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A0E0982B-6F11-4EE0-88A7-B77D23C730D6}" xr6:coauthVersionLast="47" xr6:coauthVersionMax="47" xr10:uidLastSave="{00000000-0000-0000-0000-000000000000}"/>
  <bookViews>
    <workbookView xWindow="-120" yWindow="-120" windowWidth="29040" windowHeight="15840" activeTab="5" xr2:uid="{546A0BC7-F1B8-4B7D-A973-9DEACA263FF3}"/>
  </bookViews>
  <sheets>
    <sheet name="FORMULAS Y SIMULADORES" sheetId="33" r:id="rId1"/>
    <sheet name="EJERCICIO 7" sheetId="8" r:id="rId2"/>
    <sheet name="EJERCICIO 11" sheetId="35" r:id="rId3"/>
    <sheet name="Ejercicio 12" sheetId="44" r:id="rId4"/>
    <sheet name="EJERCICIO 19" sheetId="43" r:id="rId5"/>
    <sheet name="Ejercicio 20" sheetId="4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1" i="33" l="1"/>
  <c r="F199" i="33"/>
  <c r="F197" i="33" s="1"/>
  <c r="C190" i="33" l="1"/>
  <c r="C191" i="33" s="1"/>
  <c r="C187" i="33"/>
  <c r="C177" i="33"/>
  <c r="C174" i="33"/>
  <c r="C169" i="33"/>
  <c r="C165" i="33"/>
  <c r="C166" i="33" s="1"/>
  <c r="C162" i="33"/>
  <c r="C155" i="33" l="1"/>
  <c r="C151" i="33"/>
  <c r="C154" i="33" s="1"/>
  <c r="C148" i="33" s="1"/>
  <c r="C143" i="33"/>
  <c r="C139" i="33"/>
  <c r="C142" i="33" s="1"/>
  <c r="C136" i="33" s="1"/>
  <c r="C122" i="33"/>
  <c r="C113" i="33"/>
  <c r="C108" i="33"/>
  <c r="C107" i="33"/>
  <c r="C101" i="33"/>
  <c r="C97" i="33"/>
  <c r="C102" i="33" s="1"/>
  <c r="C96" i="33" s="1"/>
  <c r="C88" i="33"/>
  <c r="C84" i="33"/>
  <c r="C89" i="33" s="1"/>
  <c r="C83" i="33" s="1"/>
  <c r="C75" i="33"/>
  <c r="C71" i="33"/>
  <c r="C76" i="33" s="1"/>
  <c r="C77" i="33" s="1"/>
  <c r="C62" i="33"/>
  <c r="C58" i="33"/>
  <c r="C63" i="33" s="1"/>
  <c r="C64" i="33" s="1"/>
  <c r="C49" i="33"/>
  <c r="C45" i="33"/>
  <c r="C50" i="33" s="1"/>
  <c r="C44" i="33" s="1"/>
  <c r="C36" i="33"/>
  <c r="C32" i="33"/>
  <c r="C23" i="33"/>
  <c r="C19" i="33"/>
  <c r="C11" i="33"/>
  <c r="C7" i="33"/>
  <c r="C12" i="33" s="1"/>
  <c r="C13" i="33" s="1"/>
  <c r="C127" i="33" l="1"/>
  <c r="C128" i="33" s="1"/>
  <c r="C24" i="33"/>
  <c r="C25" i="33" s="1"/>
  <c r="C37" i="33"/>
  <c r="C31" i="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Pepe</author>
    <author>Manuel Morales</author>
  </authors>
  <commentList>
    <comment ref="B7" authorId="0" shapeId="0" xr:uid="{DC9A239F-42A2-4D5C-8155-5A33B6028D54}">
      <text>
        <r>
          <rPr>
            <b/>
            <sz val="8"/>
            <color indexed="81"/>
            <rFont val="Tahoma"/>
            <family val="2"/>
          </rPr>
          <t>Tasa de interes por periodo de capitalizacion</t>
        </r>
      </text>
    </comment>
    <comment ref="B8" authorId="1" shapeId="0" xr:uid="{F66B543A-04B9-4ABB-8DF8-4908D9C3BED2}">
      <text>
        <r>
          <rPr>
            <b/>
            <sz val="9"/>
            <color indexed="81"/>
            <rFont val="Tahoma"/>
            <family val="2"/>
          </rPr>
          <t>Manuel Morales: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Tasa de interés anual</t>
        </r>
      </text>
    </comment>
    <comment ref="B9" authorId="1" shapeId="0" xr:uid="{1800B2CF-B337-4925-8111-928968A9DB1A}">
      <text>
        <r>
          <rPr>
            <b/>
            <sz val="9"/>
            <color indexed="81"/>
            <rFont val="Tahoma"/>
            <family val="2"/>
          </rPr>
          <t>Manuel Morales: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Periocidad de la 
capitalización</t>
        </r>
      </text>
    </comment>
    <comment ref="B11" authorId="0" shapeId="0" xr:uid="{921A051C-7394-414A-99C2-6F0EEC431449}">
      <text>
        <r>
          <rPr>
            <b/>
            <sz val="8"/>
            <color indexed="81"/>
            <rFont val="Tahoma"/>
            <family val="2"/>
          </rPr>
          <t>Plazo.- Es el periodo de tiempo acordado del prestamo durante el cuál se aplicará la tasa de interés</t>
        </r>
      </text>
    </comment>
    <comment ref="B12" authorId="0" shapeId="0" xr:uid="{3577491C-E88C-4A34-B863-E244188E9898}">
      <text>
        <r>
          <rPr>
            <b/>
            <sz val="8"/>
            <color indexed="81"/>
            <rFont val="Tahoma"/>
            <family val="2"/>
          </rPr>
          <t>Capital .- Es el Capital, Principal o Valor Presente</t>
        </r>
      </text>
    </comment>
    <comment ref="B13" authorId="1" shapeId="0" xr:uid="{1736D649-2D1A-43E4-8D98-23D1BD3524BF}">
      <text>
        <r>
          <rPr>
            <b/>
            <sz val="9"/>
            <color indexed="81"/>
            <rFont val="Tahoma"/>
            <family val="2"/>
          </rPr>
          <t>Manuel Morales: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Monto o Valor Futuro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" authorId="0" shapeId="0" xr:uid="{40B281BD-465C-4D41-9C57-F07E9901C8EF}">
      <text>
        <r>
          <rPr>
            <b/>
            <sz val="8"/>
            <color indexed="81"/>
            <rFont val="Tahoma"/>
            <family val="2"/>
          </rPr>
          <t>Tasa de interes por periodo de capitalizacion</t>
        </r>
      </text>
    </comment>
    <comment ref="B20" authorId="1" shapeId="0" xr:uid="{A925367A-856D-44BB-8DA1-26FA7FB89C0D}">
      <text>
        <r>
          <rPr>
            <b/>
            <sz val="9"/>
            <color indexed="81"/>
            <rFont val="Tahoma"/>
            <family val="2"/>
          </rPr>
          <t>Manuel Morales: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Tasa de interés anual</t>
        </r>
      </text>
    </comment>
    <comment ref="B21" authorId="1" shapeId="0" xr:uid="{740C88EA-0EF0-4E72-956C-716F18DDBF95}">
      <text>
        <r>
          <rPr>
            <b/>
            <sz val="9"/>
            <color indexed="81"/>
            <rFont val="Tahoma"/>
            <family val="2"/>
          </rPr>
          <t>Manuel Morales: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Periocidad de la 
capitalización</t>
        </r>
      </text>
    </comment>
    <comment ref="B23" authorId="0" shapeId="0" xr:uid="{BD71AEA5-817F-4B3B-AEA6-A7BC2B905A13}">
      <text>
        <r>
          <rPr>
            <b/>
            <sz val="8"/>
            <color indexed="81"/>
            <rFont val="Tahoma"/>
            <family val="2"/>
          </rPr>
          <t>Plazo.- Es el periodo de tiempo acordado del prestamo durante el cuál se aplicará la tasa de interés</t>
        </r>
      </text>
    </comment>
    <comment ref="B24" authorId="0" shapeId="0" xr:uid="{762F7AC8-3295-4048-9F86-CBE9A4482B93}">
      <text>
        <r>
          <rPr>
            <b/>
            <sz val="8"/>
            <color indexed="81"/>
            <rFont val="Tahoma"/>
            <family val="2"/>
          </rPr>
          <t>Capital .- Es el Capital, Principal o Valor Presente</t>
        </r>
      </text>
    </comment>
    <comment ref="B25" authorId="1" shapeId="0" xr:uid="{A5F1E9EF-F4F3-4542-96DB-7B8C62E5C6E4}">
      <text>
        <r>
          <rPr>
            <b/>
            <sz val="9"/>
            <color indexed="81"/>
            <rFont val="Tahoma"/>
            <family val="2"/>
          </rPr>
          <t>Manuel Morales: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Monto o Valor Futuro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 xr:uid="{DAA1FEAE-42B6-4AF8-9781-F069D8E6E5D1}">
      <text>
        <r>
          <rPr>
            <b/>
            <sz val="8"/>
            <color indexed="81"/>
            <rFont val="Tahoma"/>
            <family val="2"/>
          </rPr>
          <t>Tasa de interes por periodo de capitalizacion</t>
        </r>
      </text>
    </comment>
    <comment ref="B33" authorId="1" shapeId="0" xr:uid="{057FFEE6-6996-4A5E-8562-A960CDFFDD7B}">
      <text>
        <r>
          <rPr>
            <b/>
            <sz val="9"/>
            <color indexed="81"/>
            <rFont val="Tahoma"/>
            <family val="2"/>
          </rPr>
          <t>Manuel Morales: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Tasa de interés anual</t>
        </r>
      </text>
    </comment>
    <comment ref="B34" authorId="1" shapeId="0" xr:uid="{7F65FEEE-3699-47BB-810F-EB298B4EDC7F}">
      <text>
        <r>
          <rPr>
            <b/>
            <sz val="9"/>
            <color indexed="81"/>
            <rFont val="Tahoma"/>
            <family val="2"/>
          </rPr>
          <t>Manuel Morales: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Periocidad de la 
capitalización</t>
        </r>
      </text>
    </comment>
    <comment ref="B36" authorId="0" shapeId="0" xr:uid="{047E2C39-C411-4B7F-84AA-5DD61A2F0504}">
      <text>
        <r>
          <rPr>
            <b/>
            <sz val="8"/>
            <color indexed="81"/>
            <rFont val="Tahoma"/>
            <family val="2"/>
          </rPr>
          <t>Plazo.- Es el periodo de tiempo acordado del prestamo durante el cuál se aplicará la tasa de interés</t>
        </r>
      </text>
    </comment>
    <comment ref="B37" authorId="0" shapeId="0" xr:uid="{0E022357-736D-45B2-BB7E-B89E8346D867}">
      <text>
        <r>
          <rPr>
            <b/>
            <sz val="8"/>
            <color indexed="81"/>
            <rFont val="Tahoma"/>
            <family val="2"/>
          </rPr>
          <t>Capital .- Es el Capital, Principal o Valor Presente</t>
        </r>
      </text>
    </comment>
    <comment ref="B38" authorId="1" shapeId="0" xr:uid="{0772FC6E-6DF5-46B0-AABB-26AB3E538DE5}">
      <text>
        <r>
          <rPr>
            <b/>
            <sz val="9"/>
            <color indexed="81"/>
            <rFont val="Tahoma"/>
            <family val="2"/>
          </rPr>
          <t>Manuel Morales: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Monto o Valor Futuro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5" authorId="0" shapeId="0" xr:uid="{6E2838A6-25B2-49E2-8084-A594512F63D0}">
      <text>
        <r>
          <rPr>
            <b/>
            <sz val="8"/>
            <color indexed="81"/>
            <rFont val="Tahoma"/>
            <family val="2"/>
          </rPr>
          <t>Tasa de interes por periodo de capitalizacion</t>
        </r>
      </text>
    </comment>
    <comment ref="B46" authorId="1" shapeId="0" xr:uid="{77087CF1-3763-4CDB-8394-9A3F8D6E140C}">
      <text>
        <r>
          <rPr>
            <b/>
            <sz val="9"/>
            <color indexed="81"/>
            <rFont val="Tahoma"/>
            <family val="2"/>
          </rPr>
          <t>Manuel Morales: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Tasa de interés anual</t>
        </r>
      </text>
    </comment>
    <comment ref="B47" authorId="1" shapeId="0" xr:uid="{5A3D74CF-4C04-4E32-A8E1-C4D4F64FD2DE}">
      <text>
        <r>
          <rPr>
            <b/>
            <sz val="9"/>
            <color indexed="81"/>
            <rFont val="Tahoma"/>
            <family val="2"/>
          </rPr>
          <t>Manuel Morales: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Periocidad de la 
capitalización</t>
        </r>
      </text>
    </comment>
    <comment ref="B49" authorId="0" shapeId="0" xr:uid="{4B0D0049-13A7-48FB-A98D-933BA37EA98F}">
      <text>
        <r>
          <rPr>
            <b/>
            <sz val="8"/>
            <color indexed="81"/>
            <rFont val="Tahoma"/>
            <family val="2"/>
          </rPr>
          <t>Plazo.- Es el periodo de tiempo acordado del prestamo durante el cuál se aplicará la tasa de interés</t>
        </r>
      </text>
    </comment>
    <comment ref="B50" authorId="0" shapeId="0" xr:uid="{5CE69D5E-6EF8-4679-B247-2F52A38F0778}">
      <text>
        <r>
          <rPr>
            <b/>
            <sz val="8"/>
            <color indexed="81"/>
            <rFont val="Tahoma"/>
            <family val="2"/>
          </rPr>
          <t>Capital .- Es el Capital, Principal o Valor Presente</t>
        </r>
      </text>
    </comment>
    <comment ref="B51" authorId="1" shapeId="0" xr:uid="{FC5FCE7B-5BAA-41DD-A22D-888F14DCD742}">
      <text>
        <r>
          <rPr>
            <b/>
            <sz val="9"/>
            <color indexed="81"/>
            <rFont val="Tahoma"/>
            <family val="2"/>
          </rPr>
          <t>Manuel Morales: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Monto o Valor Futuro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8" authorId="0" shapeId="0" xr:uid="{E75A76E2-FECF-45A9-AE67-3145331ECE70}">
      <text>
        <r>
          <rPr>
            <b/>
            <sz val="8"/>
            <color indexed="81"/>
            <rFont val="Tahoma"/>
            <family val="2"/>
          </rPr>
          <t>Tasa de interes por periodo de capitalizacion</t>
        </r>
      </text>
    </comment>
    <comment ref="B59" authorId="1" shapeId="0" xr:uid="{220C593A-D123-499E-84D3-A7E6981EC7AA}">
      <text>
        <r>
          <rPr>
            <b/>
            <sz val="9"/>
            <color indexed="81"/>
            <rFont val="Tahoma"/>
            <family val="2"/>
          </rPr>
          <t>Manuel Morales: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Tasa de interés anual</t>
        </r>
      </text>
    </comment>
    <comment ref="B60" authorId="1" shapeId="0" xr:uid="{643CE623-16AE-4169-AC18-E5DF7ADF7F51}">
      <text>
        <r>
          <rPr>
            <b/>
            <sz val="9"/>
            <color indexed="81"/>
            <rFont val="Tahoma"/>
            <family val="2"/>
          </rPr>
          <t>Manuel Morales: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Periocidad de la 
capitalización</t>
        </r>
      </text>
    </comment>
    <comment ref="B62" authorId="0" shapeId="0" xr:uid="{6C3EF623-B84D-45F4-832F-653BFB61665D}">
      <text>
        <r>
          <rPr>
            <b/>
            <sz val="8"/>
            <color indexed="81"/>
            <rFont val="Tahoma"/>
            <family val="2"/>
          </rPr>
          <t>Plazo.- Es el periodo de tiempo acordado del prestamo durante el cuál se aplicará la tasa de interés</t>
        </r>
      </text>
    </comment>
    <comment ref="B63" authorId="0" shapeId="0" xr:uid="{A32FD8DB-7F2B-49C8-8F9F-C6144275DECB}">
      <text>
        <r>
          <rPr>
            <b/>
            <sz val="8"/>
            <color indexed="81"/>
            <rFont val="Tahoma"/>
            <family val="2"/>
          </rPr>
          <t>Capital .- Es el Capital, Principal o Valor Presente</t>
        </r>
      </text>
    </comment>
    <comment ref="B64" authorId="1" shapeId="0" xr:uid="{2D07F987-593C-4AB2-BF98-47BE5B1771F5}">
      <text>
        <r>
          <rPr>
            <b/>
            <sz val="9"/>
            <color indexed="81"/>
            <rFont val="Tahoma"/>
            <family val="2"/>
          </rPr>
          <t>Manuel Morales: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Monto o Valor Futuro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1" authorId="0" shapeId="0" xr:uid="{5F564FC4-6DB8-40EE-A672-E54FE5869B5C}">
      <text>
        <r>
          <rPr>
            <b/>
            <sz val="8"/>
            <color indexed="81"/>
            <rFont val="Tahoma"/>
            <family val="2"/>
          </rPr>
          <t>Tasa de interes por periodo de capitalizacion</t>
        </r>
      </text>
    </comment>
    <comment ref="B72" authorId="1" shapeId="0" xr:uid="{4AE07AB2-B0F6-413D-B518-EF9EE643A89E}">
      <text>
        <r>
          <rPr>
            <b/>
            <sz val="9"/>
            <color indexed="81"/>
            <rFont val="Tahoma"/>
            <family val="2"/>
          </rPr>
          <t>Manuel Morales: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Tasa de interés anual</t>
        </r>
      </text>
    </comment>
    <comment ref="B73" authorId="1" shapeId="0" xr:uid="{1631417C-F91B-4195-A955-B3191E2848DC}">
      <text>
        <r>
          <rPr>
            <b/>
            <sz val="9"/>
            <color indexed="81"/>
            <rFont val="Tahoma"/>
            <family val="2"/>
          </rPr>
          <t>Manuel Morales: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Periocidad de la 
capitalización</t>
        </r>
      </text>
    </comment>
    <comment ref="B75" authorId="0" shapeId="0" xr:uid="{EBBE929D-D900-4696-AB55-4BDC7F07D444}">
      <text>
        <r>
          <rPr>
            <b/>
            <sz val="8"/>
            <color indexed="81"/>
            <rFont val="Tahoma"/>
            <family val="2"/>
          </rPr>
          <t>Plazo.- Es el periodo de tiempo acordado del prestamo durante el cuál se aplicará la tasa de interés</t>
        </r>
      </text>
    </comment>
    <comment ref="B76" authorId="0" shapeId="0" xr:uid="{5DCD2F3C-C9A2-422D-B2D7-B0B3ADFCDA9D}">
      <text>
        <r>
          <rPr>
            <b/>
            <sz val="8"/>
            <color indexed="81"/>
            <rFont val="Tahoma"/>
            <family val="2"/>
          </rPr>
          <t>Capital .- Es el Capital, Principal o Valor Presente</t>
        </r>
      </text>
    </comment>
    <comment ref="B77" authorId="1" shapeId="0" xr:uid="{2473E6B8-870E-4158-A17C-71508B867C6F}">
      <text>
        <r>
          <rPr>
            <b/>
            <sz val="9"/>
            <color indexed="81"/>
            <rFont val="Tahoma"/>
            <family val="2"/>
          </rPr>
          <t>Manuel Morales: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Monto o Valor Futuro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4" authorId="0" shapeId="0" xr:uid="{E37363A7-9D7F-4DF1-97E2-7E89017500D8}">
      <text>
        <r>
          <rPr>
            <b/>
            <sz val="8"/>
            <color indexed="81"/>
            <rFont val="Tahoma"/>
            <family val="2"/>
          </rPr>
          <t>Tasa de interes por periodo de capitalizacion</t>
        </r>
      </text>
    </comment>
    <comment ref="B85" authorId="1" shapeId="0" xr:uid="{EEBB23D9-9396-43C2-B6C7-BE482A3ECC55}">
      <text>
        <r>
          <rPr>
            <b/>
            <sz val="9"/>
            <color indexed="81"/>
            <rFont val="Tahoma"/>
            <family val="2"/>
          </rPr>
          <t>Manuel Morales: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Tasa de interés anual</t>
        </r>
      </text>
    </comment>
    <comment ref="B86" authorId="1" shapeId="0" xr:uid="{CEAA13F6-7C22-41E4-8B43-809D8E8E9E8A}">
      <text>
        <r>
          <rPr>
            <b/>
            <sz val="9"/>
            <color indexed="81"/>
            <rFont val="Tahoma"/>
            <family val="2"/>
          </rPr>
          <t>Manuel Morales: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Periocidad de la 
capitalización</t>
        </r>
      </text>
    </comment>
    <comment ref="B88" authorId="0" shapeId="0" xr:uid="{6408B472-3EDE-49B3-8F32-1B72FC9269AF}">
      <text>
        <r>
          <rPr>
            <b/>
            <sz val="8"/>
            <color indexed="81"/>
            <rFont val="Tahoma"/>
            <family val="2"/>
          </rPr>
          <t>Plazo.- Es el periodo de tiempo acordado del prestamo durante el cuál se aplicará la tasa de interés</t>
        </r>
      </text>
    </comment>
    <comment ref="B89" authorId="0" shapeId="0" xr:uid="{C04E8F23-8612-42D9-AB93-C79D2CE31C86}">
      <text>
        <r>
          <rPr>
            <b/>
            <sz val="8"/>
            <color indexed="81"/>
            <rFont val="Tahoma"/>
            <family val="2"/>
          </rPr>
          <t>Capital .- Es el Capital, Principal o Valor Presente</t>
        </r>
      </text>
    </comment>
    <comment ref="B90" authorId="1" shapeId="0" xr:uid="{67233BBF-6630-4227-A32F-3DF634344FBC}">
      <text>
        <r>
          <rPr>
            <b/>
            <sz val="9"/>
            <color indexed="81"/>
            <rFont val="Tahoma"/>
            <family val="2"/>
          </rPr>
          <t>Manuel Morales: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Monto o Valor Futuro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7" authorId="0" shapeId="0" xr:uid="{AF8401C7-7B17-4261-B146-3EB5E52FB33E}">
      <text>
        <r>
          <rPr>
            <b/>
            <sz val="8"/>
            <color indexed="81"/>
            <rFont val="Tahoma"/>
            <family val="2"/>
          </rPr>
          <t>Tasa de interes por periodo de capitalizacion</t>
        </r>
      </text>
    </comment>
    <comment ref="B98" authorId="1" shapeId="0" xr:uid="{1FF51DC6-0F45-48BA-8F69-E5DA171DC206}">
      <text>
        <r>
          <rPr>
            <b/>
            <sz val="9"/>
            <color indexed="81"/>
            <rFont val="Tahoma"/>
            <family val="2"/>
          </rPr>
          <t>Manuel Morales: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Tasa de interés anual</t>
        </r>
      </text>
    </comment>
    <comment ref="B99" authorId="1" shapeId="0" xr:uid="{0C874D82-AF54-4A2C-B7CE-7C79017D23EC}">
      <text>
        <r>
          <rPr>
            <b/>
            <sz val="9"/>
            <color indexed="81"/>
            <rFont val="Tahoma"/>
            <family val="2"/>
          </rPr>
          <t>Manuel Morales: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Periocidad de la 
capitalización</t>
        </r>
      </text>
    </comment>
    <comment ref="B101" authorId="0" shapeId="0" xr:uid="{3B0BB0B3-109C-4D87-9EA3-016A8B79727D}">
      <text>
        <r>
          <rPr>
            <b/>
            <sz val="8"/>
            <color indexed="81"/>
            <rFont val="Tahoma"/>
            <family val="2"/>
          </rPr>
          <t>Plazo.- Es el periodo de tiempo acordado del prestamo durante el cuál se aplicará la tasa de interés</t>
        </r>
      </text>
    </comment>
    <comment ref="B102" authorId="0" shapeId="0" xr:uid="{E6EB2DD1-3267-487D-9E39-C6A1EA72D041}">
      <text>
        <r>
          <rPr>
            <b/>
            <sz val="8"/>
            <color indexed="81"/>
            <rFont val="Tahoma"/>
            <family val="2"/>
          </rPr>
          <t>Capital .- Es el Capital, Principal o Valor Presente</t>
        </r>
      </text>
    </comment>
    <comment ref="B103" authorId="1" shapeId="0" xr:uid="{CB5F50A6-EAE8-404A-A9CA-0D93B45E39B4}">
      <text>
        <r>
          <rPr>
            <b/>
            <sz val="9"/>
            <color indexed="81"/>
            <rFont val="Tahoma"/>
            <family val="2"/>
          </rPr>
          <t>Manuel Morales: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Monto o Valor Futuro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8" authorId="0" shapeId="0" xr:uid="{8E5C273F-5954-43D1-A82A-B6904F7E33B4}">
      <text>
        <r>
          <rPr>
            <b/>
            <sz val="8"/>
            <color indexed="81"/>
            <rFont val="Tahoma"/>
            <family val="2"/>
          </rPr>
          <t>Tasa de interes por periodo de capitalizacion</t>
        </r>
      </text>
    </comment>
    <comment ref="B109" authorId="1" shapeId="0" xr:uid="{43C70EFF-E364-4C4D-B482-2A01E0948B1C}">
      <text>
        <r>
          <rPr>
            <b/>
            <sz val="9"/>
            <color indexed="81"/>
            <rFont val="Tahoma"/>
            <family val="2"/>
          </rPr>
          <t>Manuel Morales: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Tasa de interés anual</t>
        </r>
      </text>
    </comment>
    <comment ref="B110" authorId="1" shapeId="0" xr:uid="{FB0C6DE4-594B-4262-B3E0-16397ED0D7CD}">
      <text>
        <r>
          <rPr>
            <b/>
            <sz val="9"/>
            <color indexed="81"/>
            <rFont val="Tahoma"/>
            <family val="2"/>
          </rPr>
          <t>Manuel Morales: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Periocidad de la 
capitalización</t>
        </r>
      </text>
    </comment>
    <comment ref="B111" authorId="0" shapeId="0" xr:uid="{41B23A9F-A380-495E-89FA-0D5CC69BC79C}">
      <text>
        <r>
          <rPr>
            <b/>
            <sz val="8"/>
            <color indexed="81"/>
            <rFont val="Tahoma"/>
            <family val="2"/>
          </rPr>
          <t>Plazo.- Es el periodo de tiempo acordado del prestamo durante el cuál se aplicará la tasa de interés</t>
        </r>
      </text>
    </comment>
    <comment ref="B113" authorId="0" shapeId="0" xr:uid="{2C9A6C8D-0AA0-4E0F-B872-16B140CB8BAC}">
      <text>
        <r>
          <rPr>
            <b/>
            <sz val="8"/>
            <color indexed="81"/>
            <rFont val="Tahoma"/>
            <family val="2"/>
          </rPr>
          <t>Capital .- Es el Capital, Principal o Valor Presente</t>
        </r>
      </text>
    </comment>
    <comment ref="B114" authorId="1" shapeId="0" xr:uid="{AD4654CA-90B8-4E4B-B0C1-B067C8F31347}">
      <text>
        <r>
          <rPr>
            <b/>
            <sz val="9"/>
            <color indexed="81"/>
            <rFont val="Tahoma"/>
            <family val="2"/>
          </rPr>
          <t>Manuel Morales: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Monto o Valor Futuro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2" authorId="0" shapeId="0" xr:uid="{B34ECB1E-FAA7-4A8E-AA82-E4DFB9CB6F02}">
      <text>
        <r>
          <rPr>
            <b/>
            <sz val="8"/>
            <color indexed="81"/>
            <rFont val="Tahoma"/>
            <family val="2"/>
          </rPr>
          <t>Tasa de interes por periodo de capitalizacion</t>
        </r>
      </text>
    </comment>
    <comment ref="B123" authorId="1" shapeId="0" xr:uid="{DB6B6608-7CB9-4412-A489-2580A948A061}">
      <text>
        <r>
          <rPr>
            <b/>
            <sz val="9"/>
            <color indexed="81"/>
            <rFont val="Tahoma"/>
            <family val="2"/>
          </rPr>
          <t>Manuel Morales: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Tasa de interés anual</t>
        </r>
      </text>
    </comment>
    <comment ref="B124" authorId="1" shapeId="0" xr:uid="{762E2AFC-8183-4F3F-91DF-E5BB2D2DA5B7}">
      <text>
        <r>
          <rPr>
            <b/>
            <sz val="9"/>
            <color indexed="81"/>
            <rFont val="Tahoma"/>
            <family val="2"/>
          </rPr>
          <t>Manuel Morales: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Periocidad de la 
capitalización</t>
        </r>
      </text>
    </comment>
    <comment ref="B125" authorId="0" shapeId="0" xr:uid="{90AA8E69-5DD9-4B23-BA0E-66CE03813B22}">
      <text>
        <r>
          <rPr>
            <b/>
            <sz val="8"/>
            <color indexed="81"/>
            <rFont val="Tahoma"/>
            <family val="2"/>
          </rPr>
          <t>Plazo.- Es el periodo de tiempo acordado del prestamo durante el cuál se aplicará la tasa de interés</t>
        </r>
      </text>
    </comment>
    <comment ref="B127" authorId="0" shapeId="0" xr:uid="{4986A033-BB66-475D-A375-4745942B25CD}">
      <text>
        <r>
          <rPr>
            <b/>
            <sz val="8"/>
            <color indexed="81"/>
            <rFont val="Tahoma"/>
            <family val="2"/>
          </rPr>
          <t>Capital .- Es el Capital, Principal o Valor Presente</t>
        </r>
      </text>
    </comment>
    <comment ref="B128" authorId="1" shapeId="0" xr:uid="{6DFBB094-A4C1-44FD-B3AF-D995BCFB8FE0}">
      <text>
        <r>
          <rPr>
            <b/>
            <sz val="9"/>
            <color indexed="81"/>
            <rFont val="Tahoma"/>
            <family val="2"/>
          </rPr>
          <t>Manuel Morales: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Monto o Valor Futuro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6" authorId="0" shapeId="0" xr:uid="{F7C52018-D6BC-4AFD-B8D9-19F5DBF44493}">
      <text>
        <r>
          <rPr>
            <b/>
            <sz val="8"/>
            <color indexed="81"/>
            <rFont val="Tahoma"/>
            <family val="2"/>
          </rPr>
          <t>Plazo.- Es el periodo de tiempo acordado del prestamo durante el cuál se aplicará la tasa de interés en años.</t>
        </r>
      </text>
    </comment>
    <comment ref="B137" authorId="0" shapeId="0" xr:uid="{D2C13900-8AE7-43A5-A4AD-39664A5130D4}">
      <text>
        <r>
          <rPr>
            <b/>
            <sz val="8"/>
            <color indexed="81"/>
            <rFont val="Tahoma"/>
            <family val="2"/>
          </rPr>
          <t>Capital .- Es el Capital o Principal.</t>
        </r>
      </text>
    </comment>
    <comment ref="B138" authorId="0" shapeId="0" xr:uid="{0531FC4F-1B85-44CD-BA6B-7A50710E7FA3}">
      <text>
        <r>
          <rPr>
            <b/>
            <sz val="8"/>
            <color indexed="81"/>
            <rFont val="Tahoma"/>
            <family val="2"/>
          </rPr>
          <t>Monto o Valor Futuro</t>
        </r>
      </text>
    </comment>
    <comment ref="B139" authorId="0" shapeId="0" xr:uid="{E99C7C27-32FC-43FD-89F5-4D465F87FC31}">
      <text>
        <r>
          <rPr>
            <b/>
            <sz val="8"/>
            <color indexed="81"/>
            <rFont val="Tahoma"/>
            <family val="2"/>
          </rPr>
          <t>Tasa de interes</t>
        </r>
      </text>
    </comment>
    <comment ref="C139" authorId="0" shapeId="0" xr:uid="{AE5379CC-830A-4A50-841F-BA247D422B72}">
      <text>
        <r>
          <rPr>
            <b/>
            <sz val="8"/>
            <color indexed="81"/>
            <rFont val="Tahoma"/>
            <family val="2"/>
          </rPr>
          <t>Tasa Anual</t>
        </r>
      </text>
    </comment>
    <comment ref="B140" authorId="1" shapeId="0" xr:uid="{C256917C-E49F-4C2E-80AF-1B2B6C83354F}">
      <text>
        <r>
          <rPr>
            <b/>
            <sz val="9"/>
            <color indexed="81"/>
            <rFont val="Tahoma"/>
            <family val="2"/>
          </rPr>
          <t>Manuel Morales: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Tasa de interés anual</t>
        </r>
      </text>
    </comment>
    <comment ref="B141" authorId="1" shapeId="0" xr:uid="{D3932578-4A3A-4D15-AE17-EB4844CF76A5}">
      <text>
        <r>
          <rPr>
            <b/>
            <sz val="9"/>
            <color indexed="81"/>
            <rFont val="Tahoma"/>
            <family val="2"/>
          </rPr>
          <t>Manuel Morales: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Periocidad de la 
capitalización</t>
        </r>
      </text>
    </comment>
    <comment ref="B148" authorId="0" shapeId="0" xr:uid="{F321F99F-7121-4633-8BE8-8DC90D648ED0}">
      <text>
        <r>
          <rPr>
            <b/>
            <sz val="8"/>
            <color indexed="81"/>
            <rFont val="Tahoma"/>
            <family val="2"/>
          </rPr>
          <t>Plazo.- Es el periodo de tiempo acordado del prestamo durante el cuál se aplicará la tasa de interés en años.</t>
        </r>
      </text>
    </comment>
    <comment ref="B149" authorId="0" shapeId="0" xr:uid="{2F5ECE14-89B5-4E7E-AD84-213A682B890A}">
      <text>
        <r>
          <rPr>
            <b/>
            <sz val="8"/>
            <color indexed="81"/>
            <rFont val="Tahoma"/>
            <family val="2"/>
          </rPr>
          <t>Capital .- Es el Capital o Principal.</t>
        </r>
      </text>
    </comment>
    <comment ref="B150" authorId="0" shapeId="0" xr:uid="{29103740-ADC0-4E8B-9B5A-103A1793C53C}">
      <text>
        <r>
          <rPr>
            <b/>
            <sz val="8"/>
            <color indexed="81"/>
            <rFont val="Tahoma"/>
            <family val="2"/>
          </rPr>
          <t>Monto o Valor Futuro</t>
        </r>
      </text>
    </comment>
    <comment ref="B151" authorId="0" shapeId="0" xr:uid="{66FBF669-CD73-4312-BA24-29A1ED6BE560}">
      <text>
        <r>
          <rPr>
            <b/>
            <sz val="8"/>
            <color indexed="81"/>
            <rFont val="Tahoma"/>
            <family val="2"/>
          </rPr>
          <t>Tasa de interes</t>
        </r>
      </text>
    </comment>
    <comment ref="C151" authorId="0" shapeId="0" xr:uid="{EE5B3B68-5EA9-45A0-AEBE-8BEFF8EBE144}">
      <text>
        <r>
          <rPr>
            <b/>
            <sz val="8"/>
            <color indexed="81"/>
            <rFont val="Tahoma"/>
            <family val="2"/>
          </rPr>
          <t>Tasa Anual</t>
        </r>
      </text>
    </comment>
    <comment ref="B152" authorId="1" shapeId="0" xr:uid="{E275CCC0-A580-48A7-9A76-65A117D9A359}">
      <text>
        <r>
          <rPr>
            <b/>
            <sz val="9"/>
            <color indexed="81"/>
            <rFont val="Tahoma"/>
            <family val="2"/>
          </rPr>
          <t>Manuel Morales: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Tasa de interés anual</t>
        </r>
      </text>
    </comment>
    <comment ref="B153" authorId="1" shapeId="0" xr:uid="{74740022-D784-4590-8D88-868F4865D99B}">
      <text>
        <r>
          <rPr>
            <b/>
            <sz val="9"/>
            <color indexed="81"/>
            <rFont val="Tahoma"/>
            <family val="2"/>
          </rPr>
          <t>Manuel Morales: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Periocidad de la 
capitalización</t>
        </r>
      </text>
    </comment>
    <comment ref="B162" authorId="0" shapeId="0" xr:uid="{9130B186-48F5-4652-BD5E-4F588C3B90C5}">
      <text>
        <r>
          <rPr>
            <b/>
            <sz val="8"/>
            <color indexed="81"/>
            <rFont val="Tahoma"/>
            <family val="2"/>
          </rPr>
          <t>Tasa de interes por periodo de capitalizacion</t>
        </r>
      </text>
    </comment>
    <comment ref="B163" authorId="1" shapeId="0" xr:uid="{BD12A78A-FBBB-4EA7-9D64-AEF51F2ACA3C}">
      <text>
        <r>
          <rPr>
            <b/>
            <sz val="9"/>
            <color indexed="81"/>
            <rFont val="Tahoma"/>
            <family val="2"/>
          </rPr>
          <t>Manuel Morales: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Tasa de interés anual</t>
        </r>
      </text>
    </comment>
    <comment ref="B164" authorId="1" shapeId="0" xr:uid="{23A2F7C4-1FD0-4B7C-A0EC-239CCDA0BBCB}">
      <text>
        <r>
          <rPr>
            <b/>
            <sz val="9"/>
            <color indexed="81"/>
            <rFont val="Tahoma"/>
            <family val="2"/>
          </rPr>
          <t>Manuel Morales: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Periocidad de la 
capitalización</t>
        </r>
      </text>
    </comment>
    <comment ref="B165" authorId="0" shapeId="0" xr:uid="{9D269C3A-4E2B-4AE5-B9CC-4FB83B2590CA}">
      <text>
        <r>
          <rPr>
            <b/>
            <sz val="8"/>
            <color indexed="81"/>
            <rFont val="Tahoma"/>
            <family val="2"/>
          </rPr>
          <t>Capital .- Es el Capital, Principal o Valor Presente</t>
        </r>
      </text>
    </comment>
    <comment ref="B169" authorId="1" shapeId="0" xr:uid="{F5D15332-2436-4C2D-8F8F-58BD48B0B3D4}">
      <text>
        <r>
          <rPr>
            <b/>
            <sz val="9"/>
            <color indexed="81"/>
            <rFont val="Tahoma"/>
            <family val="2"/>
          </rPr>
          <t>Manuel Morales: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Tasa de interés anual</t>
        </r>
      </text>
    </comment>
    <comment ref="B174" authorId="0" shapeId="0" xr:uid="{648B3AD4-E662-4FFC-B32D-A2EBE47CA97B}">
      <text>
        <r>
          <rPr>
            <b/>
            <sz val="8"/>
            <color indexed="81"/>
            <rFont val="Tahoma"/>
            <family val="2"/>
          </rPr>
          <t>Tasa de interes por periodo de capitalizacion</t>
        </r>
      </text>
    </comment>
    <comment ref="B175" authorId="1" shapeId="0" xr:uid="{AE8C3317-8AFA-414E-A55A-ED8ECEF2A627}">
      <text>
        <r>
          <rPr>
            <b/>
            <sz val="9"/>
            <color indexed="81"/>
            <rFont val="Tahoma"/>
            <family val="2"/>
          </rPr>
          <t>Manuel Morales: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Tasa de interés anual</t>
        </r>
      </text>
    </comment>
    <comment ref="B176" authorId="1" shapeId="0" xr:uid="{0B99A9F6-F302-4C06-B645-A7FC7AC12F64}">
      <text>
        <r>
          <rPr>
            <b/>
            <sz val="9"/>
            <color indexed="81"/>
            <rFont val="Tahoma"/>
            <family val="2"/>
          </rPr>
          <t>Manuel Morales: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Periocidad de la 
capitalización</t>
        </r>
      </text>
    </comment>
    <comment ref="B177" authorId="0" shapeId="0" xr:uid="{485F0A55-F430-4A71-A143-A9B33C5A9D17}">
      <text>
        <r>
          <rPr>
            <b/>
            <sz val="8"/>
            <color indexed="81"/>
            <rFont val="Tahoma"/>
            <family val="2"/>
          </rPr>
          <t>Capital .- Es el Capital, Principal o Valor Presente</t>
        </r>
      </text>
    </comment>
    <comment ref="B187" authorId="0" shapeId="0" xr:uid="{8D4A2265-97ED-4CDF-99E4-743B6FBFD8C2}">
      <text>
        <r>
          <rPr>
            <b/>
            <sz val="8"/>
            <color indexed="81"/>
            <rFont val="Tahoma"/>
            <family val="2"/>
          </rPr>
          <t>Tasa de interes por periodo de capitalizacion</t>
        </r>
      </text>
    </comment>
    <comment ref="B188" authorId="1" shapeId="0" xr:uid="{B160FF13-632E-413D-81AD-0CC7227897D2}">
      <text>
        <r>
          <rPr>
            <b/>
            <sz val="9"/>
            <color indexed="81"/>
            <rFont val="Tahoma"/>
            <family val="2"/>
          </rPr>
          <t>Manuel Morales: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Tasa de interés anual</t>
        </r>
      </text>
    </comment>
    <comment ref="B189" authorId="1" shapeId="0" xr:uid="{58C882FF-1B05-4DD9-90A7-FFB489F67A3B}">
      <text>
        <r>
          <rPr>
            <b/>
            <sz val="9"/>
            <color indexed="81"/>
            <rFont val="Tahoma"/>
            <family val="2"/>
          </rPr>
          <t>Manuel Morales: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Periocidad de la 
capitalización</t>
        </r>
      </text>
    </comment>
    <comment ref="B190" authorId="0" shapeId="0" xr:uid="{F1ED3768-9ABA-4914-825C-DE940A73F940}">
      <text>
        <r>
          <rPr>
            <b/>
            <sz val="8"/>
            <color indexed="81"/>
            <rFont val="Tahoma"/>
            <family val="2"/>
          </rPr>
          <t>Capital .- Es el Capital, Principal o Valor Presente</t>
        </r>
      </text>
    </comment>
    <comment ref="E197" authorId="0" shapeId="0" xr:uid="{31AEAA32-3DFB-4AFE-991E-49FCD508AFD3}">
      <text>
        <r>
          <rPr>
            <b/>
            <sz val="8"/>
            <color indexed="81"/>
            <rFont val="Tahoma"/>
            <family val="2"/>
          </rPr>
          <t>Capital .- Es el Capital, Principal o Valor Presente</t>
        </r>
      </text>
    </comment>
    <comment ref="E198" authorId="1" shapeId="0" xr:uid="{6D12D83D-19B1-4ED5-A75D-134757E66C17}">
      <text>
        <r>
          <rPr>
            <b/>
            <sz val="9"/>
            <color indexed="81"/>
            <rFont val="Tahoma"/>
            <family val="2"/>
          </rPr>
          <t>Manuel Morales: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Monto o Valor Futuro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9" authorId="0" shapeId="0" xr:uid="{8B77A844-C12F-42E3-8362-981C87EA6D24}">
      <text>
        <r>
          <rPr>
            <b/>
            <sz val="8"/>
            <color indexed="81"/>
            <rFont val="Tahoma"/>
            <family val="2"/>
          </rPr>
          <t>Tasa de interes por periodo de capitalizacion</t>
        </r>
      </text>
    </comment>
    <comment ref="E200" authorId="1" shapeId="0" xr:uid="{C134BBD6-94F0-4840-9E3E-3A8F9D2EAD4A}">
      <text>
        <r>
          <rPr>
            <b/>
            <sz val="9"/>
            <color indexed="81"/>
            <rFont val="Tahoma"/>
            <family val="2"/>
          </rPr>
          <t>Manuel Morales: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Tasa de interés anual</t>
        </r>
      </text>
    </comment>
    <comment ref="E201" authorId="0" shapeId="0" xr:uid="{EFB5060D-158B-42EA-8009-1CB52499DEAB}">
      <text>
        <r>
          <rPr>
            <b/>
            <sz val="8"/>
            <color indexed="81"/>
            <rFont val="Tahoma"/>
            <family val="2"/>
          </rPr>
          <t>Plazo.- Es el periodo de tiempo acordado del prestamo durante el cuál se aplicará la tasa de interés</t>
        </r>
      </text>
    </comment>
  </commentList>
</comments>
</file>

<file path=xl/sharedStrings.xml><?xml version="1.0" encoding="utf-8"?>
<sst xmlns="http://schemas.openxmlformats.org/spreadsheetml/2006/main" count="154" uniqueCount="46">
  <si>
    <t>PV</t>
  </si>
  <si>
    <t>FV</t>
  </si>
  <si>
    <t>R</t>
  </si>
  <si>
    <t>i</t>
  </si>
  <si>
    <t>FACTOR</t>
  </si>
  <si>
    <t>R=</t>
  </si>
  <si>
    <t>SIMULADOR PARA UBICAR PV EN ANUALIDAD ORDINARIA O VENCIDA</t>
  </si>
  <si>
    <t>i = (J/m)</t>
  </si>
  <si>
    <t>J= tasa anual</t>
  </si>
  <si>
    <t>m= Capitalización</t>
  </si>
  <si>
    <t>Plazo</t>
  </si>
  <si>
    <t>n = (Plazo*m)</t>
  </si>
  <si>
    <t>SIMULADOR PARA UBICAR FV EN ANUALIDAD ORDINARIA O VENCIDA</t>
  </si>
  <si>
    <t>SIMULADOR PARA UBICAR R EN ANUALIDAD  ORDINARIA O VENCIDA PARTIENDO DEL VALOR PRESENTE</t>
  </si>
  <si>
    <t>SIMULADOR PARA UBICAR R EN ANUALIDAD  ORDINARIA O VENCIDA PARTIENDO DEL VALOR FUTURO</t>
  </si>
  <si>
    <t>SIMULADOR PARA UBICAR VALOR PRESENTE DE UNA ANUALIDAD ANTICIPADA</t>
  </si>
  <si>
    <t>SIMULADOR PARA UBICAR VALOR FUTURO DE UNA ANUALIDAD ANTICIPADA</t>
  </si>
  <si>
    <t>SIMULADOR PARA UBICAR R EN ANUALIDAD  ANTICIPADA PARTIENDO DEL VALOR PRESENTE</t>
  </si>
  <si>
    <t xml:space="preserve">R= </t>
  </si>
  <si>
    <r>
      <t>1-(1+i)</t>
    </r>
    <r>
      <rPr>
        <sz val="11"/>
        <color theme="1"/>
        <rFont val="Calibri"/>
        <family val="2"/>
      </rPr>
      <t>^-n</t>
    </r>
  </si>
  <si>
    <r>
      <t>*(1+i)</t>
    </r>
    <r>
      <rPr>
        <sz val="11"/>
        <color theme="1"/>
        <rFont val="Calibri"/>
        <family val="2"/>
      </rPr>
      <t>^1</t>
    </r>
  </si>
  <si>
    <t>SIMULADOR PARA UBICAR R EN ANUALIDAD  ANTICIPADA PARTIENDO DEL VALOR FUTURO</t>
  </si>
  <si>
    <t>R =</t>
  </si>
  <si>
    <t>SIMULADOR PARA UBICAR R DE UNA ANUALIDAD DIFERIDA</t>
  </si>
  <si>
    <t>n periodo de pago</t>
  </si>
  <si>
    <t>m periodo de gracia</t>
  </si>
  <si>
    <t>SIMULADOR PARA UBICAR VALOR PRESENTE DE UNA ANUALIDAD DIFERIDA</t>
  </si>
  <si>
    <t>SIMULADOR PARA UBICAR n EN ANUALIDAD ORDINARIA O VENCIDA PARTIENDO DEL VALOR PRESENTE</t>
  </si>
  <si>
    <t>n =</t>
  </si>
  <si>
    <t>i =</t>
  </si>
  <si>
    <t>LOG 1</t>
  </si>
  <si>
    <t>LOG 2</t>
  </si>
  <si>
    <t>SIMULADOR PARA UBICAR n EN ANUALIDAD ORDINARIA O VENCIDA PARTIENDO DEL VALOR FUTURO</t>
  </si>
  <si>
    <t xml:space="preserve">  </t>
  </si>
  <si>
    <t>FV = R      (1+i) ^n  -1     = Monto (1+i)^(-m) = PV</t>
  </si>
  <si>
    <t>FORMULAS DE ANUALIDADES PERPETUAS</t>
  </si>
  <si>
    <t>PV= R/i</t>
  </si>
  <si>
    <t>R = PV*i</t>
  </si>
  <si>
    <t>i = R/PV</t>
  </si>
  <si>
    <t>PARA UBICAR TASA EQUIVALENTE CON LOS PERIODOS DE PAGO Y CAPITALIZACION SON DIFERENTES</t>
  </si>
  <si>
    <t>(1+i/m)^n  -1</t>
  </si>
  <si>
    <t>SIMULADOR PARA CALCULAR VALOR FUTURO A INTERES COMPUESTO</t>
  </si>
  <si>
    <t>FV=</t>
  </si>
  <si>
    <t>PV=</t>
  </si>
  <si>
    <t>J = Tasa anual</t>
  </si>
  <si>
    <t>Para determinar el Valor Futuro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</si>
</sst>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.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i/>
      <sz val="11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i/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Arial"/>
      <family val="2"/>
    </font>
    <font>
      <b/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20"/>
      <color rgb="FF000000"/>
      <name val="Arial"/>
      <family val="2"/>
    </font>
    <font>
      <sz val="20"/>
      <color theme="1"/>
      <name val="Calibri"/>
      <family val="2"/>
      <scheme val="minor"/>
    </font>
    <font>
      <sz val="12"/>
      <color theme="1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2" fillId="0" borderId="0" xfId="0" applyFont="1"/>
    <xf numFmtId="0" fontId="4" fillId="0" borderId="0" xfId="0" applyFont="1"/>
    <xf numFmtId="0" fontId="0" fillId="0" borderId="9" xfId="0" applyBorder="1"/>
    <xf numFmtId="2" fontId="0" fillId="3" borderId="9" xfId="0" applyNumberFormat="1" applyFill="1" applyBorder="1"/>
    <xf numFmtId="0" fontId="5" fillId="0" borderId="9" xfId="0" applyFont="1" applyBorder="1"/>
    <xf numFmtId="10" fontId="6" fillId="2" borderId="9" xfId="0" applyNumberFormat="1" applyFont="1" applyFill="1" applyBorder="1" applyProtection="1">
      <protection locked="0"/>
    </xf>
    <xf numFmtId="10" fontId="0" fillId="3" borderId="9" xfId="0" applyNumberFormat="1" applyFill="1" applyBorder="1"/>
    <xf numFmtId="0" fontId="0" fillId="3" borderId="9" xfId="0" applyFill="1" applyBorder="1"/>
    <xf numFmtId="4" fontId="6" fillId="3" borderId="9" xfId="0" applyNumberFormat="1" applyFont="1" applyFill="1" applyBorder="1" applyProtection="1">
      <protection locked="0"/>
    </xf>
    <xf numFmtId="1" fontId="6" fillId="3" borderId="9" xfId="0" applyNumberFormat="1" applyFont="1" applyFill="1" applyBorder="1" applyProtection="1">
      <protection locked="0"/>
    </xf>
    <xf numFmtId="0" fontId="5" fillId="4" borderId="9" xfId="0" applyFont="1" applyFill="1" applyBorder="1"/>
    <xf numFmtId="4" fontId="6" fillId="2" borderId="9" xfId="0" applyNumberFormat="1" applyFont="1" applyFill="1" applyBorder="1"/>
    <xf numFmtId="0" fontId="1" fillId="0" borderId="9" xfId="0" applyFont="1" applyBorder="1"/>
    <xf numFmtId="4" fontId="0" fillId="2" borderId="9" xfId="0" applyNumberFormat="1" applyFill="1" applyBorder="1"/>
    <xf numFmtId="2" fontId="0" fillId="2" borderId="9" xfId="0" applyNumberFormat="1" applyFill="1" applyBorder="1"/>
    <xf numFmtId="4" fontId="0" fillId="3" borderId="9" xfId="0" applyNumberFormat="1" applyFill="1" applyBorder="1"/>
    <xf numFmtId="0" fontId="8" fillId="0" borderId="0" xfId="0" applyFont="1" applyAlignment="1">
      <alignment horizontal="left"/>
    </xf>
    <xf numFmtId="0" fontId="8" fillId="0" borderId="4" xfId="0" applyFont="1" applyBorder="1"/>
    <xf numFmtId="4" fontId="9" fillId="0" borderId="0" xfId="0" applyNumberFormat="1" applyFont="1"/>
    <xf numFmtId="0" fontId="9" fillId="0" borderId="0" xfId="0" applyFont="1"/>
    <xf numFmtId="0" fontId="10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12" fillId="0" borderId="4" xfId="0" applyFont="1" applyBorder="1" applyAlignment="1">
      <alignment horizontal="left" vertical="center" indent="4" readingOrder="1"/>
    </xf>
    <xf numFmtId="0" fontId="3" fillId="0" borderId="0" xfId="0" applyFont="1"/>
    <xf numFmtId="0" fontId="3" fillId="0" borderId="5" xfId="0" applyFont="1" applyBorder="1"/>
    <xf numFmtId="0" fontId="8" fillId="0" borderId="4" xfId="0" applyFont="1" applyBorder="1" applyAlignment="1">
      <alignment horizontal="left" vertical="center" indent="4" readingOrder="1"/>
    </xf>
    <xf numFmtId="0" fontId="8" fillId="0" borderId="0" xfId="0" applyFont="1"/>
    <xf numFmtId="0" fontId="13" fillId="0" borderId="0" xfId="0" applyFont="1" applyAlignment="1">
      <alignment horizontal="center" vertical="center"/>
    </xf>
    <xf numFmtId="0" fontId="13" fillId="0" borderId="5" xfId="0" applyFont="1" applyBorder="1" applyAlignment="1">
      <alignment vertical="center"/>
    </xf>
    <xf numFmtId="0" fontId="1" fillId="0" borderId="6" xfId="0" applyFont="1" applyBorder="1"/>
    <xf numFmtId="0" fontId="8" fillId="0" borderId="7" xfId="0" applyFont="1" applyBorder="1"/>
    <xf numFmtId="0" fontId="14" fillId="0" borderId="7" xfId="0" applyFont="1" applyBorder="1"/>
    <xf numFmtId="0" fontId="1" fillId="0" borderId="8" xfId="0" applyFont="1" applyBorder="1"/>
    <xf numFmtId="2" fontId="6" fillId="4" borderId="9" xfId="0" applyNumberFormat="1" applyFont="1" applyFill="1" applyBorder="1"/>
    <xf numFmtId="164" fontId="6" fillId="3" borderId="9" xfId="0" applyNumberFormat="1" applyFont="1" applyFill="1" applyBorder="1" applyProtection="1">
      <protection locked="0"/>
    </xf>
    <xf numFmtId="0" fontId="0" fillId="2" borderId="9" xfId="0" applyFill="1" applyBorder="1"/>
    <xf numFmtId="0" fontId="1" fillId="0" borderId="7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0" fillId="0" borderId="10" xfId="0" applyBorder="1"/>
    <xf numFmtId="0" fontId="5" fillId="0" borderId="10" xfId="0" applyFont="1" applyBorder="1"/>
    <xf numFmtId="2" fontId="0" fillId="0" borderId="0" xfId="0" applyNumberFormat="1"/>
    <xf numFmtId="0" fontId="14" fillId="0" borderId="0" xfId="0" applyFont="1"/>
    <xf numFmtId="0" fontId="18" fillId="0" borderId="0" xfId="0" applyFont="1" applyAlignment="1">
      <alignment horizontal="left" vertical="center" indent="4" readingOrder="1"/>
    </xf>
    <xf numFmtId="0" fontId="19" fillId="0" borderId="0" xfId="0" applyFont="1"/>
    <xf numFmtId="0" fontId="0" fillId="0" borderId="11" xfId="0" applyBorder="1"/>
    <xf numFmtId="2" fontId="0" fillId="3" borderId="12" xfId="0" applyNumberFormat="1" applyFill="1" applyBorder="1"/>
    <xf numFmtId="10" fontId="6" fillId="2" borderId="13" xfId="0" applyNumberFormat="1" applyFont="1" applyFill="1" applyBorder="1" applyProtection="1">
      <protection locked="0"/>
    </xf>
    <xf numFmtId="10" fontId="0" fillId="3" borderId="13" xfId="0" applyNumberFormat="1" applyFill="1" applyBorder="1"/>
    <xf numFmtId="0" fontId="0" fillId="3" borderId="13" xfId="0" applyFill="1" applyBorder="1"/>
    <xf numFmtId="165" fontId="6" fillId="2" borderId="13" xfId="0" applyNumberFormat="1" applyFont="1" applyFill="1" applyBorder="1"/>
    <xf numFmtId="0" fontId="1" fillId="0" borderId="14" xfId="0" applyFont="1" applyBorder="1"/>
    <xf numFmtId="2" fontId="0" fillId="2" borderId="15" xfId="0" applyNumberFormat="1" applyFill="1" applyBorder="1"/>
    <xf numFmtId="10" fontId="0" fillId="2" borderId="13" xfId="0" applyNumberFormat="1" applyFill="1" applyBorder="1"/>
    <xf numFmtId="2" fontId="0" fillId="3" borderId="15" xfId="0" applyNumberFormat="1" applyFill="1" applyBorder="1"/>
    <xf numFmtId="0" fontId="5" fillId="0" borderId="0" xfId="0" applyFont="1"/>
    <xf numFmtId="10" fontId="6" fillId="0" borderId="0" xfId="0" applyNumberFormat="1" applyFont="1" applyProtection="1">
      <protection locked="0"/>
    </xf>
    <xf numFmtId="10" fontId="0" fillId="0" borderId="0" xfId="0" applyNumberFormat="1"/>
    <xf numFmtId="165" fontId="6" fillId="0" borderId="0" xfId="0" applyNumberFormat="1" applyFont="1"/>
    <xf numFmtId="0" fontId="14" fillId="0" borderId="1" xfId="0" applyFont="1" applyBorder="1"/>
    <xf numFmtId="0" fontId="14" fillId="0" borderId="2" xfId="0" applyFont="1" applyBorder="1"/>
    <xf numFmtId="0" fontId="20" fillId="0" borderId="2" xfId="0" applyFont="1" applyBorder="1"/>
    <xf numFmtId="0" fontId="20" fillId="0" borderId="3" xfId="0" applyFont="1" applyBorder="1"/>
    <xf numFmtId="0" fontId="20" fillId="0" borderId="4" xfId="0" applyFont="1" applyBorder="1"/>
    <xf numFmtId="0" fontId="20" fillId="0" borderId="0" xfId="0" applyFont="1"/>
    <xf numFmtId="0" fontId="20" fillId="0" borderId="5" xfId="0" applyFont="1" applyBorder="1"/>
    <xf numFmtId="0" fontId="22" fillId="2" borderId="9" xfId="0" applyFont="1" applyFill="1" applyBorder="1"/>
    <xf numFmtId="164" fontId="23" fillId="2" borderId="13" xfId="0" applyNumberFormat="1" applyFont="1" applyFill="1" applyBorder="1"/>
    <xf numFmtId="0" fontId="14" fillId="0" borderId="9" xfId="0" applyFont="1" applyBorder="1"/>
    <xf numFmtId="0" fontId="20" fillId="0" borderId="13" xfId="0" applyFont="1" applyBorder="1"/>
    <xf numFmtId="10" fontId="23" fillId="2" borderId="13" xfId="0" applyNumberFormat="1" applyFont="1" applyFill="1" applyBorder="1" applyProtection="1">
      <protection locked="0"/>
    </xf>
    <xf numFmtId="0" fontId="14" fillId="5" borderId="9" xfId="0" applyFont="1" applyFill="1" applyBorder="1"/>
    <xf numFmtId="10" fontId="20" fillId="5" borderId="13" xfId="0" applyNumberFormat="1" applyFont="1" applyFill="1" applyBorder="1"/>
    <xf numFmtId="1" fontId="23" fillId="2" borderId="13" xfId="0" applyNumberFormat="1" applyFont="1" applyFill="1" applyBorder="1" applyProtection="1">
      <protection locked="0"/>
    </xf>
    <xf numFmtId="0" fontId="22" fillId="0" borderId="9" xfId="0" applyFont="1" applyBorder="1"/>
    <xf numFmtId="4" fontId="23" fillId="0" borderId="13" xfId="0" applyNumberFormat="1" applyFont="1" applyBorder="1" applyProtection="1">
      <protection locked="0"/>
    </xf>
    <xf numFmtId="0" fontId="20" fillId="0" borderId="6" xfId="0" applyFont="1" applyBorder="1"/>
    <xf numFmtId="0" fontId="20" fillId="0" borderId="7" xfId="0" applyFont="1" applyBorder="1"/>
    <xf numFmtId="0" fontId="22" fillId="0" borderId="16" xfId="0" applyFont="1" applyBorder="1"/>
    <xf numFmtId="0" fontId="20" fillId="0" borderId="15" xfId="0" applyFont="1" applyBorder="1"/>
    <xf numFmtId="0" fontId="21" fillId="0" borderId="4" xfId="0" applyFont="1" applyBorder="1" applyAlignment="1">
      <alignment horizontal="left"/>
    </xf>
    <xf numFmtId="0" fontId="2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106</xdr:row>
      <xdr:rowOff>0</xdr:rowOff>
    </xdr:from>
    <xdr:to>
      <xdr:col>7</xdr:col>
      <xdr:colOff>38100</xdr:colOff>
      <xdr:row>110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5300" y="24269700"/>
          <a:ext cx="3028950" cy="1000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</xdr:col>
      <xdr:colOff>428625</xdr:colOff>
      <xdr:row>97</xdr:row>
      <xdr:rowOff>85725</xdr:rowOff>
    </xdr:from>
    <xdr:to>
      <xdr:col>8</xdr:col>
      <xdr:colOff>0</xdr:colOff>
      <xdr:row>102</xdr:row>
      <xdr:rowOff>95250</xdr:rowOff>
    </xdr:to>
    <xdr:grpSp>
      <xdr:nvGrpSpPr>
        <xdr:cNvPr id="3" name="Grupo 1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>
          <a:grpSpLocks noChangeAspect="1"/>
        </xdr:cNvGrpSpPr>
      </xdr:nvGrpSpPr>
      <xdr:grpSpPr bwMode="auto">
        <a:xfrm>
          <a:off x="4733925" y="22278975"/>
          <a:ext cx="3324225" cy="1162050"/>
          <a:chOff x="400" y="25"/>
          <a:chExt cx="275" cy="101"/>
        </a:xfrm>
      </xdr:grpSpPr>
      <xdr:sp macro="" textlink="">
        <xdr:nvSpPr>
          <xdr:cNvPr id="4" name="Autoforma 1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400" y="25"/>
            <a:ext cx="275" cy="10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5" name="Rectángulo 16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403" y="47"/>
            <a:ext cx="138" cy="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1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                                       n</a:t>
            </a:r>
          </a:p>
        </xdr:txBody>
      </xdr:sp>
      <xdr:sp macro="" textlink="">
        <xdr:nvSpPr>
          <xdr:cNvPr id="6" name="Rectángulo 17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403" y="67"/>
            <a:ext cx="250" cy="3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1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                        (1+i) ^       - 1          *  (1+i)</a:t>
            </a:r>
            <a:r>
              <a:rPr lang="es-CR" sz="11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^1</a:t>
            </a:r>
            <a:endParaRPr lang="es-CR" sz="1100" b="1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  <a:p>
            <a:pPr algn="l" rtl="0">
              <a:defRPr sz="1000"/>
            </a:pPr>
            <a:r>
              <a:rPr lang="es-CR" sz="11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   </a:t>
            </a:r>
          </a:p>
        </xdr:txBody>
      </xdr:sp>
      <xdr:sp macro="" textlink="">
        <xdr:nvSpPr>
          <xdr:cNvPr id="7" name="Rectángulo 18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403" y="87"/>
            <a:ext cx="137" cy="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1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                                        i</a:t>
            </a:r>
          </a:p>
        </xdr:txBody>
      </xdr:sp>
      <xdr:sp macro="" textlink="">
        <xdr:nvSpPr>
          <xdr:cNvPr id="8" name="Línea 19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ShapeType="1"/>
          </xdr:cNvSpPr>
        </xdr:nvSpPr>
        <xdr:spPr bwMode="auto">
          <a:xfrm>
            <a:off x="400" y="35"/>
            <a:ext cx="274" cy="0"/>
          </a:xfrm>
          <a:prstGeom prst="line">
            <a:avLst/>
          </a:prstGeom>
          <a:noFill/>
          <a:ln w="0">
            <a:solidFill>
              <a:srgbClr val="D4D4D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ínea 21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ShapeType="1"/>
          </xdr:cNvSpPr>
        </xdr:nvSpPr>
        <xdr:spPr bwMode="auto">
          <a:xfrm>
            <a:off x="400" y="45"/>
            <a:ext cx="274" cy="0"/>
          </a:xfrm>
          <a:prstGeom prst="line">
            <a:avLst/>
          </a:prstGeom>
          <a:noFill/>
          <a:ln w="0">
            <a:solidFill>
              <a:srgbClr val="D4D4D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Rectángulo 22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400" y="45"/>
            <a:ext cx="274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1" name="Línea 23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>
            <a:spLocks noChangeShapeType="1"/>
          </xdr:cNvSpPr>
        </xdr:nvSpPr>
        <xdr:spPr bwMode="auto">
          <a:xfrm>
            <a:off x="400" y="65"/>
            <a:ext cx="274" cy="0"/>
          </a:xfrm>
          <a:prstGeom prst="line">
            <a:avLst/>
          </a:prstGeom>
          <a:noFill/>
          <a:ln w="0">
            <a:solidFill>
              <a:srgbClr val="D4D4D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Rectángulo 24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400" y="65"/>
            <a:ext cx="274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3" name="Línea 25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>
            <a:spLocks noChangeShapeType="1"/>
          </xdr:cNvSpPr>
        </xdr:nvSpPr>
        <xdr:spPr bwMode="auto">
          <a:xfrm>
            <a:off x="400" y="85"/>
            <a:ext cx="274" cy="0"/>
          </a:xfrm>
          <a:prstGeom prst="line">
            <a:avLst/>
          </a:prstGeom>
          <a:noFill/>
          <a:ln w="0">
            <a:solidFill>
              <a:srgbClr val="D4D4D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" name="Rectángulo 26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400" y="85"/>
            <a:ext cx="274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5" name="Línea 27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>
            <a:spLocks noChangeShapeType="1"/>
          </xdr:cNvSpPr>
        </xdr:nvSpPr>
        <xdr:spPr bwMode="auto">
          <a:xfrm>
            <a:off x="400" y="105"/>
            <a:ext cx="274" cy="0"/>
          </a:xfrm>
          <a:prstGeom prst="line">
            <a:avLst/>
          </a:prstGeom>
          <a:noFill/>
          <a:ln w="0">
            <a:solidFill>
              <a:srgbClr val="D4D4D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" name="Rectángulo 28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400" y="105"/>
            <a:ext cx="274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7" name="Línea 29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>
            <a:spLocks noChangeShapeType="1"/>
          </xdr:cNvSpPr>
        </xdr:nvSpPr>
        <xdr:spPr bwMode="auto">
          <a:xfrm>
            <a:off x="400" y="125"/>
            <a:ext cx="274" cy="0"/>
          </a:xfrm>
          <a:prstGeom prst="line">
            <a:avLst/>
          </a:prstGeom>
          <a:noFill/>
          <a:ln w="0">
            <a:solidFill>
              <a:srgbClr val="D4D4D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" name="Rectángulo 30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400" y="125"/>
            <a:ext cx="274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9" name="Línea 31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>
            <a:spLocks noChangeShapeType="1"/>
          </xdr:cNvSpPr>
        </xdr:nvSpPr>
        <xdr:spPr bwMode="auto">
          <a:xfrm>
            <a:off x="400" y="25"/>
            <a:ext cx="0" cy="101"/>
          </a:xfrm>
          <a:prstGeom prst="line">
            <a:avLst/>
          </a:prstGeom>
          <a:noFill/>
          <a:ln w="0">
            <a:solidFill>
              <a:srgbClr val="D4D4D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" name="Rectángulo 32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>
            <a:spLocks noChangeArrowheads="1"/>
          </xdr:cNvSpPr>
        </xdr:nvSpPr>
        <xdr:spPr bwMode="auto">
          <a:xfrm>
            <a:off x="400" y="25"/>
            <a:ext cx="1" cy="10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1" name="Línea 33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>
            <a:spLocks noChangeShapeType="1"/>
          </xdr:cNvSpPr>
        </xdr:nvSpPr>
        <xdr:spPr bwMode="auto">
          <a:xfrm>
            <a:off x="674" y="25"/>
            <a:ext cx="0" cy="101"/>
          </a:xfrm>
          <a:prstGeom prst="line">
            <a:avLst/>
          </a:prstGeom>
          <a:noFill/>
          <a:ln w="0">
            <a:solidFill>
              <a:srgbClr val="D4D4D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" name="Rectángulo 34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>
            <a:spLocks noChangeArrowheads="1"/>
          </xdr:cNvSpPr>
        </xdr:nvSpPr>
        <xdr:spPr bwMode="auto">
          <a:xfrm>
            <a:off x="674" y="25"/>
            <a:ext cx="1" cy="10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3" name="Forma libre 35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>
            <a:spLocks noEditPoints="1"/>
          </xdr:cNvSpPr>
        </xdr:nvSpPr>
        <xdr:spPr bwMode="auto">
          <a:xfrm>
            <a:off x="471" y="43"/>
            <a:ext cx="111" cy="62"/>
          </a:xfrm>
          <a:custGeom>
            <a:avLst/>
            <a:gdLst>
              <a:gd name="T0" fmla="*/ 166 w 1776"/>
              <a:gd name="T1" fmla="*/ 992 h 992"/>
              <a:gd name="T2" fmla="*/ 0 w 1776"/>
              <a:gd name="T3" fmla="*/ 827 h 992"/>
              <a:gd name="T4" fmla="*/ 0 w 1776"/>
              <a:gd name="T5" fmla="*/ 166 h 992"/>
              <a:gd name="T6" fmla="*/ 166 w 1776"/>
              <a:gd name="T7" fmla="*/ 0 h 992"/>
              <a:gd name="T8" fmla="*/ 1611 w 1776"/>
              <a:gd name="T9" fmla="*/ 0 h 992"/>
              <a:gd name="T10" fmla="*/ 1776 w 1776"/>
              <a:gd name="T11" fmla="*/ 166 h 992"/>
              <a:gd name="T12" fmla="*/ 1776 w 1776"/>
              <a:gd name="T13" fmla="*/ 827 h 992"/>
              <a:gd name="T14" fmla="*/ 1611 w 1776"/>
              <a:gd name="T15" fmla="*/ 992 h 99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1776" h="992">
                <a:moveTo>
                  <a:pt x="166" y="992"/>
                </a:moveTo>
                <a:cubicBezTo>
                  <a:pt x="74" y="992"/>
                  <a:pt x="0" y="918"/>
                  <a:pt x="0" y="827"/>
                </a:cubicBezTo>
                <a:lnTo>
                  <a:pt x="0" y="166"/>
                </a:lnTo>
                <a:cubicBezTo>
                  <a:pt x="0" y="74"/>
                  <a:pt x="74" y="0"/>
                  <a:pt x="166" y="0"/>
                </a:cubicBezTo>
                <a:moveTo>
                  <a:pt x="1611" y="0"/>
                </a:moveTo>
                <a:cubicBezTo>
                  <a:pt x="1702" y="0"/>
                  <a:pt x="1776" y="74"/>
                  <a:pt x="1776" y="166"/>
                </a:cubicBezTo>
                <a:lnTo>
                  <a:pt x="1776" y="827"/>
                </a:lnTo>
                <a:cubicBezTo>
                  <a:pt x="1776" y="918"/>
                  <a:pt x="1702" y="992"/>
                  <a:pt x="1611" y="992"/>
                </a:cubicBezTo>
              </a:path>
            </a:pathLst>
          </a:custGeom>
          <a:noFill/>
          <a:ln w="28575" cap="flat">
            <a:solidFill>
              <a:srgbClr val="4472C4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4" name="Línea 36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489" y="87"/>
            <a:ext cx="84" cy="0"/>
          </a:xfrm>
          <a:prstGeom prst="line">
            <a:avLst/>
          </a:prstGeom>
          <a:noFill/>
          <a:ln w="19050" cap="flat">
            <a:solidFill>
              <a:srgbClr val="4472C4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471488</xdr:colOff>
      <xdr:row>97</xdr:row>
      <xdr:rowOff>171450</xdr:rowOff>
    </xdr:from>
    <xdr:to>
      <xdr:col>8</xdr:col>
      <xdr:colOff>33338</xdr:colOff>
      <xdr:row>97</xdr:row>
      <xdr:rowOff>171450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4776788" y="22364700"/>
          <a:ext cx="2609850" cy="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329565</xdr:colOff>
      <xdr:row>56</xdr:row>
      <xdr:rowOff>182245</xdr:rowOff>
    </xdr:from>
    <xdr:to>
      <xdr:col>8</xdr:col>
      <xdr:colOff>190500</xdr:colOff>
      <xdr:row>66</xdr:row>
      <xdr:rowOff>26515</xdr:rowOff>
    </xdr:to>
    <xdr:grpSp>
      <xdr:nvGrpSpPr>
        <xdr:cNvPr id="26" name="Lienzo 83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pSpPr/>
      </xdr:nvGrpSpPr>
      <xdr:grpSpPr>
        <a:xfrm>
          <a:off x="3872865" y="12983845"/>
          <a:ext cx="4375785" cy="2130270"/>
          <a:chOff x="0" y="2060"/>
          <a:chExt cx="3670935" cy="2130270"/>
        </a:xfrm>
      </xdr:grpSpPr>
      <xdr:sp macro="" textlink="">
        <xdr:nvSpPr>
          <xdr:cNvPr id="27" name="Rectángulo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/>
        </xdr:nvSpPr>
        <xdr:spPr>
          <a:xfrm>
            <a:off x="1080135" y="1084580"/>
            <a:ext cx="2590800" cy="1047750"/>
          </a:xfrm>
          <a:prstGeom prst="rect">
            <a:avLst/>
          </a:prstGeom>
          <a:noFill/>
          <a:ln>
            <a:noFill/>
          </a:ln>
        </xdr:spPr>
      </xdr:sp>
      <xdr:sp macro="" textlink="">
        <xdr:nvSpPr>
          <xdr:cNvPr id="28" name="Rectangle 5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>
            <a:spLocks noChangeArrowheads="1"/>
          </xdr:cNvSpPr>
        </xdr:nvSpPr>
        <xdr:spPr bwMode="auto">
          <a:xfrm>
            <a:off x="28575" y="285750"/>
            <a:ext cx="1348105" cy="285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0" tIns="0" rIns="0" bIns="0" anchor="t" anchorCtr="0">
            <a:sp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solidFill>
                  <a:srgbClr val="00000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                                     - n</a:t>
            </a:r>
            <a:endParaRPr lang="es-CR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9" name="Rectangle 6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28545" y="476250"/>
            <a:ext cx="2152015" cy="5715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0" tIns="0" rIns="0" bIns="0" anchor="t" anchorCtr="0">
            <a:sp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solidFill>
                  <a:srgbClr val="00000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PV = R         1- (1+i) ^               * (1+i) ^1 </a:t>
            </a:r>
            <a:endParaRPr lang="es-CR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solidFill>
                  <a:srgbClr val="00000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                              i                       </a:t>
            </a:r>
            <a:endParaRPr lang="es-CR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30" name="Line 8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2533650" y="76200"/>
            <a:ext cx="0" cy="390525"/>
          </a:xfrm>
          <a:prstGeom prst="line">
            <a:avLst/>
          </a:prstGeom>
          <a:noFill/>
          <a:ln w="0">
            <a:solidFill>
              <a:srgbClr val="D4D4D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31" name="Rectangle 9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>
            <a:spLocks noChangeArrowheads="1"/>
          </xdr:cNvSpPr>
        </xdr:nvSpPr>
        <xdr:spPr bwMode="auto">
          <a:xfrm>
            <a:off x="2533650" y="76200"/>
            <a:ext cx="9525" cy="390525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CR"/>
          </a:p>
        </xdr:txBody>
      </xdr:sp>
      <xdr:cxnSp macro="">
        <xdr:nvCxnSpPr>
          <xdr:cNvPr id="32" name="Line 10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0" y="76200"/>
            <a:ext cx="635" cy="962025"/>
          </a:xfrm>
          <a:prstGeom prst="line">
            <a:avLst/>
          </a:prstGeom>
          <a:noFill/>
          <a:ln w="0">
            <a:solidFill>
              <a:srgbClr val="D4D4D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33" name="Rectangle 11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76200"/>
            <a:ext cx="9525" cy="971550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CR"/>
          </a:p>
        </xdr:txBody>
      </xdr:sp>
      <xdr:cxnSp macro="">
        <xdr:nvCxnSpPr>
          <xdr:cNvPr id="34" name="Line 12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2533650" y="657225"/>
            <a:ext cx="635" cy="381000"/>
          </a:xfrm>
          <a:prstGeom prst="line">
            <a:avLst/>
          </a:prstGeom>
          <a:noFill/>
          <a:ln w="0">
            <a:solidFill>
              <a:srgbClr val="D4D4D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35" name="Rectangle 13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>
            <a:spLocks noChangeArrowheads="1"/>
          </xdr:cNvSpPr>
        </xdr:nvSpPr>
        <xdr:spPr bwMode="auto">
          <a:xfrm>
            <a:off x="2533650" y="657225"/>
            <a:ext cx="9525" cy="390525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CR"/>
          </a:p>
        </xdr:txBody>
      </xdr:sp>
      <xdr:cxnSp macro="">
        <xdr:nvCxnSpPr>
          <xdr:cNvPr id="36" name="Line 14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0" y="76200"/>
            <a:ext cx="2543175" cy="635"/>
          </a:xfrm>
          <a:prstGeom prst="line">
            <a:avLst/>
          </a:prstGeom>
          <a:noFill/>
          <a:ln w="0">
            <a:solidFill>
              <a:srgbClr val="D4D4D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37" name="Rectangle 15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2060"/>
            <a:ext cx="2552700" cy="9525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CR"/>
          </a:p>
        </xdr:txBody>
      </xdr:sp>
      <xdr:cxnSp macro="">
        <xdr:nvCxnSpPr>
          <xdr:cNvPr id="38" name="Line 16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0" y="266700"/>
            <a:ext cx="2543175" cy="635"/>
          </a:xfrm>
          <a:prstGeom prst="line">
            <a:avLst/>
          </a:prstGeom>
          <a:noFill/>
          <a:ln w="0">
            <a:solidFill>
              <a:srgbClr val="D4D4D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39" name="Rectangle 17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266700"/>
            <a:ext cx="2552700" cy="9525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CR"/>
          </a:p>
        </xdr:txBody>
      </xdr:sp>
      <xdr:cxnSp macro="">
        <xdr:nvCxnSpPr>
          <xdr:cNvPr id="40" name="Line 18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0" y="457200"/>
            <a:ext cx="2543175" cy="635"/>
          </a:xfrm>
          <a:prstGeom prst="line">
            <a:avLst/>
          </a:prstGeom>
          <a:noFill/>
          <a:ln w="0">
            <a:solidFill>
              <a:srgbClr val="D4D4D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41" name="Rectangle 19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457200"/>
            <a:ext cx="2552700" cy="9525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CR"/>
          </a:p>
        </xdr:txBody>
      </xdr:sp>
      <xdr:cxnSp macro="">
        <xdr:nvCxnSpPr>
          <xdr:cNvPr id="42" name="Line 20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0" y="647700"/>
            <a:ext cx="2543175" cy="635"/>
          </a:xfrm>
          <a:prstGeom prst="line">
            <a:avLst/>
          </a:prstGeom>
          <a:noFill/>
          <a:ln w="0">
            <a:solidFill>
              <a:srgbClr val="D4D4D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43" name="Rectangle 21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647700"/>
            <a:ext cx="2552700" cy="9525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CR"/>
          </a:p>
        </xdr:txBody>
      </xdr:sp>
      <xdr:cxnSp macro="">
        <xdr:nvCxnSpPr>
          <xdr:cNvPr id="44" name="Line 22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0" y="838200"/>
            <a:ext cx="2543175" cy="635"/>
          </a:xfrm>
          <a:prstGeom prst="line">
            <a:avLst/>
          </a:prstGeom>
          <a:noFill/>
          <a:ln w="0">
            <a:solidFill>
              <a:srgbClr val="D4D4D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45" name="Rectangle 23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838200"/>
            <a:ext cx="2552700" cy="9525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CR"/>
          </a:p>
        </xdr:txBody>
      </xdr:sp>
      <xdr:cxnSp macro="">
        <xdr:nvCxnSpPr>
          <xdr:cNvPr id="46" name="Line 24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47625" y="1047115"/>
            <a:ext cx="2543175" cy="635"/>
          </a:xfrm>
          <a:prstGeom prst="line">
            <a:avLst/>
          </a:prstGeom>
          <a:noFill/>
          <a:ln w="0">
            <a:solidFill>
              <a:srgbClr val="D4D4D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47" name="Rectangle 25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1028700"/>
            <a:ext cx="2552700" cy="9525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CR"/>
          </a:p>
        </xdr:txBody>
      </xdr:sp>
      <xdr:sp macro="" textlink="">
        <xdr:nvSpPr>
          <xdr:cNvPr id="48" name="Freeform 26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>
            <a:spLocks noEditPoints="1"/>
          </xdr:cNvSpPr>
        </xdr:nvSpPr>
        <xdr:spPr bwMode="auto">
          <a:xfrm>
            <a:off x="419100" y="333375"/>
            <a:ext cx="1228725" cy="561975"/>
          </a:xfrm>
          <a:custGeom>
            <a:avLst/>
            <a:gdLst>
              <a:gd name="T0" fmla="*/ 158 w 2064"/>
              <a:gd name="T1" fmla="*/ 944 h 944"/>
              <a:gd name="T2" fmla="*/ 0 w 2064"/>
              <a:gd name="T3" fmla="*/ 787 h 944"/>
              <a:gd name="T4" fmla="*/ 0 w 2064"/>
              <a:gd name="T5" fmla="*/ 158 h 944"/>
              <a:gd name="T6" fmla="*/ 158 w 2064"/>
              <a:gd name="T7" fmla="*/ 0 h 944"/>
              <a:gd name="T8" fmla="*/ 1907 w 2064"/>
              <a:gd name="T9" fmla="*/ 0 h 944"/>
              <a:gd name="T10" fmla="*/ 2064 w 2064"/>
              <a:gd name="T11" fmla="*/ 158 h 944"/>
              <a:gd name="T12" fmla="*/ 2064 w 2064"/>
              <a:gd name="T13" fmla="*/ 787 h 944"/>
              <a:gd name="T14" fmla="*/ 1907 w 2064"/>
              <a:gd name="T15" fmla="*/ 944 h 9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2064" h="944">
                <a:moveTo>
                  <a:pt x="158" y="944"/>
                </a:moveTo>
                <a:cubicBezTo>
                  <a:pt x="71" y="944"/>
                  <a:pt x="0" y="874"/>
                  <a:pt x="0" y="787"/>
                </a:cubicBezTo>
                <a:lnTo>
                  <a:pt x="0" y="158"/>
                </a:lnTo>
                <a:cubicBezTo>
                  <a:pt x="0" y="71"/>
                  <a:pt x="71" y="0"/>
                  <a:pt x="158" y="0"/>
                </a:cubicBezTo>
                <a:moveTo>
                  <a:pt x="1907" y="0"/>
                </a:moveTo>
                <a:cubicBezTo>
                  <a:pt x="1994" y="0"/>
                  <a:pt x="2064" y="71"/>
                  <a:pt x="2064" y="158"/>
                </a:cubicBezTo>
                <a:lnTo>
                  <a:pt x="2064" y="787"/>
                </a:lnTo>
                <a:cubicBezTo>
                  <a:pt x="2064" y="874"/>
                  <a:pt x="1994" y="944"/>
                  <a:pt x="1907" y="944"/>
                </a:cubicBezTo>
              </a:path>
            </a:pathLst>
          </a:custGeom>
          <a:noFill/>
          <a:ln w="9525" cap="flat">
            <a:solidFill>
              <a:srgbClr val="4472C4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CR"/>
          </a:p>
        </xdr:txBody>
      </xdr:sp>
      <xdr:cxnSp macro="">
        <xdr:nvCxnSpPr>
          <xdr:cNvPr id="49" name="Line 27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600075" y="657225"/>
            <a:ext cx="904875" cy="9525"/>
          </a:xfrm>
          <a:prstGeom prst="line">
            <a:avLst/>
          </a:prstGeom>
          <a:noFill/>
          <a:ln w="28575" cap="flat">
            <a:solidFill>
              <a:srgbClr val="000000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 editAs="oneCell">
    <xdr:from>
      <xdr:col>3</xdr:col>
      <xdr:colOff>542925</xdr:colOff>
      <xdr:row>70</xdr:row>
      <xdr:rowOff>28575</xdr:rowOff>
    </xdr:from>
    <xdr:to>
      <xdr:col>5</xdr:col>
      <xdr:colOff>1207770</xdr:colOff>
      <xdr:row>74</xdr:row>
      <xdr:rowOff>147955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6225" y="16030575"/>
          <a:ext cx="2188845" cy="103378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</xdr:col>
      <xdr:colOff>495300</xdr:colOff>
      <xdr:row>85</xdr:row>
      <xdr:rowOff>180975</xdr:rowOff>
    </xdr:from>
    <xdr:to>
      <xdr:col>5</xdr:col>
      <xdr:colOff>742950</xdr:colOff>
      <xdr:row>88</xdr:row>
      <xdr:rowOff>95250</xdr:rowOff>
    </xdr:to>
    <xdr:sp macro="" textlink="">
      <xdr:nvSpPr>
        <xdr:cNvPr id="51" name="Corchetes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4800600" y="19611975"/>
          <a:ext cx="1009650" cy="600075"/>
        </a:xfrm>
        <a:prstGeom prst="bracketPair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4</xdr:col>
      <xdr:colOff>295275</xdr:colOff>
      <xdr:row>84</xdr:row>
      <xdr:rowOff>200025</xdr:rowOff>
    </xdr:from>
    <xdr:to>
      <xdr:col>6</xdr:col>
      <xdr:colOff>590550</xdr:colOff>
      <xdr:row>84</xdr:row>
      <xdr:rowOff>209550</xdr:rowOff>
    </xdr:to>
    <xdr:cxnSp macro="">
      <xdr:nvCxnSpPr>
        <xdr:cNvPr id="52" name="Conector recto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CxnSpPr/>
      </xdr:nvCxnSpPr>
      <xdr:spPr>
        <a:xfrm flipV="1">
          <a:off x="4600575" y="19402425"/>
          <a:ext cx="1819275" cy="952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200025</xdr:colOff>
      <xdr:row>124</xdr:row>
      <xdr:rowOff>180975</xdr:rowOff>
    </xdr:from>
    <xdr:to>
      <xdr:col>6</xdr:col>
      <xdr:colOff>352425</xdr:colOff>
      <xdr:row>124</xdr:row>
      <xdr:rowOff>180975</xdr:rowOff>
    </xdr:to>
    <xdr:cxnSp macro="">
      <xdr:nvCxnSpPr>
        <xdr:cNvPr id="53" name="Conector recto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CxnSpPr/>
      </xdr:nvCxnSpPr>
      <xdr:spPr>
        <a:xfrm>
          <a:off x="5267325" y="28575000"/>
          <a:ext cx="9144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5</xdr:row>
      <xdr:rowOff>0</xdr:rowOff>
    </xdr:from>
    <xdr:to>
      <xdr:col>9</xdr:col>
      <xdr:colOff>622935</xdr:colOff>
      <xdr:row>14</xdr:row>
      <xdr:rowOff>72870</xdr:rowOff>
    </xdr:to>
    <xdr:grpSp>
      <xdr:nvGrpSpPr>
        <xdr:cNvPr id="54" name="Lienzo 8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GrpSpPr/>
      </xdr:nvGrpSpPr>
      <xdr:grpSpPr>
        <a:xfrm>
          <a:off x="5067300" y="1143000"/>
          <a:ext cx="4375785" cy="2130270"/>
          <a:chOff x="0" y="2060"/>
          <a:chExt cx="3670935" cy="2130270"/>
        </a:xfrm>
      </xdr:grpSpPr>
      <xdr:sp macro="" textlink="">
        <xdr:nvSpPr>
          <xdr:cNvPr id="55" name="Rectángulo 54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SpPr/>
        </xdr:nvSpPr>
        <xdr:spPr>
          <a:xfrm>
            <a:off x="1080135" y="1084580"/>
            <a:ext cx="2590800" cy="1047750"/>
          </a:xfrm>
          <a:prstGeom prst="rect">
            <a:avLst/>
          </a:prstGeom>
          <a:noFill/>
          <a:ln>
            <a:noFill/>
          </a:ln>
        </xdr:spPr>
      </xdr:sp>
      <xdr:sp macro="" textlink="">
        <xdr:nvSpPr>
          <xdr:cNvPr id="56" name="Rectangle 5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SpPr>
            <a:spLocks noChangeArrowheads="1"/>
          </xdr:cNvSpPr>
        </xdr:nvSpPr>
        <xdr:spPr bwMode="auto">
          <a:xfrm>
            <a:off x="28575" y="285750"/>
            <a:ext cx="1348105" cy="285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0" tIns="0" rIns="0" bIns="0" anchor="t" anchorCtr="0">
            <a:sp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solidFill>
                  <a:srgbClr val="00000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                                     - n</a:t>
            </a:r>
            <a:endParaRPr lang="es-CR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7" name="Rectangle 6">
            <a:extLst>
              <a:ext uri="{FF2B5EF4-FFF2-40B4-BE49-F238E27FC236}">
                <a16:creationId xmlns:a16="http://schemas.microsoft.com/office/drawing/2014/main" id="{00000000-0008-0000-0000-000039000000}"/>
              </a:ext>
            </a:extLst>
          </xdr:cNvPr>
          <xdr:cNvSpPr>
            <a:spLocks noChangeArrowheads="1"/>
          </xdr:cNvSpPr>
        </xdr:nvSpPr>
        <xdr:spPr bwMode="auto">
          <a:xfrm>
            <a:off x="28545" y="476250"/>
            <a:ext cx="2152015" cy="46301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0" tIns="0" rIns="0" bIns="0" anchor="t" anchorCtr="0">
            <a:sp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solidFill>
                  <a:srgbClr val="00000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PV = R         1- (1+i) ^                </a:t>
            </a:r>
            <a:endParaRPr lang="es-CR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solidFill>
                  <a:srgbClr val="00000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                              i                       </a:t>
            </a:r>
            <a:endParaRPr lang="es-CR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58" name="Line 8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2533650" y="76200"/>
            <a:ext cx="0" cy="390525"/>
          </a:xfrm>
          <a:prstGeom prst="line">
            <a:avLst/>
          </a:prstGeom>
          <a:noFill/>
          <a:ln w="0">
            <a:solidFill>
              <a:srgbClr val="D4D4D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59" name="Rectangle 9">
            <a:extLst>
              <a:ext uri="{FF2B5EF4-FFF2-40B4-BE49-F238E27FC236}">
                <a16:creationId xmlns:a16="http://schemas.microsoft.com/office/drawing/2014/main" id="{00000000-0008-0000-0000-00003B000000}"/>
              </a:ext>
            </a:extLst>
          </xdr:cNvPr>
          <xdr:cNvSpPr>
            <a:spLocks noChangeArrowheads="1"/>
          </xdr:cNvSpPr>
        </xdr:nvSpPr>
        <xdr:spPr bwMode="auto">
          <a:xfrm>
            <a:off x="2533650" y="76200"/>
            <a:ext cx="9525" cy="390525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CR"/>
          </a:p>
        </xdr:txBody>
      </xdr:sp>
      <xdr:cxnSp macro="">
        <xdr:nvCxnSpPr>
          <xdr:cNvPr id="60" name="Line 10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0" y="76200"/>
            <a:ext cx="635" cy="962025"/>
          </a:xfrm>
          <a:prstGeom prst="line">
            <a:avLst/>
          </a:prstGeom>
          <a:noFill/>
          <a:ln w="0">
            <a:solidFill>
              <a:srgbClr val="D4D4D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61" name="Rectangle 11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76200"/>
            <a:ext cx="9525" cy="971550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CR"/>
          </a:p>
        </xdr:txBody>
      </xdr:sp>
      <xdr:cxnSp macro="">
        <xdr:nvCxnSpPr>
          <xdr:cNvPr id="62" name="Line 12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2533650" y="657225"/>
            <a:ext cx="635" cy="381000"/>
          </a:xfrm>
          <a:prstGeom prst="line">
            <a:avLst/>
          </a:prstGeom>
          <a:noFill/>
          <a:ln w="0">
            <a:solidFill>
              <a:srgbClr val="D4D4D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63" name="Rectangle 13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SpPr>
            <a:spLocks noChangeArrowheads="1"/>
          </xdr:cNvSpPr>
        </xdr:nvSpPr>
        <xdr:spPr bwMode="auto">
          <a:xfrm>
            <a:off x="2533650" y="657225"/>
            <a:ext cx="9525" cy="390525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CR"/>
          </a:p>
        </xdr:txBody>
      </xdr:sp>
      <xdr:cxnSp macro="">
        <xdr:nvCxnSpPr>
          <xdr:cNvPr id="64" name="Line 14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0" y="76200"/>
            <a:ext cx="2543175" cy="635"/>
          </a:xfrm>
          <a:prstGeom prst="line">
            <a:avLst/>
          </a:prstGeom>
          <a:noFill/>
          <a:ln w="0">
            <a:solidFill>
              <a:srgbClr val="D4D4D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65" name="Rectangle 15">
            <a:extLst>
              <a:ext uri="{FF2B5EF4-FFF2-40B4-BE49-F238E27FC236}">
                <a16:creationId xmlns:a16="http://schemas.microsoft.com/office/drawing/2014/main" id="{00000000-0008-0000-00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2060"/>
            <a:ext cx="2552700" cy="9525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CR"/>
          </a:p>
        </xdr:txBody>
      </xdr:sp>
      <xdr:cxnSp macro="">
        <xdr:nvCxnSpPr>
          <xdr:cNvPr id="66" name="Line 16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0" y="266700"/>
            <a:ext cx="2543175" cy="635"/>
          </a:xfrm>
          <a:prstGeom prst="line">
            <a:avLst/>
          </a:prstGeom>
          <a:noFill/>
          <a:ln w="0">
            <a:solidFill>
              <a:srgbClr val="D4D4D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67" name="Rectangle 17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266700"/>
            <a:ext cx="2552700" cy="9525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CR"/>
          </a:p>
        </xdr:txBody>
      </xdr:sp>
      <xdr:cxnSp macro="">
        <xdr:nvCxnSpPr>
          <xdr:cNvPr id="68" name="Line 18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0" y="457200"/>
            <a:ext cx="2543175" cy="635"/>
          </a:xfrm>
          <a:prstGeom prst="line">
            <a:avLst/>
          </a:prstGeom>
          <a:noFill/>
          <a:ln w="0">
            <a:solidFill>
              <a:srgbClr val="D4D4D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69" name="Rectangle 19">
            <a:extLst>
              <a:ext uri="{FF2B5EF4-FFF2-40B4-BE49-F238E27FC236}">
                <a16:creationId xmlns:a16="http://schemas.microsoft.com/office/drawing/2014/main" id="{00000000-0008-0000-0000-000045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457200"/>
            <a:ext cx="2552700" cy="9525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CR"/>
          </a:p>
        </xdr:txBody>
      </xdr:sp>
      <xdr:cxnSp macro="">
        <xdr:nvCxnSpPr>
          <xdr:cNvPr id="70" name="Line 20">
            <a:extLst>
              <a:ext uri="{FF2B5EF4-FFF2-40B4-BE49-F238E27FC236}">
                <a16:creationId xmlns:a16="http://schemas.microsoft.com/office/drawing/2014/main" id="{00000000-0008-0000-0000-000046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0" y="647700"/>
            <a:ext cx="2543175" cy="635"/>
          </a:xfrm>
          <a:prstGeom prst="line">
            <a:avLst/>
          </a:prstGeom>
          <a:noFill/>
          <a:ln w="0">
            <a:solidFill>
              <a:srgbClr val="D4D4D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71" name="Rectangle 21">
            <a:extLst>
              <a:ext uri="{FF2B5EF4-FFF2-40B4-BE49-F238E27FC236}">
                <a16:creationId xmlns:a16="http://schemas.microsoft.com/office/drawing/2014/main" id="{00000000-0008-0000-0000-000047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647700"/>
            <a:ext cx="2552700" cy="9525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CR"/>
          </a:p>
        </xdr:txBody>
      </xdr:sp>
      <xdr:cxnSp macro="">
        <xdr:nvCxnSpPr>
          <xdr:cNvPr id="72" name="Line 22">
            <a:extLst>
              <a:ext uri="{FF2B5EF4-FFF2-40B4-BE49-F238E27FC236}">
                <a16:creationId xmlns:a16="http://schemas.microsoft.com/office/drawing/2014/main" id="{00000000-0008-0000-0000-000048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0" y="838200"/>
            <a:ext cx="2543175" cy="635"/>
          </a:xfrm>
          <a:prstGeom prst="line">
            <a:avLst/>
          </a:prstGeom>
          <a:noFill/>
          <a:ln w="0">
            <a:solidFill>
              <a:srgbClr val="D4D4D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73" name="Rectangle 23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838200"/>
            <a:ext cx="2552700" cy="9525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CR"/>
          </a:p>
        </xdr:txBody>
      </xdr:sp>
      <xdr:cxnSp macro="">
        <xdr:nvCxnSpPr>
          <xdr:cNvPr id="74" name="Line 24">
            <a:extLst>
              <a:ext uri="{FF2B5EF4-FFF2-40B4-BE49-F238E27FC236}">
                <a16:creationId xmlns:a16="http://schemas.microsoft.com/office/drawing/2014/main" id="{00000000-0008-0000-0000-00004A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47625" y="1047115"/>
            <a:ext cx="2543175" cy="635"/>
          </a:xfrm>
          <a:prstGeom prst="line">
            <a:avLst/>
          </a:prstGeom>
          <a:noFill/>
          <a:ln w="0">
            <a:solidFill>
              <a:srgbClr val="D4D4D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75" name="Rectangle 25">
            <a:extLst>
              <a:ext uri="{FF2B5EF4-FFF2-40B4-BE49-F238E27FC236}">
                <a16:creationId xmlns:a16="http://schemas.microsoft.com/office/drawing/2014/main" id="{00000000-0008-0000-0000-00004B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1028700"/>
            <a:ext cx="2552700" cy="9525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CR"/>
          </a:p>
        </xdr:txBody>
      </xdr:sp>
      <xdr:sp macro="" textlink="">
        <xdr:nvSpPr>
          <xdr:cNvPr id="76" name="Freeform 26">
            <a:extLst>
              <a:ext uri="{FF2B5EF4-FFF2-40B4-BE49-F238E27FC236}">
                <a16:creationId xmlns:a16="http://schemas.microsoft.com/office/drawing/2014/main" id="{00000000-0008-0000-0000-00004C000000}"/>
              </a:ext>
            </a:extLst>
          </xdr:cNvPr>
          <xdr:cNvSpPr>
            <a:spLocks noEditPoints="1"/>
          </xdr:cNvSpPr>
        </xdr:nvSpPr>
        <xdr:spPr bwMode="auto">
          <a:xfrm>
            <a:off x="419100" y="333375"/>
            <a:ext cx="1228725" cy="561975"/>
          </a:xfrm>
          <a:custGeom>
            <a:avLst/>
            <a:gdLst>
              <a:gd name="T0" fmla="*/ 158 w 2064"/>
              <a:gd name="T1" fmla="*/ 944 h 944"/>
              <a:gd name="T2" fmla="*/ 0 w 2064"/>
              <a:gd name="T3" fmla="*/ 787 h 944"/>
              <a:gd name="T4" fmla="*/ 0 w 2064"/>
              <a:gd name="T5" fmla="*/ 158 h 944"/>
              <a:gd name="T6" fmla="*/ 158 w 2064"/>
              <a:gd name="T7" fmla="*/ 0 h 944"/>
              <a:gd name="T8" fmla="*/ 1907 w 2064"/>
              <a:gd name="T9" fmla="*/ 0 h 944"/>
              <a:gd name="T10" fmla="*/ 2064 w 2064"/>
              <a:gd name="T11" fmla="*/ 158 h 944"/>
              <a:gd name="T12" fmla="*/ 2064 w 2064"/>
              <a:gd name="T13" fmla="*/ 787 h 944"/>
              <a:gd name="T14" fmla="*/ 1907 w 2064"/>
              <a:gd name="T15" fmla="*/ 944 h 9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2064" h="944">
                <a:moveTo>
                  <a:pt x="158" y="944"/>
                </a:moveTo>
                <a:cubicBezTo>
                  <a:pt x="71" y="944"/>
                  <a:pt x="0" y="874"/>
                  <a:pt x="0" y="787"/>
                </a:cubicBezTo>
                <a:lnTo>
                  <a:pt x="0" y="158"/>
                </a:lnTo>
                <a:cubicBezTo>
                  <a:pt x="0" y="71"/>
                  <a:pt x="71" y="0"/>
                  <a:pt x="158" y="0"/>
                </a:cubicBezTo>
                <a:moveTo>
                  <a:pt x="1907" y="0"/>
                </a:moveTo>
                <a:cubicBezTo>
                  <a:pt x="1994" y="0"/>
                  <a:pt x="2064" y="71"/>
                  <a:pt x="2064" y="158"/>
                </a:cubicBezTo>
                <a:lnTo>
                  <a:pt x="2064" y="787"/>
                </a:lnTo>
                <a:cubicBezTo>
                  <a:pt x="2064" y="874"/>
                  <a:pt x="1994" y="944"/>
                  <a:pt x="1907" y="944"/>
                </a:cubicBezTo>
              </a:path>
            </a:pathLst>
          </a:custGeom>
          <a:noFill/>
          <a:ln w="9525" cap="flat">
            <a:solidFill>
              <a:srgbClr val="4472C4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CR"/>
          </a:p>
        </xdr:txBody>
      </xdr:sp>
      <xdr:cxnSp macro="">
        <xdr:nvCxnSpPr>
          <xdr:cNvPr id="77" name="Line 27">
            <a:extLst>
              <a:ext uri="{FF2B5EF4-FFF2-40B4-BE49-F238E27FC236}">
                <a16:creationId xmlns:a16="http://schemas.microsoft.com/office/drawing/2014/main" id="{00000000-0008-0000-0000-00004D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600075" y="657225"/>
            <a:ext cx="904875" cy="9525"/>
          </a:xfrm>
          <a:prstGeom prst="line">
            <a:avLst/>
          </a:prstGeom>
          <a:noFill/>
          <a:ln w="28575" cap="flat">
            <a:solidFill>
              <a:srgbClr val="000000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 editAs="oneCell">
    <xdr:from>
      <xdr:col>12</xdr:col>
      <xdr:colOff>676275</xdr:colOff>
      <xdr:row>14</xdr:row>
      <xdr:rowOff>180975</xdr:rowOff>
    </xdr:from>
    <xdr:to>
      <xdr:col>14</xdr:col>
      <xdr:colOff>590550</xdr:colOff>
      <xdr:row>19</xdr:row>
      <xdr:rowOff>71755</xdr:rowOff>
    </xdr:to>
    <xdr:pic>
      <xdr:nvPicPr>
        <xdr:cNvPr id="79" name="Imagen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7575" y="3381375"/>
          <a:ext cx="1438275" cy="10337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6</xdr:col>
      <xdr:colOff>57150</xdr:colOff>
      <xdr:row>23</xdr:row>
      <xdr:rowOff>123825</xdr:rowOff>
    </xdr:to>
    <xdr:sp macro="" textlink="">
      <xdr:nvSpPr>
        <xdr:cNvPr id="32845" name="AutoShape 77">
          <a:extLst>
            <a:ext uri="{FF2B5EF4-FFF2-40B4-BE49-F238E27FC236}">
              <a16:creationId xmlns:a16="http://schemas.microsoft.com/office/drawing/2014/main" id="{00000000-0008-0000-0000-00004D800000}"/>
            </a:ext>
          </a:extLst>
        </xdr:cNvPr>
        <xdr:cNvSpPr>
          <a:spLocks noChangeAspect="1" noChangeArrowheads="1"/>
        </xdr:cNvSpPr>
      </xdr:nvSpPr>
      <xdr:spPr bwMode="auto">
        <a:xfrm>
          <a:off x="5067300" y="4343400"/>
          <a:ext cx="1524000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152400</xdr:colOff>
      <xdr:row>122</xdr:row>
      <xdr:rowOff>95250</xdr:rowOff>
    </xdr:from>
    <xdr:to>
      <xdr:col>6</xdr:col>
      <xdr:colOff>390525</xdr:colOff>
      <xdr:row>125</xdr:row>
      <xdr:rowOff>180975</xdr:rowOff>
    </xdr:to>
    <xdr:sp macro="" textlink="">
      <xdr:nvSpPr>
        <xdr:cNvPr id="82" name="Corchetes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5219700" y="28032075"/>
          <a:ext cx="1000125" cy="781050"/>
        </a:xfrm>
        <a:prstGeom prst="bracketPair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</xdr:col>
      <xdr:colOff>9525</xdr:colOff>
      <xdr:row>198</xdr:row>
      <xdr:rowOff>66675</xdr:rowOff>
    </xdr:from>
    <xdr:to>
      <xdr:col>2</xdr:col>
      <xdr:colOff>0</xdr:colOff>
      <xdr:row>201</xdr:row>
      <xdr:rowOff>123825</xdr:rowOff>
    </xdr:to>
    <xdr:grpSp>
      <xdr:nvGrpSpPr>
        <xdr:cNvPr id="81" name="Group 14">
          <a:extLst>
            <a:ext uri="{FF2B5EF4-FFF2-40B4-BE49-F238E27FC236}">
              <a16:creationId xmlns:a16="http://schemas.microsoft.com/office/drawing/2014/main" id="{3212EF11-46C0-4C50-9604-29546635A977}"/>
            </a:ext>
          </a:extLst>
        </xdr:cNvPr>
        <xdr:cNvGrpSpPr>
          <a:grpSpLocks noChangeAspect="1"/>
        </xdr:cNvGrpSpPr>
      </xdr:nvGrpSpPr>
      <xdr:grpSpPr bwMode="auto">
        <a:xfrm>
          <a:off x="771525" y="46853475"/>
          <a:ext cx="1333500" cy="742950"/>
          <a:chOff x="36" y="177"/>
          <a:chExt cx="156" cy="66"/>
        </a:xfrm>
        <a:solidFill>
          <a:schemeClr val="tx2">
            <a:lumMod val="40000"/>
            <a:lumOff val="60000"/>
          </a:schemeClr>
        </a:solidFill>
      </xdr:grpSpPr>
      <xdr:sp macro="" textlink="">
        <xdr:nvSpPr>
          <xdr:cNvPr id="83" name="AutoShape 13">
            <a:extLst>
              <a:ext uri="{FF2B5EF4-FFF2-40B4-BE49-F238E27FC236}">
                <a16:creationId xmlns:a16="http://schemas.microsoft.com/office/drawing/2014/main" id="{665331FA-EEEF-1897-6711-CCE14DC006F8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36" y="179"/>
            <a:ext cx="156" cy="64"/>
          </a:xfrm>
          <a:prstGeom prst="rect">
            <a:avLst/>
          </a:prstGeom>
          <a:grpFill/>
          <a:ln w="9525" cap="flat" cmpd="sng" algn="ctr">
            <a:solidFill>
              <a:srgbClr xmlns:mc="http://schemas.openxmlformats.org/markup-compatibility/2006" xmlns:a14="http://schemas.microsoft.com/office/drawing/2010/main" val="0000FF" mc:Ignorable="a14" a14:legacySpreadsheetColorIndex="39"/>
            </a:solidFill>
            <a:prstDash val="solid"/>
            <a:miter lim="800000"/>
            <a:headEnd type="none" w="med" len="med"/>
            <a:tailEnd type="none" w="med" len="med"/>
          </a:ln>
        </xdr:spPr>
        <xdr:txBody>
          <a:bodyPr/>
          <a:lstStyle/>
          <a:p>
            <a:endParaRPr lang="es-CR" sz="1400"/>
          </a:p>
        </xdr:txBody>
      </xdr:sp>
      <xdr:sp macro="" textlink="">
        <xdr:nvSpPr>
          <xdr:cNvPr id="84" name="Rectangle 17">
            <a:extLst>
              <a:ext uri="{FF2B5EF4-FFF2-40B4-BE49-F238E27FC236}">
                <a16:creationId xmlns:a16="http://schemas.microsoft.com/office/drawing/2014/main" id="{046DAD8A-DCA0-A070-7731-CF70924E8BCF}"/>
              </a:ext>
            </a:extLst>
          </xdr:cNvPr>
          <xdr:cNvSpPr>
            <a:spLocks noChangeArrowheads="1"/>
          </xdr:cNvSpPr>
        </xdr:nvSpPr>
        <xdr:spPr bwMode="auto">
          <a:xfrm>
            <a:off x="165" y="211"/>
            <a:ext cx="0" cy="22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endParaRPr lang="es-CR" sz="14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5" name="Rectangle 18">
            <a:extLst>
              <a:ext uri="{FF2B5EF4-FFF2-40B4-BE49-F238E27FC236}">
                <a16:creationId xmlns:a16="http://schemas.microsoft.com/office/drawing/2014/main" id="{82B0FA68-EBC1-B0CB-87D5-111BB8199E04}"/>
              </a:ext>
            </a:extLst>
          </xdr:cNvPr>
          <xdr:cNvSpPr>
            <a:spLocks noChangeArrowheads="1"/>
          </xdr:cNvSpPr>
        </xdr:nvSpPr>
        <xdr:spPr bwMode="auto">
          <a:xfrm>
            <a:off x="158" y="188"/>
            <a:ext cx="23" cy="22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4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 ^n</a:t>
            </a:r>
          </a:p>
        </xdr:txBody>
      </xdr:sp>
      <xdr:sp macro="" textlink="">
        <xdr:nvSpPr>
          <xdr:cNvPr id="86" name="Rectangle 19">
            <a:extLst>
              <a:ext uri="{FF2B5EF4-FFF2-40B4-BE49-F238E27FC236}">
                <a16:creationId xmlns:a16="http://schemas.microsoft.com/office/drawing/2014/main" id="{C0DCA735-E3E6-9DCB-11BE-F15A2E4A3DC4}"/>
              </a:ext>
            </a:extLst>
          </xdr:cNvPr>
          <xdr:cNvSpPr>
            <a:spLocks noChangeArrowheads="1"/>
          </xdr:cNvSpPr>
        </xdr:nvSpPr>
        <xdr:spPr bwMode="auto">
          <a:xfrm>
            <a:off x="155" y="195"/>
            <a:ext cx="6" cy="22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4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)</a:t>
            </a:r>
          </a:p>
        </xdr:txBody>
      </xdr:sp>
      <xdr:sp macro="" textlink="">
        <xdr:nvSpPr>
          <xdr:cNvPr id="87" name="Rectangle 20">
            <a:extLst>
              <a:ext uri="{FF2B5EF4-FFF2-40B4-BE49-F238E27FC236}">
                <a16:creationId xmlns:a16="http://schemas.microsoft.com/office/drawing/2014/main" id="{0F312C25-1144-3213-D2FD-0119D242D603}"/>
              </a:ext>
            </a:extLst>
          </xdr:cNvPr>
          <xdr:cNvSpPr>
            <a:spLocks noChangeArrowheads="1"/>
          </xdr:cNvSpPr>
        </xdr:nvSpPr>
        <xdr:spPr bwMode="auto">
          <a:xfrm>
            <a:off x="145" y="210"/>
            <a:ext cx="5" cy="22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4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 </a:t>
            </a:r>
          </a:p>
        </xdr:txBody>
      </xdr:sp>
      <xdr:sp macro="" textlink="">
        <xdr:nvSpPr>
          <xdr:cNvPr id="88" name="Rectangle 21">
            <a:extLst>
              <a:ext uri="{FF2B5EF4-FFF2-40B4-BE49-F238E27FC236}">
                <a16:creationId xmlns:a16="http://schemas.microsoft.com/office/drawing/2014/main" id="{ADAEBE59-9537-4660-279E-2935A720C756}"/>
              </a:ext>
            </a:extLst>
          </xdr:cNvPr>
          <xdr:cNvSpPr>
            <a:spLocks noChangeArrowheads="1"/>
          </xdr:cNvSpPr>
        </xdr:nvSpPr>
        <xdr:spPr bwMode="auto">
          <a:xfrm>
            <a:off x="142" y="197"/>
            <a:ext cx="5" cy="22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4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i</a:t>
            </a:r>
          </a:p>
        </xdr:txBody>
      </xdr:sp>
      <xdr:sp macro="" textlink="">
        <xdr:nvSpPr>
          <xdr:cNvPr id="89" name="Rectangle 22">
            <a:extLst>
              <a:ext uri="{FF2B5EF4-FFF2-40B4-BE49-F238E27FC236}">
                <a16:creationId xmlns:a16="http://schemas.microsoft.com/office/drawing/2014/main" id="{6427C5EA-2478-CC31-03EF-E54CE56027FA}"/>
              </a:ext>
            </a:extLst>
          </xdr:cNvPr>
          <xdr:cNvSpPr>
            <a:spLocks noChangeArrowheads="1"/>
          </xdr:cNvSpPr>
        </xdr:nvSpPr>
        <xdr:spPr bwMode="auto">
          <a:xfrm>
            <a:off x="134" y="210"/>
            <a:ext cx="5" cy="22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4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 </a:t>
            </a:r>
          </a:p>
        </xdr:txBody>
      </xdr:sp>
      <xdr:sp macro="" textlink="">
        <xdr:nvSpPr>
          <xdr:cNvPr id="90" name="Rectangle 23">
            <a:extLst>
              <a:ext uri="{FF2B5EF4-FFF2-40B4-BE49-F238E27FC236}">
                <a16:creationId xmlns:a16="http://schemas.microsoft.com/office/drawing/2014/main" id="{23F65A67-92D9-056C-71FC-27965D5C4889}"/>
              </a:ext>
            </a:extLst>
          </xdr:cNvPr>
          <xdr:cNvSpPr>
            <a:spLocks noChangeArrowheads="1"/>
          </xdr:cNvSpPr>
        </xdr:nvSpPr>
        <xdr:spPr bwMode="auto">
          <a:xfrm>
            <a:off x="115" y="210"/>
            <a:ext cx="5" cy="22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4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 </a:t>
            </a:r>
          </a:p>
        </xdr:txBody>
      </xdr:sp>
      <xdr:sp macro="" textlink="">
        <xdr:nvSpPr>
          <xdr:cNvPr id="91" name="Rectangle 24">
            <a:extLst>
              <a:ext uri="{FF2B5EF4-FFF2-40B4-BE49-F238E27FC236}">
                <a16:creationId xmlns:a16="http://schemas.microsoft.com/office/drawing/2014/main" id="{BD6F5090-9B25-A4BC-D3B3-D60CC7FCF84A}"/>
              </a:ext>
            </a:extLst>
          </xdr:cNvPr>
          <xdr:cNvSpPr>
            <a:spLocks noChangeArrowheads="1"/>
          </xdr:cNvSpPr>
        </xdr:nvSpPr>
        <xdr:spPr bwMode="auto">
          <a:xfrm>
            <a:off x="117" y="197"/>
            <a:ext cx="9" cy="22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4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1</a:t>
            </a:r>
          </a:p>
        </xdr:txBody>
      </xdr:sp>
      <xdr:sp macro="" textlink="">
        <xdr:nvSpPr>
          <xdr:cNvPr id="92" name="Rectangle 25">
            <a:extLst>
              <a:ext uri="{FF2B5EF4-FFF2-40B4-BE49-F238E27FC236}">
                <a16:creationId xmlns:a16="http://schemas.microsoft.com/office/drawing/2014/main" id="{5BA76787-B2C3-C041-DADE-D0B6FC4F65AC}"/>
              </a:ext>
            </a:extLst>
          </xdr:cNvPr>
          <xdr:cNvSpPr>
            <a:spLocks noChangeArrowheads="1"/>
          </xdr:cNvSpPr>
        </xdr:nvSpPr>
        <xdr:spPr bwMode="auto">
          <a:xfrm>
            <a:off x="103" y="210"/>
            <a:ext cx="5" cy="22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4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 </a:t>
            </a:r>
          </a:p>
        </xdr:txBody>
      </xdr:sp>
      <xdr:sp macro="" textlink="">
        <xdr:nvSpPr>
          <xdr:cNvPr id="93" name="Rectangle 26">
            <a:extLst>
              <a:ext uri="{FF2B5EF4-FFF2-40B4-BE49-F238E27FC236}">
                <a16:creationId xmlns:a16="http://schemas.microsoft.com/office/drawing/2014/main" id="{75811AA0-D81E-A8A3-582C-8319F59FAC88}"/>
              </a:ext>
            </a:extLst>
          </xdr:cNvPr>
          <xdr:cNvSpPr>
            <a:spLocks noChangeArrowheads="1"/>
          </xdr:cNvSpPr>
        </xdr:nvSpPr>
        <xdr:spPr bwMode="auto">
          <a:xfrm>
            <a:off x="106" y="197"/>
            <a:ext cx="11" cy="22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4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 (</a:t>
            </a:r>
          </a:p>
        </xdr:txBody>
      </xdr:sp>
      <xdr:sp macro="" textlink="">
        <xdr:nvSpPr>
          <xdr:cNvPr id="94" name="Rectangle 27">
            <a:extLst>
              <a:ext uri="{FF2B5EF4-FFF2-40B4-BE49-F238E27FC236}">
                <a16:creationId xmlns:a16="http://schemas.microsoft.com/office/drawing/2014/main" id="{E1B1E0F4-E909-9A1C-1348-3BEE3DD25689}"/>
              </a:ext>
            </a:extLst>
          </xdr:cNvPr>
          <xdr:cNvSpPr>
            <a:spLocks noChangeArrowheads="1"/>
          </xdr:cNvSpPr>
        </xdr:nvSpPr>
        <xdr:spPr bwMode="auto">
          <a:xfrm>
            <a:off x="55" y="210"/>
            <a:ext cx="33" cy="22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4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       </a:t>
            </a:r>
          </a:p>
        </xdr:txBody>
      </xdr:sp>
      <xdr:sp macro="" textlink="">
        <xdr:nvSpPr>
          <xdr:cNvPr id="95" name="Rectangle 28">
            <a:extLst>
              <a:ext uri="{FF2B5EF4-FFF2-40B4-BE49-F238E27FC236}">
                <a16:creationId xmlns:a16="http://schemas.microsoft.com/office/drawing/2014/main" id="{C1501B88-972C-446D-BE6B-6059A6754883}"/>
              </a:ext>
            </a:extLst>
          </xdr:cNvPr>
          <xdr:cNvSpPr>
            <a:spLocks noChangeArrowheads="1"/>
          </xdr:cNvSpPr>
        </xdr:nvSpPr>
        <xdr:spPr bwMode="auto">
          <a:xfrm>
            <a:off x="86" y="198"/>
            <a:ext cx="25" cy="22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4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PV</a:t>
            </a:r>
          </a:p>
        </xdr:txBody>
      </xdr:sp>
      <xdr:sp macro="" textlink="">
        <xdr:nvSpPr>
          <xdr:cNvPr id="96" name="Rectangle 29">
            <a:extLst>
              <a:ext uri="{FF2B5EF4-FFF2-40B4-BE49-F238E27FC236}">
                <a16:creationId xmlns:a16="http://schemas.microsoft.com/office/drawing/2014/main" id="{9329BA0E-F4CE-2EC3-7FDB-61A35324A153}"/>
              </a:ext>
            </a:extLst>
          </xdr:cNvPr>
          <xdr:cNvSpPr>
            <a:spLocks noChangeArrowheads="1"/>
          </xdr:cNvSpPr>
        </xdr:nvSpPr>
        <xdr:spPr bwMode="auto">
          <a:xfrm>
            <a:off x="87" y="177"/>
            <a:ext cx="24" cy="22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4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     </a:t>
            </a:r>
          </a:p>
        </xdr:txBody>
      </xdr:sp>
      <xdr:sp macro="" textlink="">
        <xdr:nvSpPr>
          <xdr:cNvPr id="97" name="Rectangle 30">
            <a:extLst>
              <a:ext uri="{FF2B5EF4-FFF2-40B4-BE49-F238E27FC236}">
                <a16:creationId xmlns:a16="http://schemas.microsoft.com/office/drawing/2014/main" id="{66513474-A546-5278-F1BC-A00F7A365CBF}"/>
              </a:ext>
            </a:extLst>
          </xdr:cNvPr>
          <xdr:cNvSpPr>
            <a:spLocks noChangeArrowheads="1"/>
          </xdr:cNvSpPr>
        </xdr:nvSpPr>
        <xdr:spPr bwMode="auto">
          <a:xfrm>
            <a:off x="69" y="177"/>
            <a:ext cx="5" cy="22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4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 </a:t>
            </a:r>
          </a:p>
        </xdr:txBody>
      </xdr:sp>
      <xdr:sp macro="" textlink="">
        <xdr:nvSpPr>
          <xdr:cNvPr id="98" name="Rectangle 31">
            <a:extLst>
              <a:ext uri="{FF2B5EF4-FFF2-40B4-BE49-F238E27FC236}">
                <a16:creationId xmlns:a16="http://schemas.microsoft.com/office/drawing/2014/main" id="{4E2D8F54-684C-28D6-7D01-08D8194B6DFF}"/>
              </a:ext>
            </a:extLst>
          </xdr:cNvPr>
          <xdr:cNvSpPr>
            <a:spLocks noChangeArrowheads="1"/>
          </xdr:cNvSpPr>
        </xdr:nvSpPr>
        <xdr:spPr bwMode="auto">
          <a:xfrm>
            <a:off x="50" y="199"/>
            <a:ext cx="25" cy="43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4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FV</a:t>
            </a:r>
          </a:p>
          <a:p>
            <a:pPr algn="l" rtl="0">
              <a:defRPr sz="1000"/>
            </a:pPr>
            <a:endParaRPr lang="es-CR" sz="14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9" name="Rectangle 32">
            <a:extLst>
              <a:ext uri="{FF2B5EF4-FFF2-40B4-BE49-F238E27FC236}">
                <a16:creationId xmlns:a16="http://schemas.microsoft.com/office/drawing/2014/main" id="{A399773D-6473-4C7B-29E3-94232A8E8024}"/>
              </a:ext>
            </a:extLst>
          </xdr:cNvPr>
          <xdr:cNvSpPr>
            <a:spLocks noChangeArrowheads="1"/>
          </xdr:cNvSpPr>
        </xdr:nvSpPr>
        <xdr:spPr bwMode="auto">
          <a:xfrm>
            <a:off x="128" y="193"/>
            <a:ext cx="10" cy="23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400" b="0" i="0" u="none" strike="noStrike" baseline="0">
                <a:solidFill>
                  <a:srgbClr val="000000"/>
                </a:solidFill>
                <a:latin typeface="Symbol"/>
              </a:rPr>
              <a:t></a:t>
            </a:r>
          </a:p>
        </xdr:txBody>
      </xdr:sp>
      <xdr:sp macro="" textlink="">
        <xdr:nvSpPr>
          <xdr:cNvPr id="100" name="Rectangle 33">
            <a:extLst>
              <a:ext uri="{FF2B5EF4-FFF2-40B4-BE49-F238E27FC236}">
                <a16:creationId xmlns:a16="http://schemas.microsoft.com/office/drawing/2014/main" id="{F36CFBE5-5FB3-D6DD-C6D7-019E3C647823}"/>
              </a:ext>
            </a:extLst>
          </xdr:cNvPr>
          <xdr:cNvSpPr>
            <a:spLocks noChangeArrowheads="1"/>
          </xdr:cNvSpPr>
        </xdr:nvSpPr>
        <xdr:spPr bwMode="auto">
          <a:xfrm>
            <a:off x="75" y="194"/>
            <a:ext cx="10" cy="23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400" b="0" i="0" u="none" strike="noStrike" baseline="0">
                <a:solidFill>
                  <a:srgbClr val="000000"/>
                </a:solidFill>
                <a:latin typeface="Symbol"/>
              </a:rPr>
              <a:t>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3888</xdr:colOff>
      <xdr:row>2</xdr:row>
      <xdr:rowOff>1749</xdr:rowOff>
    </xdr:from>
    <xdr:to>
      <xdr:col>6</xdr:col>
      <xdr:colOff>91362</xdr:colOff>
      <xdr:row>7</xdr:row>
      <xdr:rowOff>0</xdr:rowOff>
    </xdr:to>
    <xdr:grpSp>
      <xdr:nvGrpSpPr>
        <xdr:cNvPr id="8200" name="Group 8">
          <a:extLst>
            <a:ext uri="{FF2B5EF4-FFF2-40B4-BE49-F238E27FC236}">
              <a16:creationId xmlns:a16="http://schemas.microsoft.com/office/drawing/2014/main" id="{36576B29-C10E-49E8-9400-46B83FC1BC45}"/>
            </a:ext>
          </a:extLst>
        </xdr:cNvPr>
        <xdr:cNvGrpSpPr>
          <a:grpSpLocks noChangeAspect="1"/>
        </xdr:cNvGrpSpPr>
      </xdr:nvGrpSpPr>
      <xdr:grpSpPr bwMode="auto">
        <a:xfrm>
          <a:off x="768103" y="378319"/>
          <a:ext cx="5813550" cy="939675"/>
          <a:chOff x="80" y="41"/>
          <a:chExt cx="600" cy="109"/>
        </a:xfrm>
      </xdr:grpSpPr>
      <xdr:sp macro="" textlink="">
        <xdr:nvSpPr>
          <xdr:cNvPr id="8199" name="AutoShape 7">
            <a:extLst>
              <a:ext uri="{FF2B5EF4-FFF2-40B4-BE49-F238E27FC236}">
                <a16:creationId xmlns:a16="http://schemas.microsoft.com/office/drawing/2014/main" id="{425C4FDD-C411-4A33-8F6F-8957FEF2B281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80" y="41"/>
            <a:ext cx="589" cy="10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01" name="Rectangle 9">
            <a:extLst>
              <a:ext uri="{FF2B5EF4-FFF2-40B4-BE49-F238E27FC236}">
                <a16:creationId xmlns:a16="http://schemas.microsoft.com/office/drawing/2014/main" id="{81260DA4-33AA-4AD7-AB90-63F4B19F47DE}"/>
              </a:ext>
            </a:extLst>
          </xdr:cNvPr>
          <xdr:cNvSpPr>
            <a:spLocks noChangeArrowheads="1"/>
          </xdr:cNvSpPr>
        </xdr:nvSpPr>
        <xdr:spPr bwMode="auto">
          <a:xfrm>
            <a:off x="80" y="41"/>
            <a:ext cx="55" cy="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1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Ejercicio </a:t>
            </a:r>
          </a:p>
        </xdr:txBody>
      </xdr:sp>
      <xdr:sp macro="" textlink="">
        <xdr:nvSpPr>
          <xdr:cNvPr id="8202" name="Rectangle 10">
            <a:extLst>
              <a:ext uri="{FF2B5EF4-FFF2-40B4-BE49-F238E27FC236}">
                <a16:creationId xmlns:a16="http://schemas.microsoft.com/office/drawing/2014/main" id="{50317F55-A562-49B1-8609-0F3DED4D2B48}"/>
              </a:ext>
            </a:extLst>
          </xdr:cNvPr>
          <xdr:cNvSpPr>
            <a:spLocks noChangeArrowheads="1"/>
          </xdr:cNvSpPr>
        </xdr:nvSpPr>
        <xdr:spPr bwMode="auto">
          <a:xfrm>
            <a:off x="134" y="41"/>
            <a:ext cx="8" cy="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1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7</a:t>
            </a:r>
          </a:p>
        </xdr:txBody>
      </xdr:sp>
      <xdr:sp macro="" textlink="">
        <xdr:nvSpPr>
          <xdr:cNvPr id="8203" name="Rectangle 11">
            <a:extLst>
              <a:ext uri="{FF2B5EF4-FFF2-40B4-BE49-F238E27FC236}">
                <a16:creationId xmlns:a16="http://schemas.microsoft.com/office/drawing/2014/main" id="{38363CA0-0ED9-49E6-92B2-52B119A5F4A8}"/>
              </a:ext>
            </a:extLst>
          </xdr:cNvPr>
          <xdr:cNvSpPr>
            <a:spLocks noChangeArrowheads="1"/>
          </xdr:cNvSpPr>
        </xdr:nvSpPr>
        <xdr:spPr bwMode="auto">
          <a:xfrm>
            <a:off x="149" y="41"/>
            <a:ext cx="3" cy="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1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 </a:t>
            </a:r>
          </a:p>
        </xdr:txBody>
      </xdr:sp>
      <xdr:sp macro="" textlink="">
        <xdr:nvSpPr>
          <xdr:cNvPr id="8204" name="Rectangle 12">
            <a:extLst>
              <a:ext uri="{FF2B5EF4-FFF2-40B4-BE49-F238E27FC236}">
                <a16:creationId xmlns:a16="http://schemas.microsoft.com/office/drawing/2014/main" id="{E7BCF0BA-A9EF-4F30-A8F6-9FFA007D5CA5}"/>
              </a:ext>
            </a:extLst>
          </xdr:cNvPr>
          <xdr:cNvSpPr>
            <a:spLocks noChangeArrowheads="1"/>
          </xdr:cNvSpPr>
        </xdr:nvSpPr>
        <xdr:spPr bwMode="auto">
          <a:xfrm>
            <a:off x="80" y="75"/>
            <a:ext cx="32" cy="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¿Que</a:t>
            </a:r>
          </a:p>
        </xdr:txBody>
      </xdr:sp>
      <xdr:sp macro="" textlink="">
        <xdr:nvSpPr>
          <xdr:cNvPr id="8205" name="Rectangle 13">
            <a:extLst>
              <a:ext uri="{FF2B5EF4-FFF2-40B4-BE49-F238E27FC236}">
                <a16:creationId xmlns:a16="http://schemas.microsoft.com/office/drawing/2014/main" id="{D268DEBD-682C-423C-8700-68FAD1DA99D2}"/>
              </a:ext>
            </a:extLst>
          </xdr:cNvPr>
          <xdr:cNvSpPr>
            <a:spLocks noChangeArrowheads="1"/>
          </xdr:cNvSpPr>
        </xdr:nvSpPr>
        <xdr:spPr bwMode="auto">
          <a:xfrm>
            <a:off x="112" y="75"/>
            <a:ext cx="3" cy="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 </a:t>
            </a:r>
          </a:p>
        </xdr:txBody>
      </xdr:sp>
      <xdr:sp macro="" textlink="">
        <xdr:nvSpPr>
          <xdr:cNvPr id="8206" name="Rectangle 14">
            <a:extLst>
              <a:ext uri="{FF2B5EF4-FFF2-40B4-BE49-F238E27FC236}">
                <a16:creationId xmlns:a16="http://schemas.microsoft.com/office/drawing/2014/main" id="{DBD80EF9-26ED-4454-932A-4D62858E2C99}"/>
              </a:ext>
            </a:extLst>
          </xdr:cNvPr>
          <xdr:cNvSpPr>
            <a:spLocks noChangeArrowheads="1"/>
          </xdr:cNvSpPr>
        </xdr:nvSpPr>
        <xdr:spPr bwMode="auto">
          <a:xfrm>
            <a:off x="115" y="75"/>
            <a:ext cx="559" cy="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suma debe depositarse al principio de cada año, en un fondo que paga el 6% para proveer la </a:t>
            </a:r>
          </a:p>
        </xdr:txBody>
      </xdr:sp>
      <xdr:sp macro="" textlink="">
        <xdr:nvSpPr>
          <xdr:cNvPr id="8207" name="Rectangle 15">
            <a:extLst>
              <a:ext uri="{FF2B5EF4-FFF2-40B4-BE49-F238E27FC236}">
                <a16:creationId xmlns:a16="http://schemas.microsoft.com/office/drawing/2014/main" id="{37C665B9-115A-44AE-AC81-02B2D8197B4A}"/>
              </a:ext>
            </a:extLst>
          </xdr:cNvPr>
          <xdr:cNvSpPr>
            <a:spLocks noChangeArrowheads="1"/>
          </xdr:cNvSpPr>
        </xdr:nvSpPr>
        <xdr:spPr bwMode="auto">
          <a:xfrm>
            <a:off x="80" y="95"/>
            <a:ext cx="600" cy="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sustitución de los equipos de una compañía cuyo costo es de $2.000.000.00 y con una vida útil de 5 </a:t>
            </a:r>
          </a:p>
        </xdr:txBody>
      </xdr:sp>
      <xdr:sp macro="" textlink="">
        <xdr:nvSpPr>
          <xdr:cNvPr id="8208" name="Rectangle 16">
            <a:extLst>
              <a:ext uri="{FF2B5EF4-FFF2-40B4-BE49-F238E27FC236}">
                <a16:creationId xmlns:a16="http://schemas.microsoft.com/office/drawing/2014/main" id="{9A60F58B-7C31-4DE5-A147-8AA43724AE96}"/>
              </a:ext>
            </a:extLst>
          </xdr:cNvPr>
          <xdr:cNvSpPr>
            <a:spLocks noChangeArrowheads="1"/>
          </xdr:cNvSpPr>
        </xdr:nvSpPr>
        <xdr:spPr bwMode="auto">
          <a:xfrm>
            <a:off x="80" y="116"/>
            <a:ext cx="370" cy="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años, si el valor de salvamente se estima en el 10% del costo?</a:t>
            </a:r>
          </a:p>
        </xdr:txBody>
      </xdr:sp>
      <xdr:sp macro="" textlink="">
        <xdr:nvSpPr>
          <xdr:cNvPr id="8209" name="Rectangle 17">
            <a:extLst>
              <a:ext uri="{FF2B5EF4-FFF2-40B4-BE49-F238E27FC236}">
                <a16:creationId xmlns:a16="http://schemas.microsoft.com/office/drawing/2014/main" id="{60E2B143-DBF4-434E-857B-1275CD5FC165}"/>
              </a:ext>
            </a:extLst>
          </xdr:cNvPr>
          <xdr:cNvSpPr>
            <a:spLocks noChangeArrowheads="1"/>
          </xdr:cNvSpPr>
        </xdr:nvSpPr>
        <xdr:spPr bwMode="auto">
          <a:xfrm>
            <a:off x="448" y="116"/>
            <a:ext cx="3" cy="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 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9</xdr:col>
      <xdr:colOff>381000</xdr:colOff>
      <xdr:row>18</xdr:row>
      <xdr:rowOff>28575</xdr:rowOff>
    </xdr:to>
    <xdr:grpSp>
      <xdr:nvGrpSpPr>
        <xdr:cNvPr id="48" name="Group 69">
          <a:extLst>
            <a:ext uri="{FF2B5EF4-FFF2-40B4-BE49-F238E27FC236}">
              <a16:creationId xmlns:a16="http://schemas.microsoft.com/office/drawing/2014/main" id="{E1548D49-E8FE-4B80-B496-3C8851E6D1D8}"/>
            </a:ext>
          </a:extLst>
        </xdr:cNvPr>
        <xdr:cNvGrpSpPr>
          <a:grpSpLocks noChangeAspect="1"/>
        </xdr:cNvGrpSpPr>
      </xdr:nvGrpSpPr>
      <xdr:grpSpPr bwMode="auto">
        <a:xfrm>
          <a:off x="762000" y="381000"/>
          <a:ext cx="6477000" cy="3076575"/>
          <a:chOff x="79" y="95"/>
          <a:chExt cx="680" cy="323"/>
        </a:xfrm>
      </xdr:grpSpPr>
      <xdr:sp macro="" textlink="">
        <xdr:nvSpPr>
          <xdr:cNvPr id="49" name="AutoShape 68">
            <a:extLst>
              <a:ext uri="{FF2B5EF4-FFF2-40B4-BE49-F238E27FC236}">
                <a16:creationId xmlns:a16="http://schemas.microsoft.com/office/drawing/2014/main" id="{582EB040-3EBD-4C53-857B-F24E041B08BD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79" y="155"/>
            <a:ext cx="665" cy="26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50" name="Rectangle 70">
            <a:extLst>
              <a:ext uri="{FF2B5EF4-FFF2-40B4-BE49-F238E27FC236}">
                <a16:creationId xmlns:a16="http://schemas.microsoft.com/office/drawing/2014/main" id="{05070A81-9804-40DC-83C8-83062ADAE542}"/>
              </a:ext>
            </a:extLst>
          </xdr:cNvPr>
          <xdr:cNvSpPr>
            <a:spLocks noChangeArrowheads="1"/>
          </xdr:cNvSpPr>
        </xdr:nvSpPr>
        <xdr:spPr bwMode="auto">
          <a:xfrm>
            <a:off x="79" y="95"/>
            <a:ext cx="11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</a:t>
            </a:r>
          </a:p>
        </xdr:txBody>
      </xdr:sp>
      <xdr:sp macro="" textlink="">
        <xdr:nvSpPr>
          <xdr:cNvPr id="51" name="Rectangle 71">
            <a:extLst>
              <a:ext uri="{FF2B5EF4-FFF2-40B4-BE49-F238E27FC236}">
                <a16:creationId xmlns:a16="http://schemas.microsoft.com/office/drawing/2014/main" id="{65CD70B4-91C4-474E-BA3B-C617B593A82C}"/>
              </a:ext>
            </a:extLst>
          </xdr:cNvPr>
          <xdr:cNvSpPr>
            <a:spLocks noChangeArrowheads="1"/>
          </xdr:cNvSpPr>
        </xdr:nvSpPr>
        <xdr:spPr bwMode="auto">
          <a:xfrm>
            <a:off x="91" y="95"/>
            <a:ext cx="61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jercicio </a:t>
            </a:r>
          </a:p>
        </xdr:txBody>
      </xdr:sp>
      <xdr:sp macro="" textlink="">
        <xdr:nvSpPr>
          <xdr:cNvPr id="52" name="Rectangle 73">
            <a:extLst>
              <a:ext uri="{FF2B5EF4-FFF2-40B4-BE49-F238E27FC236}">
                <a16:creationId xmlns:a16="http://schemas.microsoft.com/office/drawing/2014/main" id="{FD402F5A-32D1-4967-BA96-70B5CA1B9695}"/>
              </a:ext>
            </a:extLst>
          </xdr:cNvPr>
          <xdr:cNvSpPr>
            <a:spLocks noChangeArrowheads="1"/>
          </xdr:cNvSpPr>
        </xdr:nvSpPr>
        <xdr:spPr bwMode="auto">
          <a:xfrm>
            <a:off x="159" y="95"/>
            <a:ext cx="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xdr:txBody>
      </xdr:sp>
      <xdr:sp macro="" textlink="">
        <xdr:nvSpPr>
          <xdr:cNvPr id="53" name="Rectangle 77">
            <a:extLst>
              <a:ext uri="{FF2B5EF4-FFF2-40B4-BE49-F238E27FC236}">
                <a16:creationId xmlns:a16="http://schemas.microsoft.com/office/drawing/2014/main" id="{C53D01C9-BEBF-4D87-A4FD-E6FAF6AC2106}"/>
              </a:ext>
            </a:extLst>
          </xdr:cNvPr>
          <xdr:cNvSpPr>
            <a:spLocks noChangeArrowheads="1"/>
          </xdr:cNvSpPr>
        </xdr:nvSpPr>
        <xdr:spPr bwMode="auto">
          <a:xfrm>
            <a:off x="231" y="95"/>
            <a:ext cx="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xdr:txBody>
      </xdr:sp>
      <xdr:sp macro="" textlink="">
        <xdr:nvSpPr>
          <xdr:cNvPr id="54" name="Rectangle 79">
            <a:extLst>
              <a:ext uri="{FF2B5EF4-FFF2-40B4-BE49-F238E27FC236}">
                <a16:creationId xmlns:a16="http://schemas.microsoft.com/office/drawing/2014/main" id="{62A144D3-3E54-470D-96FE-16CAA9E2D9B4}"/>
              </a:ext>
            </a:extLst>
          </xdr:cNvPr>
          <xdr:cNvSpPr>
            <a:spLocks noChangeArrowheads="1"/>
          </xdr:cNvSpPr>
        </xdr:nvSpPr>
        <xdr:spPr bwMode="auto">
          <a:xfrm>
            <a:off x="269" y="95"/>
            <a:ext cx="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xdr:txBody>
      </xdr:sp>
      <xdr:sp macro="" textlink="">
        <xdr:nvSpPr>
          <xdr:cNvPr id="55" name="Rectangle 80">
            <a:extLst>
              <a:ext uri="{FF2B5EF4-FFF2-40B4-BE49-F238E27FC236}">
                <a16:creationId xmlns:a16="http://schemas.microsoft.com/office/drawing/2014/main" id="{F6EC4868-97F8-4899-806A-9E4D2E2258DA}"/>
              </a:ext>
            </a:extLst>
          </xdr:cNvPr>
          <xdr:cNvSpPr>
            <a:spLocks noChangeArrowheads="1"/>
          </xdr:cNvSpPr>
        </xdr:nvSpPr>
        <xdr:spPr bwMode="auto">
          <a:xfrm>
            <a:off x="79" y="126"/>
            <a:ext cx="2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 </a:t>
            </a:r>
          </a:p>
        </xdr:txBody>
      </xdr:sp>
      <xdr:sp macro="" textlink="">
        <xdr:nvSpPr>
          <xdr:cNvPr id="56" name="Rectangle 81">
            <a:extLst>
              <a:ext uri="{FF2B5EF4-FFF2-40B4-BE49-F238E27FC236}">
                <a16:creationId xmlns:a16="http://schemas.microsoft.com/office/drawing/2014/main" id="{547244F5-A9E2-4BAB-88A7-EF03CEE87528}"/>
              </a:ext>
            </a:extLst>
          </xdr:cNvPr>
          <xdr:cNvSpPr>
            <a:spLocks noChangeArrowheads="1"/>
          </xdr:cNvSpPr>
        </xdr:nvSpPr>
        <xdr:spPr bwMode="auto">
          <a:xfrm>
            <a:off x="103" y="126"/>
            <a:ext cx="656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alquila un local comercial con un valor de $1.500.00 mensuales de forma anticipada por un </a:t>
            </a:r>
          </a:p>
        </xdr:txBody>
      </xdr:sp>
      <xdr:sp macro="" textlink="">
        <xdr:nvSpPr>
          <xdr:cNvPr id="57" name="Rectangle 82">
            <a:extLst>
              <a:ext uri="{FF2B5EF4-FFF2-40B4-BE49-F238E27FC236}">
                <a16:creationId xmlns:a16="http://schemas.microsoft.com/office/drawing/2014/main" id="{C8023C7B-59DD-4543-90F1-5BD897D7F0A5}"/>
              </a:ext>
            </a:extLst>
          </xdr:cNvPr>
          <xdr:cNvSpPr>
            <a:spLocks noChangeArrowheads="1"/>
          </xdr:cNvSpPr>
        </xdr:nvSpPr>
        <xdr:spPr bwMode="auto">
          <a:xfrm>
            <a:off x="79" y="145"/>
            <a:ext cx="679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plazo de 3 años, el dueño del local tiene como objetivo invertir el monto del pago en un ahorro </a:t>
            </a:r>
          </a:p>
        </xdr:txBody>
      </xdr:sp>
      <xdr:sp macro="" textlink="">
        <xdr:nvSpPr>
          <xdr:cNvPr id="58" name="Rectangle 83">
            <a:extLst>
              <a:ext uri="{FF2B5EF4-FFF2-40B4-BE49-F238E27FC236}">
                <a16:creationId xmlns:a16="http://schemas.microsoft.com/office/drawing/2014/main" id="{E6BF7EDA-2220-40FE-847D-C6F7648EE8C8}"/>
              </a:ext>
            </a:extLst>
          </xdr:cNvPr>
          <xdr:cNvSpPr>
            <a:spLocks noChangeArrowheads="1"/>
          </xdr:cNvSpPr>
        </xdr:nvSpPr>
        <xdr:spPr bwMode="auto">
          <a:xfrm>
            <a:off x="79" y="165"/>
            <a:ext cx="268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si la institución financiera le reconoce</a:t>
            </a:r>
          </a:p>
        </xdr:txBody>
      </xdr:sp>
      <xdr:sp macro="" textlink="">
        <xdr:nvSpPr>
          <xdr:cNvPr id="59" name="Rectangle 84">
            <a:extLst>
              <a:ext uri="{FF2B5EF4-FFF2-40B4-BE49-F238E27FC236}">
                <a16:creationId xmlns:a16="http://schemas.microsoft.com/office/drawing/2014/main" id="{4E60F950-F8B1-43C8-A648-E0F0DF194F31}"/>
              </a:ext>
            </a:extLst>
          </xdr:cNvPr>
          <xdr:cNvSpPr>
            <a:spLocks noChangeArrowheads="1"/>
          </xdr:cNvSpPr>
        </xdr:nvSpPr>
        <xdr:spPr bwMode="auto">
          <a:xfrm>
            <a:off x="341" y="165"/>
            <a:ext cx="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xdr:txBody>
      </xdr:sp>
      <xdr:sp macro="" textlink="">
        <xdr:nvSpPr>
          <xdr:cNvPr id="60" name="Rectangle 85">
            <a:extLst>
              <a:ext uri="{FF2B5EF4-FFF2-40B4-BE49-F238E27FC236}">
                <a16:creationId xmlns:a16="http://schemas.microsoft.com/office/drawing/2014/main" id="{AE41A71E-D7D2-4256-8C9E-6E01172B4290}"/>
              </a:ext>
            </a:extLst>
          </xdr:cNvPr>
          <xdr:cNvSpPr>
            <a:spLocks noChangeArrowheads="1"/>
          </xdr:cNvSpPr>
        </xdr:nvSpPr>
        <xdr:spPr bwMode="auto">
          <a:xfrm>
            <a:off x="345" y="165"/>
            <a:ext cx="413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una tasa de interés del 10% capitalizable mensualmente, </a:t>
            </a:r>
          </a:p>
        </xdr:txBody>
      </xdr:sp>
      <xdr:sp macro="" textlink="">
        <xdr:nvSpPr>
          <xdr:cNvPr id="61" name="Rectangle 86">
            <a:extLst>
              <a:ext uri="{FF2B5EF4-FFF2-40B4-BE49-F238E27FC236}">
                <a16:creationId xmlns:a16="http://schemas.microsoft.com/office/drawing/2014/main" id="{E6004C9D-094D-4CD8-8E6E-454BF03ABF3A}"/>
              </a:ext>
            </a:extLst>
          </xdr:cNvPr>
          <xdr:cNvSpPr>
            <a:spLocks noChangeArrowheads="1"/>
          </xdr:cNvSpPr>
        </xdr:nvSpPr>
        <xdr:spPr bwMode="auto">
          <a:xfrm>
            <a:off x="79" y="185"/>
            <a:ext cx="25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sin </a:t>
            </a:r>
          </a:p>
        </xdr:txBody>
      </xdr:sp>
      <xdr:sp macro="" textlink="">
        <xdr:nvSpPr>
          <xdr:cNvPr id="62" name="Rectangle 87">
            <a:extLst>
              <a:ext uri="{FF2B5EF4-FFF2-40B4-BE49-F238E27FC236}">
                <a16:creationId xmlns:a16="http://schemas.microsoft.com/office/drawing/2014/main" id="{F218CB62-1598-4C72-A131-6F4E6F065E0C}"/>
              </a:ext>
            </a:extLst>
          </xdr:cNvPr>
          <xdr:cNvSpPr>
            <a:spLocks noChangeArrowheads="1"/>
          </xdr:cNvSpPr>
        </xdr:nvSpPr>
        <xdr:spPr bwMode="auto">
          <a:xfrm>
            <a:off x="105" y="185"/>
            <a:ext cx="68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embargo,</a:t>
            </a:r>
          </a:p>
        </xdr:txBody>
      </xdr:sp>
      <xdr:sp macro="" textlink="">
        <xdr:nvSpPr>
          <xdr:cNvPr id="63" name="Rectangle 88">
            <a:extLst>
              <a:ext uri="{FF2B5EF4-FFF2-40B4-BE49-F238E27FC236}">
                <a16:creationId xmlns:a16="http://schemas.microsoft.com/office/drawing/2014/main" id="{CCDECE0F-095F-403F-9587-C772DD93223B}"/>
              </a:ext>
            </a:extLst>
          </xdr:cNvPr>
          <xdr:cNvSpPr>
            <a:spLocks noChangeArrowheads="1"/>
          </xdr:cNvSpPr>
        </xdr:nvSpPr>
        <xdr:spPr bwMode="auto">
          <a:xfrm>
            <a:off x="171" y="185"/>
            <a:ext cx="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xdr:txBody>
      </xdr:sp>
      <xdr:sp macro="" textlink="">
        <xdr:nvSpPr>
          <xdr:cNvPr id="64" name="Rectangle 89">
            <a:extLst>
              <a:ext uri="{FF2B5EF4-FFF2-40B4-BE49-F238E27FC236}">
                <a16:creationId xmlns:a16="http://schemas.microsoft.com/office/drawing/2014/main" id="{C2DE5BAB-26EA-42CF-92C9-90895AADC2D6}"/>
              </a:ext>
            </a:extLst>
          </xdr:cNvPr>
          <xdr:cNvSpPr>
            <a:spLocks noChangeArrowheads="1"/>
          </xdr:cNvSpPr>
        </xdr:nvSpPr>
        <xdr:spPr bwMode="auto">
          <a:xfrm>
            <a:off x="177" y="185"/>
            <a:ext cx="484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el inquilino le efectúa el pago por mensualidades vencidas, se pide:</a:t>
            </a:r>
          </a:p>
        </xdr:txBody>
      </xdr:sp>
      <xdr:sp macro="" textlink="">
        <xdr:nvSpPr>
          <xdr:cNvPr id="65" name="Rectangle 90">
            <a:extLst>
              <a:ext uri="{FF2B5EF4-FFF2-40B4-BE49-F238E27FC236}">
                <a16:creationId xmlns:a16="http://schemas.microsoft.com/office/drawing/2014/main" id="{133FF3A6-C74D-40C2-87F3-2D0E26A67924}"/>
              </a:ext>
            </a:extLst>
          </xdr:cNvPr>
          <xdr:cNvSpPr>
            <a:spLocks noChangeArrowheads="1"/>
          </xdr:cNvSpPr>
        </xdr:nvSpPr>
        <xdr:spPr bwMode="auto">
          <a:xfrm>
            <a:off x="655" y="185"/>
            <a:ext cx="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xdr:txBody>
      </xdr:sp>
      <xdr:sp macro="" textlink="">
        <xdr:nvSpPr>
          <xdr:cNvPr id="66" name="Rectangle 91">
            <a:extLst>
              <a:ext uri="{FF2B5EF4-FFF2-40B4-BE49-F238E27FC236}">
                <a16:creationId xmlns:a16="http://schemas.microsoft.com/office/drawing/2014/main" id="{3214F72B-8C31-4A44-8B1D-4509DBC293D4}"/>
              </a:ext>
            </a:extLst>
          </xdr:cNvPr>
          <xdr:cNvSpPr>
            <a:spLocks noChangeArrowheads="1"/>
          </xdr:cNvSpPr>
        </xdr:nvSpPr>
        <xdr:spPr bwMode="auto">
          <a:xfrm>
            <a:off x="79" y="216"/>
            <a:ext cx="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xdr:txBody>
      </xdr:sp>
      <xdr:sp macro="" textlink="">
        <xdr:nvSpPr>
          <xdr:cNvPr id="67" name="Rectangle 92">
            <a:extLst>
              <a:ext uri="{FF2B5EF4-FFF2-40B4-BE49-F238E27FC236}">
                <a16:creationId xmlns:a16="http://schemas.microsoft.com/office/drawing/2014/main" id="{2DE6CCD6-15EE-4DCF-A348-05D1D1D77F1C}"/>
              </a:ext>
            </a:extLst>
          </xdr:cNvPr>
          <xdr:cNvSpPr>
            <a:spLocks noChangeArrowheads="1"/>
          </xdr:cNvSpPr>
        </xdr:nvSpPr>
        <xdr:spPr bwMode="auto">
          <a:xfrm>
            <a:off x="79" y="246"/>
            <a:ext cx="9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</a:t>
            </a:r>
          </a:p>
        </xdr:txBody>
      </xdr:sp>
      <xdr:sp macro="" textlink="">
        <xdr:nvSpPr>
          <xdr:cNvPr id="68" name="Rectangle 93">
            <a:extLst>
              <a:ext uri="{FF2B5EF4-FFF2-40B4-BE49-F238E27FC236}">
                <a16:creationId xmlns:a16="http://schemas.microsoft.com/office/drawing/2014/main" id="{C4A65CEF-F4E8-4176-B30E-64D98C90BF93}"/>
              </a:ext>
            </a:extLst>
          </xdr:cNvPr>
          <xdr:cNvSpPr>
            <a:spLocks noChangeArrowheads="1"/>
          </xdr:cNvSpPr>
        </xdr:nvSpPr>
        <xdr:spPr bwMode="auto">
          <a:xfrm>
            <a:off x="89" y="246"/>
            <a:ext cx="111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) Calcular que </a:t>
            </a:r>
          </a:p>
        </xdr:txBody>
      </xdr:sp>
      <xdr:sp macro="" textlink="">
        <xdr:nvSpPr>
          <xdr:cNvPr id="69" name="Rectangle 94">
            <a:extLst>
              <a:ext uri="{FF2B5EF4-FFF2-40B4-BE49-F238E27FC236}">
                <a16:creationId xmlns:a16="http://schemas.microsoft.com/office/drawing/2014/main" id="{6EADD2E6-E5EF-4662-AB61-362DAB831151}"/>
              </a:ext>
            </a:extLst>
          </xdr:cNvPr>
          <xdr:cNvSpPr>
            <a:spLocks noChangeArrowheads="1"/>
          </xdr:cNvSpPr>
        </xdr:nvSpPr>
        <xdr:spPr bwMode="auto">
          <a:xfrm>
            <a:off x="223" y="246"/>
            <a:ext cx="5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monto </a:t>
            </a:r>
          </a:p>
        </xdr:txBody>
      </xdr:sp>
      <xdr:sp macro="" textlink="">
        <xdr:nvSpPr>
          <xdr:cNvPr id="70" name="Rectangle 95">
            <a:extLst>
              <a:ext uri="{FF2B5EF4-FFF2-40B4-BE49-F238E27FC236}">
                <a16:creationId xmlns:a16="http://schemas.microsoft.com/office/drawing/2014/main" id="{72B37FCA-2188-4CC4-9E9D-BE9E649504D1}"/>
              </a:ext>
            </a:extLst>
          </xdr:cNvPr>
          <xdr:cNvSpPr>
            <a:spLocks noChangeArrowheads="1"/>
          </xdr:cNvSpPr>
        </xdr:nvSpPr>
        <xdr:spPr bwMode="auto">
          <a:xfrm>
            <a:off x="285" y="246"/>
            <a:ext cx="85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acumulado</a:t>
            </a:r>
          </a:p>
        </xdr:txBody>
      </xdr:sp>
      <xdr:sp macro="" textlink="">
        <xdr:nvSpPr>
          <xdr:cNvPr id="71" name="Rectangle 96">
            <a:extLst>
              <a:ext uri="{FF2B5EF4-FFF2-40B4-BE49-F238E27FC236}">
                <a16:creationId xmlns:a16="http://schemas.microsoft.com/office/drawing/2014/main" id="{1F1E256D-5108-4ED9-93E0-B20D4C2B08BD}"/>
              </a:ext>
            </a:extLst>
          </xdr:cNvPr>
          <xdr:cNvSpPr>
            <a:spLocks noChangeArrowheads="1"/>
          </xdr:cNvSpPr>
        </xdr:nvSpPr>
        <xdr:spPr bwMode="auto">
          <a:xfrm>
            <a:off x="369" y="246"/>
            <a:ext cx="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xdr:txBody>
      </xdr:sp>
      <xdr:sp macro="" textlink="">
        <xdr:nvSpPr>
          <xdr:cNvPr id="72" name="Rectangle 97">
            <a:extLst>
              <a:ext uri="{FF2B5EF4-FFF2-40B4-BE49-F238E27FC236}">
                <a16:creationId xmlns:a16="http://schemas.microsoft.com/office/drawing/2014/main" id="{A3E8A2B6-6649-44F3-852C-F01947ED874E}"/>
              </a:ext>
            </a:extLst>
          </xdr:cNvPr>
          <xdr:cNvSpPr>
            <a:spLocks noChangeArrowheads="1"/>
          </xdr:cNvSpPr>
        </xdr:nvSpPr>
        <xdr:spPr bwMode="auto">
          <a:xfrm>
            <a:off x="381" y="246"/>
            <a:ext cx="18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si </a:t>
            </a:r>
          </a:p>
        </xdr:txBody>
      </xdr:sp>
      <xdr:sp macro="" textlink="">
        <xdr:nvSpPr>
          <xdr:cNvPr id="73" name="Rectangle 98">
            <a:extLst>
              <a:ext uri="{FF2B5EF4-FFF2-40B4-BE49-F238E27FC236}">
                <a16:creationId xmlns:a16="http://schemas.microsoft.com/office/drawing/2014/main" id="{AF2DAE58-43A1-46FB-9DA2-B7C6FC7606B6}"/>
              </a:ext>
            </a:extLst>
          </xdr:cNvPr>
          <xdr:cNvSpPr>
            <a:spLocks noChangeArrowheads="1"/>
          </xdr:cNvSpPr>
        </xdr:nvSpPr>
        <xdr:spPr bwMode="auto">
          <a:xfrm>
            <a:off x="407" y="246"/>
            <a:ext cx="10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los depósitos</a:t>
            </a:r>
          </a:p>
        </xdr:txBody>
      </xdr:sp>
      <xdr:sp macro="" textlink="">
        <xdr:nvSpPr>
          <xdr:cNvPr id="74" name="Rectangle 99">
            <a:extLst>
              <a:ext uri="{FF2B5EF4-FFF2-40B4-BE49-F238E27FC236}">
                <a16:creationId xmlns:a16="http://schemas.microsoft.com/office/drawing/2014/main" id="{8AB3561A-9362-4BD6-BC0F-1CEAEBA53CA6}"/>
              </a:ext>
            </a:extLst>
          </xdr:cNvPr>
          <xdr:cNvSpPr>
            <a:spLocks noChangeArrowheads="1"/>
          </xdr:cNvSpPr>
        </xdr:nvSpPr>
        <xdr:spPr bwMode="auto">
          <a:xfrm>
            <a:off x="517" y="246"/>
            <a:ext cx="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xdr:txBody>
      </xdr:sp>
      <xdr:sp macro="" textlink="">
        <xdr:nvSpPr>
          <xdr:cNvPr id="75" name="Rectangle 100">
            <a:extLst>
              <a:ext uri="{FF2B5EF4-FFF2-40B4-BE49-F238E27FC236}">
                <a16:creationId xmlns:a16="http://schemas.microsoft.com/office/drawing/2014/main" id="{C6F4C32B-3D17-4EFE-99D7-7BCF41661A3A}"/>
              </a:ext>
            </a:extLst>
          </xdr:cNvPr>
          <xdr:cNvSpPr>
            <a:spLocks noChangeArrowheads="1"/>
          </xdr:cNvSpPr>
        </xdr:nvSpPr>
        <xdr:spPr bwMode="auto">
          <a:xfrm>
            <a:off x="531" y="246"/>
            <a:ext cx="162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 hubieran realizado</a:t>
            </a:r>
          </a:p>
        </xdr:txBody>
      </xdr:sp>
      <xdr:sp macro="" textlink="">
        <xdr:nvSpPr>
          <xdr:cNvPr id="76" name="Rectangle 101">
            <a:extLst>
              <a:ext uri="{FF2B5EF4-FFF2-40B4-BE49-F238E27FC236}">
                <a16:creationId xmlns:a16="http://schemas.microsoft.com/office/drawing/2014/main" id="{CF1DC03B-CB7C-4660-AAC1-98FE0B5CF781}"/>
              </a:ext>
            </a:extLst>
          </xdr:cNvPr>
          <xdr:cNvSpPr>
            <a:spLocks noChangeArrowheads="1"/>
          </xdr:cNvSpPr>
        </xdr:nvSpPr>
        <xdr:spPr bwMode="auto">
          <a:xfrm>
            <a:off x="706" y="246"/>
            <a:ext cx="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xdr:txBody>
      </xdr:sp>
      <xdr:sp macro="" textlink="">
        <xdr:nvSpPr>
          <xdr:cNvPr id="77" name="Rectangle 102">
            <a:extLst>
              <a:ext uri="{FF2B5EF4-FFF2-40B4-BE49-F238E27FC236}">
                <a16:creationId xmlns:a16="http://schemas.microsoft.com/office/drawing/2014/main" id="{15514838-28B8-423B-9DC3-585E7258797C}"/>
              </a:ext>
            </a:extLst>
          </xdr:cNvPr>
          <xdr:cNvSpPr>
            <a:spLocks noChangeArrowheads="1"/>
          </xdr:cNvSpPr>
        </xdr:nvSpPr>
        <xdr:spPr bwMode="auto">
          <a:xfrm>
            <a:off x="718" y="246"/>
            <a:ext cx="31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por </a:t>
            </a:r>
          </a:p>
        </xdr:txBody>
      </xdr:sp>
      <xdr:sp macro="" textlink="">
        <xdr:nvSpPr>
          <xdr:cNvPr id="78" name="Rectangle 103">
            <a:extLst>
              <a:ext uri="{FF2B5EF4-FFF2-40B4-BE49-F238E27FC236}">
                <a16:creationId xmlns:a16="http://schemas.microsoft.com/office/drawing/2014/main" id="{414ED816-4FEB-4D6B-B430-2000AE094484}"/>
              </a:ext>
            </a:extLst>
          </xdr:cNvPr>
          <xdr:cNvSpPr>
            <a:spLocks noChangeArrowheads="1"/>
          </xdr:cNvSpPr>
        </xdr:nvSpPr>
        <xdr:spPr bwMode="auto">
          <a:xfrm>
            <a:off x="79" y="266"/>
            <a:ext cx="210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mensualidades anticipadas</a:t>
            </a:r>
          </a:p>
        </xdr:txBody>
      </xdr:sp>
      <xdr:sp macro="" textlink="">
        <xdr:nvSpPr>
          <xdr:cNvPr id="79" name="Rectangle 104">
            <a:extLst>
              <a:ext uri="{FF2B5EF4-FFF2-40B4-BE49-F238E27FC236}">
                <a16:creationId xmlns:a16="http://schemas.microsoft.com/office/drawing/2014/main" id="{A4B15371-BC31-4B75-A1AD-B6BD6C65A813}"/>
              </a:ext>
            </a:extLst>
          </xdr:cNvPr>
          <xdr:cNvSpPr>
            <a:spLocks noChangeArrowheads="1"/>
          </xdr:cNvSpPr>
        </xdr:nvSpPr>
        <xdr:spPr bwMode="auto">
          <a:xfrm>
            <a:off x="287" y="266"/>
            <a:ext cx="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xdr:txBody>
      </xdr:sp>
      <xdr:sp macro="" textlink="">
        <xdr:nvSpPr>
          <xdr:cNvPr id="80" name="Rectangle 105">
            <a:extLst>
              <a:ext uri="{FF2B5EF4-FFF2-40B4-BE49-F238E27FC236}">
                <a16:creationId xmlns:a16="http://schemas.microsoft.com/office/drawing/2014/main" id="{B0186055-3838-4F95-A0D9-A1B42A317E74}"/>
              </a:ext>
            </a:extLst>
          </xdr:cNvPr>
          <xdr:cNvSpPr>
            <a:spLocks noChangeArrowheads="1"/>
          </xdr:cNvSpPr>
        </xdr:nvSpPr>
        <xdr:spPr bwMode="auto">
          <a:xfrm>
            <a:off x="293" y="266"/>
            <a:ext cx="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xdr:txBody>
      </xdr:sp>
      <xdr:sp macro="" textlink="">
        <xdr:nvSpPr>
          <xdr:cNvPr id="81" name="Rectangle 106">
            <a:extLst>
              <a:ext uri="{FF2B5EF4-FFF2-40B4-BE49-F238E27FC236}">
                <a16:creationId xmlns:a16="http://schemas.microsoft.com/office/drawing/2014/main" id="{21864C32-E6FE-4C99-B6BF-8FBB18500F4C}"/>
              </a:ext>
            </a:extLst>
          </xdr:cNvPr>
          <xdr:cNvSpPr>
            <a:spLocks noChangeArrowheads="1"/>
          </xdr:cNvSpPr>
        </xdr:nvSpPr>
        <xdr:spPr bwMode="auto">
          <a:xfrm>
            <a:off x="79" y="297"/>
            <a:ext cx="241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b) Calcular que monto acumula</a:t>
            </a:r>
          </a:p>
        </xdr:txBody>
      </xdr:sp>
      <xdr:sp macro="" textlink="">
        <xdr:nvSpPr>
          <xdr:cNvPr id="82" name="Rectangle 107">
            <a:extLst>
              <a:ext uri="{FF2B5EF4-FFF2-40B4-BE49-F238E27FC236}">
                <a16:creationId xmlns:a16="http://schemas.microsoft.com/office/drawing/2014/main" id="{56DF706F-1010-411B-AC74-1E6264EAA781}"/>
              </a:ext>
            </a:extLst>
          </xdr:cNvPr>
          <xdr:cNvSpPr>
            <a:spLocks noChangeArrowheads="1"/>
          </xdr:cNvSpPr>
        </xdr:nvSpPr>
        <xdr:spPr bwMode="auto">
          <a:xfrm>
            <a:off x="317" y="297"/>
            <a:ext cx="20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</a:t>
            </a:r>
          </a:p>
        </xdr:txBody>
      </xdr:sp>
      <xdr:sp macro="" textlink="">
        <xdr:nvSpPr>
          <xdr:cNvPr id="83" name="Rectangle 108">
            <a:extLst>
              <a:ext uri="{FF2B5EF4-FFF2-40B4-BE49-F238E27FC236}">
                <a16:creationId xmlns:a16="http://schemas.microsoft.com/office/drawing/2014/main" id="{80C6BF34-09C3-4F42-AC93-A0977CA01AF9}"/>
              </a:ext>
            </a:extLst>
          </xdr:cNvPr>
          <xdr:cNvSpPr>
            <a:spLocks noChangeArrowheads="1"/>
          </xdr:cNvSpPr>
        </xdr:nvSpPr>
        <xdr:spPr bwMode="auto">
          <a:xfrm>
            <a:off x="337" y="297"/>
            <a:ext cx="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xdr:txBody>
      </xdr:sp>
      <xdr:sp macro="" textlink="">
        <xdr:nvSpPr>
          <xdr:cNvPr id="84" name="Rectangle 109">
            <a:extLst>
              <a:ext uri="{FF2B5EF4-FFF2-40B4-BE49-F238E27FC236}">
                <a16:creationId xmlns:a16="http://schemas.microsoft.com/office/drawing/2014/main" id="{478B5BEC-64A8-4786-B456-4D797EC6AE7B}"/>
              </a:ext>
            </a:extLst>
          </xdr:cNvPr>
          <xdr:cNvSpPr>
            <a:spLocks noChangeArrowheads="1"/>
          </xdr:cNvSpPr>
        </xdr:nvSpPr>
        <xdr:spPr bwMode="auto">
          <a:xfrm>
            <a:off x="341" y="297"/>
            <a:ext cx="79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al realizar </a:t>
            </a:r>
          </a:p>
        </xdr:txBody>
      </xdr:sp>
      <xdr:sp macro="" textlink="">
        <xdr:nvSpPr>
          <xdr:cNvPr id="85" name="Rectangle 110">
            <a:extLst>
              <a:ext uri="{FF2B5EF4-FFF2-40B4-BE49-F238E27FC236}">
                <a16:creationId xmlns:a16="http://schemas.microsoft.com/office/drawing/2014/main" id="{980F67F8-CC60-47A5-84AF-9E2A946F1A30}"/>
              </a:ext>
            </a:extLst>
          </xdr:cNvPr>
          <xdr:cNvSpPr>
            <a:spLocks noChangeArrowheads="1"/>
          </xdr:cNvSpPr>
        </xdr:nvSpPr>
        <xdr:spPr bwMode="auto">
          <a:xfrm>
            <a:off x="419" y="297"/>
            <a:ext cx="23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los</a:t>
            </a:r>
          </a:p>
        </xdr:txBody>
      </xdr:sp>
      <xdr:sp macro="" textlink="">
        <xdr:nvSpPr>
          <xdr:cNvPr id="86" name="Rectangle 111">
            <a:extLst>
              <a:ext uri="{FF2B5EF4-FFF2-40B4-BE49-F238E27FC236}">
                <a16:creationId xmlns:a16="http://schemas.microsoft.com/office/drawing/2014/main" id="{A9D0038E-D444-4CEC-AA0B-BEF084E44313}"/>
              </a:ext>
            </a:extLst>
          </xdr:cNvPr>
          <xdr:cNvSpPr>
            <a:spLocks noChangeArrowheads="1"/>
          </xdr:cNvSpPr>
        </xdr:nvSpPr>
        <xdr:spPr bwMode="auto">
          <a:xfrm>
            <a:off x="441" y="297"/>
            <a:ext cx="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xdr:txBody>
      </xdr:sp>
      <xdr:sp macro="" textlink="">
        <xdr:nvSpPr>
          <xdr:cNvPr id="87" name="Rectangle 112">
            <a:extLst>
              <a:ext uri="{FF2B5EF4-FFF2-40B4-BE49-F238E27FC236}">
                <a16:creationId xmlns:a16="http://schemas.microsoft.com/office/drawing/2014/main" id="{0E9BDA59-4372-4717-A074-F3AAF1A472DC}"/>
              </a:ext>
            </a:extLst>
          </xdr:cNvPr>
          <xdr:cNvSpPr>
            <a:spLocks noChangeArrowheads="1"/>
          </xdr:cNvSpPr>
        </xdr:nvSpPr>
        <xdr:spPr bwMode="auto">
          <a:xfrm>
            <a:off x="445" y="297"/>
            <a:ext cx="302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depósitos por mensualidades vencidas</a:t>
            </a:r>
          </a:p>
        </xdr:txBody>
      </xdr:sp>
      <xdr:sp macro="" textlink="">
        <xdr:nvSpPr>
          <xdr:cNvPr id="88" name="Rectangle 113">
            <a:extLst>
              <a:ext uri="{FF2B5EF4-FFF2-40B4-BE49-F238E27FC236}">
                <a16:creationId xmlns:a16="http://schemas.microsoft.com/office/drawing/2014/main" id="{E5F2D55B-C09F-48BE-A314-EF602BCFBFB9}"/>
              </a:ext>
            </a:extLst>
          </xdr:cNvPr>
          <xdr:cNvSpPr>
            <a:spLocks noChangeArrowheads="1"/>
          </xdr:cNvSpPr>
        </xdr:nvSpPr>
        <xdr:spPr bwMode="auto">
          <a:xfrm>
            <a:off x="744" y="297"/>
            <a:ext cx="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xdr:txBody>
      </xdr:sp>
      <xdr:sp macro="" textlink="">
        <xdr:nvSpPr>
          <xdr:cNvPr id="89" name="Rectangle 114">
            <a:extLst>
              <a:ext uri="{FF2B5EF4-FFF2-40B4-BE49-F238E27FC236}">
                <a16:creationId xmlns:a16="http://schemas.microsoft.com/office/drawing/2014/main" id="{B2AD1E23-C85E-4C09-A94D-1A069B0263C7}"/>
              </a:ext>
            </a:extLst>
          </xdr:cNvPr>
          <xdr:cNvSpPr>
            <a:spLocks noChangeArrowheads="1"/>
          </xdr:cNvSpPr>
        </xdr:nvSpPr>
        <xdr:spPr bwMode="auto">
          <a:xfrm>
            <a:off x="749" y="297"/>
            <a:ext cx="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xdr:txBody>
      </xdr:sp>
      <xdr:sp macro="" textlink="">
        <xdr:nvSpPr>
          <xdr:cNvPr id="90" name="Rectangle 115">
            <a:extLst>
              <a:ext uri="{FF2B5EF4-FFF2-40B4-BE49-F238E27FC236}">
                <a16:creationId xmlns:a16="http://schemas.microsoft.com/office/drawing/2014/main" id="{449A5758-DC88-4738-8C13-CDF9DC37E1BB}"/>
              </a:ext>
            </a:extLst>
          </xdr:cNvPr>
          <xdr:cNvSpPr>
            <a:spLocks noChangeArrowheads="1"/>
          </xdr:cNvSpPr>
        </xdr:nvSpPr>
        <xdr:spPr bwMode="auto">
          <a:xfrm>
            <a:off x="79" y="328"/>
            <a:ext cx="109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c) Determinar </a:t>
            </a:r>
          </a:p>
        </xdr:txBody>
      </xdr:sp>
      <xdr:sp macro="" textlink="">
        <xdr:nvSpPr>
          <xdr:cNvPr id="91" name="Rectangle 116">
            <a:extLst>
              <a:ext uri="{FF2B5EF4-FFF2-40B4-BE49-F238E27FC236}">
                <a16:creationId xmlns:a16="http://schemas.microsoft.com/office/drawing/2014/main" id="{A6B217DB-727C-40DC-B88E-64EBE6347193}"/>
              </a:ext>
            </a:extLst>
          </xdr:cNvPr>
          <xdr:cNvSpPr>
            <a:spLocks noChangeArrowheads="1"/>
          </xdr:cNvSpPr>
        </xdr:nvSpPr>
        <xdr:spPr bwMode="auto">
          <a:xfrm>
            <a:off x="187" y="328"/>
            <a:ext cx="49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el monto que dejo de percibir al cambiar la condición entre a y b</a:t>
            </a:r>
          </a:p>
        </xdr:txBody>
      </xdr:sp>
      <xdr:sp macro="" textlink="">
        <xdr:nvSpPr>
          <xdr:cNvPr id="92" name="Rectangle 117">
            <a:extLst>
              <a:ext uri="{FF2B5EF4-FFF2-40B4-BE49-F238E27FC236}">
                <a16:creationId xmlns:a16="http://schemas.microsoft.com/office/drawing/2014/main" id="{D6C30421-27D4-42F7-A4AA-02368815E402}"/>
              </a:ext>
            </a:extLst>
          </xdr:cNvPr>
          <xdr:cNvSpPr>
            <a:spLocks noChangeArrowheads="1"/>
          </xdr:cNvSpPr>
        </xdr:nvSpPr>
        <xdr:spPr bwMode="auto">
          <a:xfrm>
            <a:off x="676" y="328"/>
            <a:ext cx="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xdr:txBody>
      </xdr:sp>
      <xdr:sp macro="" textlink="">
        <xdr:nvSpPr>
          <xdr:cNvPr id="93" name="Rectangle 118">
            <a:extLst>
              <a:ext uri="{FF2B5EF4-FFF2-40B4-BE49-F238E27FC236}">
                <a16:creationId xmlns:a16="http://schemas.microsoft.com/office/drawing/2014/main" id="{913C3326-4051-4555-B5CF-4A52D6187533}"/>
              </a:ext>
            </a:extLst>
          </xdr:cNvPr>
          <xdr:cNvSpPr>
            <a:spLocks noChangeArrowheads="1"/>
          </xdr:cNvSpPr>
        </xdr:nvSpPr>
        <xdr:spPr bwMode="auto">
          <a:xfrm>
            <a:off x="680" y="328"/>
            <a:ext cx="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9</xdr:col>
      <xdr:colOff>285750</xdr:colOff>
      <xdr:row>11</xdr:row>
      <xdr:rowOff>19050</xdr:rowOff>
    </xdr:to>
    <xdr:grpSp>
      <xdr:nvGrpSpPr>
        <xdr:cNvPr id="2" name="Group 3">
          <a:extLst>
            <a:ext uri="{FF2B5EF4-FFF2-40B4-BE49-F238E27FC236}">
              <a16:creationId xmlns:a16="http://schemas.microsoft.com/office/drawing/2014/main" id="{A81453F4-11E4-4E40-9B2B-82B7ED263E85}"/>
            </a:ext>
          </a:extLst>
        </xdr:cNvPr>
        <xdr:cNvGrpSpPr>
          <a:grpSpLocks noChangeAspect="1"/>
        </xdr:cNvGrpSpPr>
      </xdr:nvGrpSpPr>
      <xdr:grpSpPr bwMode="auto">
        <a:xfrm>
          <a:off x="762000" y="381000"/>
          <a:ext cx="6381750" cy="1733550"/>
          <a:chOff x="80" y="40"/>
          <a:chExt cx="670" cy="182"/>
        </a:xfrm>
      </xdr:grpSpPr>
      <xdr:sp macro="" textlink="">
        <xdr:nvSpPr>
          <xdr:cNvPr id="3" name="AutoShape 2">
            <a:extLst>
              <a:ext uri="{FF2B5EF4-FFF2-40B4-BE49-F238E27FC236}">
                <a16:creationId xmlns:a16="http://schemas.microsoft.com/office/drawing/2014/main" id="{F350F016-069B-45CA-33E7-E98C424E78C2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80" y="40"/>
            <a:ext cx="665" cy="18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4" name="Rectangle 4">
            <a:extLst>
              <a:ext uri="{FF2B5EF4-FFF2-40B4-BE49-F238E27FC236}">
                <a16:creationId xmlns:a16="http://schemas.microsoft.com/office/drawing/2014/main" id="{211C23A5-E0F1-0645-748E-64FA546AC30C}"/>
              </a:ext>
            </a:extLst>
          </xdr:cNvPr>
          <xdr:cNvSpPr>
            <a:spLocks noChangeArrowheads="1"/>
          </xdr:cNvSpPr>
        </xdr:nvSpPr>
        <xdr:spPr bwMode="auto">
          <a:xfrm>
            <a:off x="80" y="40"/>
            <a:ext cx="72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Ejercicio </a:t>
            </a:r>
          </a:p>
        </xdr:txBody>
      </xdr:sp>
      <xdr:sp macro="" textlink="">
        <xdr:nvSpPr>
          <xdr:cNvPr id="5" name="Rectangle 6">
            <a:extLst>
              <a:ext uri="{FF2B5EF4-FFF2-40B4-BE49-F238E27FC236}">
                <a16:creationId xmlns:a16="http://schemas.microsoft.com/office/drawing/2014/main" id="{230C85BC-EC59-BC09-FD98-C3AA2B9C95B6}"/>
              </a:ext>
            </a:extLst>
          </xdr:cNvPr>
          <xdr:cNvSpPr>
            <a:spLocks noChangeArrowheads="1"/>
          </xdr:cNvSpPr>
        </xdr:nvSpPr>
        <xdr:spPr bwMode="auto">
          <a:xfrm>
            <a:off x="160" y="40"/>
            <a:ext cx="22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12</a:t>
            </a:r>
          </a:p>
        </xdr:txBody>
      </xdr:sp>
      <xdr:sp macro="" textlink="">
        <xdr:nvSpPr>
          <xdr:cNvPr id="6" name="Rectangle 9">
            <a:extLst>
              <a:ext uri="{FF2B5EF4-FFF2-40B4-BE49-F238E27FC236}">
                <a16:creationId xmlns:a16="http://schemas.microsoft.com/office/drawing/2014/main" id="{5E2E0C68-9D40-26F5-00B8-103D6E805A76}"/>
              </a:ext>
            </a:extLst>
          </xdr:cNvPr>
          <xdr:cNvSpPr>
            <a:spLocks noChangeArrowheads="1"/>
          </xdr:cNvSpPr>
        </xdr:nvSpPr>
        <xdr:spPr bwMode="auto">
          <a:xfrm>
            <a:off x="232" y="40"/>
            <a:ext cx="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xdr:txBody>
      </xdr:sp>
      <xdr:sp macro="" textlink="">
        <xdr:nvSpPr>
          <xdr:cNvPr id="7" name="Rectangle 11">
            <a:extLst>
              <a:ext uri="{FF2B5EF4-FFF2-40B4-BE49-F238E27FC236}">
                <a16:creationId xmlns:a16="http://schemas.microsoft.com/office/drawing/2014/main" id="{B4DFC662-D7BD-8220-2A6A-D4BB0517C702}"/>
              </a:ext>
            </a:extLst>
          </xdr:cNvPr>
          <xdr:cNvSpPr>
            <a:spLocks noChangeArrowheads="1"/>
          </xdr:cNvSpPr>
        </xdr:nvSpPr>
        <xdr:spPr bwMode="auto">
          <a:xfrm>
            <a:off x="270" y="40"/>
            <a:ext cx="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xdr:txBody>
      </xdr:sp>
      <xdr:sp macro="" textlink="">
        <xdr:nvSpPr>
          <xdr:cNvPr id="8" name="Rectangle 12">
            <a:extLst>
              <a:ext uri="{FF2B5EF4-FFF2-40B4-BE49-F238E27FC236}">
                <a16:creationId xmlns:a16="http://schemas.microsoft.com/office/drawing/2014/main" id="{3269763F-54EF-7195-3EE2-996A9D2AD220}"/>
              </a:ext>
            </a:extLst>
          </xdr:cNvPr>
          <xdr:cNvSpPr>
            <a:spLocks noChangeArrowheads="1"/>
          </xdr:cNvSpPr>
        </xdr:nvSpPr>
        <xdr:spPr bwMode="auto">
          <a:xfrm>
            <a:off x="80" y="71"/>
            <a:ext cx="146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Una persona desea </a:t>
            </a:r>
          </a:p>
        </xdr:txBody>
      </xdr:sp>
      <xdr:sp macro="" textlink="">
        <xdr:nvSpPr>
          <xdr:cNvPr id="9" name="Rectangle 13">
            <a:extLst>
              <a:ext uri="{FF2B5EF4-FFF2-40B4-BE49-F238E27FC236}">
                <a16:creationId xmlns:a16="http://schemas.microsoft.com/office/drawing/2014/main" id="{2FB6C7D0-BAF2-94F2-F1DA-66446241D424}"/>
              </a:ext>
            </a:extLst>
          </xdr:cNvPr>
          <xdr:cNvSpPr>
            <a:spLocks noChangeArrowheads="1"/>
          </xdr:cNvSpPr>
        </xdr:nvSpPr>
        <xdr:spPr bwMode="auto">
          <a:xfrm>
            <a:off x="225" y="71"/>
            <a:ext cx="82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comprar un</a:t>
            </a:r>
          </a:p>
        </xdr:txBody>
      </xdr:sp>
      <xdr:sp macro="" textlink="">
        <xdr:nvSpPr>
          <xdr:cNvPr id="10" name="Rectangle 14">
            <a:extLst>
              <a:ext uri="{FF2B5EF4-FFF2-40B4-BE49-F238E27FC236}">
                <a16:creationId xmlns:a16="http://schemas.microsoft.com/office/drawing/2014/main" id="{8E1BD64B-9B29-CA90-ED3E-F3A0B7A3F7C4}"/>
              </a:ext>
            </a:extLst>
          </xdr:cNvPr>
          <xdr:cNvSpPr>
            <a:spLocks noChangeArrowheads="1"/>
          </xdr:cNvSpPr>
        </xdr:nvSpPr>
        <xdr:spPr bwMode="auto">
          <a:xfrm>
            <a:off x="305" y="71"/>
            <a:ext cx="9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</a:t>
            </a:r>
          </a:p>
        </xdr:txBody>
      </xdr:sp>
      <xdr:sp macro="" textlink="">
        <xdr:nvSpPr>
          <xdr:cNvPr id="11" name="Rectangle 15">
            <a:extLst>
              <a:ext uri="{FF2B5EF4-FFF2-40B4-BE49-F238E27FC236}">
                <a16:creationId xmlns:a16="http://schemas.microsoft.com/office/drawing/2014/main" id="{3542F916-80DD-D49F-9249-A1CD67D22558}"/>
              </a:ext>
            </a:extLst>
          </xdr:cNvPr>
          <xdr:cNvSpPr>
            <a:spLocks noChangeArrowheads="1"/>
          </xdr:cNvSpPr>
        </xdr:nvSpPr>
        <xdr:spPr bwMode="auto">
          <a:xfrm>
            <a:off x="314" y="71"/>
            <a:ext cx="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xdr:txBody>
      </xdr:sp>
      <xdr:sp macro="" textlink="">
        <xdr:nvSpPr>
          <xdr:cNvPr id="12" name="Rectangle 16">
            <a:extLst>
              <a:ext uri="{FF2B5EF4-FFF2-40B4-BE49-F238E27FC236}">
                <a16:creationId xmlns:a16="http://schemas.microsoft.com/office/drawing/2014/main" id="{C7C3803D-BF4F-8707-FA52-EC16FF5BDA6D}"/>
              </a:ext>
            </a:extLst>
          </xdr:cNvPr>
          <xdr:cNvSpPr>
            <a:spLocks noChangeArrowheads="1"/>
          </xdr:cNvSpPr>
        </xdr:nvSpPr>
        <xdr:spPr bwMode="auto">
          <a:xfrm>
            <a:off x="319" y="71"/>
            <a:ext cx="72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propiedad</a:t>
            </a:r>
          </a:p>
        </xdr:txBody>
      </xdr:sp>
      <xdr:sp macro="" textlink="">
        <xdr:nvSpPr>
          <xdr:cNvPr id="13" name="Rectangle 17">
            <a:extLst>
              <a:ext uri="{FF2B5EF4-FFF2-40B4-BE49-F238E27FC236}">
                <a16:creationId xmlns:a16="http://schemas.microsoft.com/office/drawing/2014/main" id="{9D9C8EF4-A52E-F5E5-9ADF-74CADDFA5FAA}"/>
              </a:ext>
            </a:extLst>
          </xdr:cNvPr>
          <xdr:cNvSpPr>
            <a:spLocks noChangeArrowheads="1"/>
          </xdr:cNvSpPr>
        </xdr:nvSpPr>
        <xdr:spPr bwMode="auto">
          <a:xfrm>
            <a:off x="390" y="71"/>
            <a:ext cx="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xdr:txBody>
      </xdr:sp>
      <xdr:sp macro="" textlink="">
        <xdr:nvSpPr>
          <xdr:cNvPr id="14" name="Rectangle 18">
            <a:extLst>
              <a:ext uri="{FF2B5EF4-FFF2-40B4-BE49-F238E27FC236}">
                <a16:creationId xmlns:a16="http://schemas.microsoft.com/office/drawing/2014/main" id="{429FD8F9-D601-0DB7-9EA3-BA9443B7DC2A}"/>
              </a:ext>
            </a:extLst>
          </xdr:cNvPr>
          <xdr:cNvSpPr>
            <a:spLocks noChangeArrowheads="1"/>
          </xdr:cNvSpPr>
        </xdr:nvSpPr>
        <xdr:spPr bwMode="auto">
          <a:xfrm>
            <a:off x="395" y="71"/>
            <a:ext cx="173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que tiene un precio de $</a:t>
            </a:r>
          </a:p>
        </xdr:txBody>
      </xdr:sp>
      <xdr:sp macro="" textlink="">
        <xdr:nvSpPr>
          <xdr:cNvPr id="15" name="Rectangle 19">
            <a:extLst>
              <a:ext uri="{FF2B5EF4-FFF2-40B4-BE49-F238E27FC236}">
                <a16:creationId xmlns:a16="http://schemas.microsoft.com/office/drawing/2014/main" id="{D8394E0F-9F29-2C73-698E-0E74DB43F135}"/>
              </a:ext>
            </a:extLst>
          </xdr:cNvPr>
          <xdr:cNvSpPr>
            <a:spLocks noChangeArrowheads="1"/>
          </xdr:cNvSpPr>
        </xdr:nvSpPr>
        <xdr:spPr bwMode="auto">
          <a:xfrm>
            <a:off x="567" y="71"/>
            <a:ext cx="18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80</a:t>
            </a:r>
          </a:p>
        </xdr:txBody>
      </xdr:sp>
      <xdr:sp macro="" textlink="">
        <xdr:nvSpPr>
          <xdr:cNvPr id="16" name="Rectangle 20">
            <a:extLst>
              <a:ext uri="{FF2B5EF4-FFF2-40B4-BE49-F238E27FC236}">
                <a16:creationId xmlns:a16="http://schemas.microsoft.com/office/drawing/2014/main" id="{671F08C0-493A-C587-2DA3-6EA83E22AA53}"/>
              </a:ext>
            </a:extLst>
          </xdr:cNvPr>
          <xdr:cNvSpPr>
            <a:spLocks noChangeArrowheads="1"/>
          </xdr:cNvSpPr>
        </xdr:nvSpPr>
        <xdr:spPr bwMode="auto">
          <a:xfrm>
            <a:off x="585" y="71"/>
            <a:ext cx="165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.000.00 a través de un </a:t>
            </a:r>
          </a:p>
        </xdr:txBody>
      </xdr:sp>
      <xdr:sp macro="" textlink="">
        <xdr:nvSpPr>
          <xdr:cNvPr id="17" name="Rectangle 21">
            <a:extLst>
              <a:ext uri="{FF2B5EF4-FFF2-40B4-BE49-F238E27FC236}">
                <a16:creationId xmlns:a16="http://schemas.microsoft.com/office/drawing/2014/main" id="{152A80B0-4D1A-78A1-12A7-A4FB3A215481}"/>
              </a:ext>
            </a:extLst>
          </xdr:cNvPr>
          <xdr:cNvSpPr>
            <a:spLocks noChangeArrowheads="1"/>
          </xdr:cNvSpPr>
        </xdr:nvSpPr>
        <xdr:spPr bwMode="auto">
          <a:xfrm>
            <a:off x="80" y="90"/>
            <a:ext cx="636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crédito. Si la empresa de financiamiento ofrece las siguientes condiciones: préstamo del </a:t>
            </a:r>
          </a:p>
        </xdr:txBody>
      </xdr:sp>
      <xdr:sp macro="" textlink="">
        <xdr:nvSpPr>
          <xdr:cNvPr id="18" name="Rectangle 22">
            <a:extLst>
              <a:ext uri="{FF2B5EF4-FFF2-40B4-BE49-F238E27FC236}">
                <a16:creationId xmlns:a16="http://schemas.microsoft.com/office/drawing/2014/main" id="{DB864118-5F25-E793-C933-89FA459919A1}"/>
              </a:ext>
            </a:extLst>
          </xdr:cNvPr>
          <xdr:cNvSpPr>
            <a:spLocks noChangeArrowheads="1"/>
          </xdr:cNvSpPr>
        </xdr:nvSpPr>
        <xdr:spPr bwMode="auto">
          <a:xfrm>
            <a:off x="713" y="90"/>
            <a:ext cx="9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8</a:t>
            </a:r>
          </a:p>
        </xdr:txBody>
      </xdr:sp>
      <xdr:sp macro="" textlink="">
        <xdr:nvSpPr>
          <xdr:cNvPr id="19" name="Rectangle 23">
            <a:extLst>
              <a:ext uri="{FF2B5EF4-FFF2-40B4-BE49-F238E27FC236}">
                <a16:creationId xmlns:a16="http://schemas.microsoft.com/office/drawing/2014/main" id="{346C93DA-ED72-79F1-5E5E-79BA00E7FB06}"/>
              </a:ext>
            </a:extLst>
          </xdr:cNvPr>
          <xdr:cNvSpPr>
            <a:spLocks noChangeArrowheads="1"/>
          </xdr:cNvSpPr>
        </xdr:nvSpPr>
        <xdr:spPr bwMode="auto">
          <a:xfrm>
            <a:off x="722" y="90"/>
            <a:ext cx="28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0% </a:t>
            </a:r>
          </a:p>
        </xdr:txBody>
      </xdr:sp>
      <xdr:sp macro="" textlink="">
        <xdr:nvSpPr>
          <xdr:cNvPr id="20" name="Rectangle 24">
            <a:extLst>
              <a:ext uri="{FF2B5EF4-FFF2-40B4-BE49-F238E27FC236}">
                <a16:creationId xmlns:a16="http://schemas.microsoft.com/office/drawing/2014/main" id="{85C98556-C95D-4616-18EF-635A9F0ACB9B}"/>
              </a:ext>
            </a:extLst>
          </xdr:cNvPr>
          <xdr:cNvSpPr>
            <a:spLocks noChangeArrowheads="1"/>
          </xdr:cNvSpPr>
        </xdr:nvSpPr>
        <xdr:spPr bwMode="auto">
          <a:xfrm>
            <a:off x="80" y="111"/>
            <a:ext cx="648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del valor total para cancelar en cuotas iguales durante 60 meses y una tasa de interés del </a:t>
            </a:r>
          </a:p>
        </xdr:txBody>
      </xdr:sp>
      <xdr:sp macro="" textlink="">
        <xdr:nvSpPr>
          <xdr:cNvPr id="21" name="Rectangle 25">
            <a:extLst>
              <a:ext uri="{FF2B5EF4-FFF2-40B4-BE49-F238E27FC236}">
                <a16:creationId xmlns:a16="http://schemas.microsoft.com/office/drawing/2014/main" id="{01160710-FA47-322C-66C0-F4BBB7A3E96F}"/>
              </a:ext>
            </a:extLst>
          </xdr:cNvPr>
          <xdr:cNvSpPr>
            <a:spLocks noChangeArrowheads="1"/>
          </xdr:cNvSpPr>
        </xdr:nvSpPr>
        <xdr:spPr bwMode="auto">
          <a:xfrm>
            <a:off x="722" y="111"/>
            <a:ext cx="9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8</a:t>
            </a:r>
          </a:p>
        </xdr:txBody>
      </xdr:sp>
      <xdr:sp macro="" textlink="">
        <xdr:nvSpPr>
          <xdr:cNvPr id="22" name="Rectangle 26">
            <a:extLst>
              <a:ext uri="{FF2B5EF4-FFF2-40B4-BE49-F238E27FC236}">
                <a16:creationId xmlns:a16="http://schemas.microsoft.com/office/drawing/2014/main" id="{8D889173-D1A9-4621-4C2A-107A9B2DD205}"/>
              </a:ext>
            </a:extLst>
          </xdr:cNvPr>
          <xdr:cNvSpPr>
            <a:spLocks noChangeArrowheads="1"/>
          </xdr:cNvSpPr>
        </xdr:nvSpPr>
        <xdr:spPr bwMode="auto">
          <a:xfrm>
            <a:off x="730" y="111"/>
            <a:ext cx="19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% </a:t>
            </a:r>
          </a:p>
        </xdr:txBody>
      </xdr:sp>
      <xdr:sp macro="" textlink="">
        <xdr:nvSpPr>
          <xdr:cNvPr id="23" name="Rectangle 27">
            <a:extLst>
              <a:ext uri="{FF2B5EF4-FFF2-40B4-BE49-F238E27FC236}">
                <a16:creationId xmlns:a16="http://schemas.microsoft.com/office/drawing/2014/main" id="{9C428297-EF96-9884-ED16-347B5A2EE4FF}"/>
              </a:ext>
            </a:extLst>
          </xdr:cNvPr>
          <xdr:cNvSpPr>
            <a:spLocks noChangeArrowheads="1"/>
          </xdr:cNvSpPr>
        </xdr:nvSpPr>
        <xdr:spPr bwMode="auto">
          <a:xfrm>
            <a:off x="80" y="130"/>
            <a:ext cx="252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anual capitalizable mensualmente, </a:t>
            </a:r>
          </a:p>
        </xdr:txBody>
      </xdr:sp>
      <xdr:sp macro="" textlink="">
        <xdr:nvSpPr>
          <xdr:cNvPr id="24" name="Rectangle 28">
            <a:extLst>
              <a:ext uri="{FF2B5EF4-FFF2-40B4-BE49-F238E27FC236}">
                <a16:creationId xmlns:a16="http://schemas.microsoft.com/office/drawing/2014/main" id="{219361D4-6E4F-ACBA-F953-7D1249D81E56}"/>
              </a:ext>
            </a:extLst>
          </xdr:cNvPr>
          <xdr:cNvSpPr>
            <a:spLocks noChangeArrowheads="1"/>
          </xdr:cNvSpPr>
        </xdr:nvSpPr>
        <xdr:spPr bwMode="auto">
          <a:xfrm>
            <a:off x="330" y="130"/>
            <a:ext cx="57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 pide:</a:t>
            </a:r>
          </a:p>
        </xdr:txBody>
      </xdr:sp>
      <xdr:sp macro="" textlink="">
        <xdr:nvSpPr>
          <xdr:cNvPr id="25" name="Rectangle 29">
            <a:extLst>
              <a:ext uri="{FF2B5EF4-FFF2-40B4-BE49-F238E27FC236}">
                <a16:creationId xmlns:a16="http://schemas.microsoft.com/office/drawing/2014/main" id="{1383169A-4889-ED18-4996-BCEFED40DD56}"/>
              </a:ext>
            </a:extLst>
          </xdr:cNvPr>
          <xdr:cNvSpPr>
            <a:spLocks noChangeArrowheads="1"/>
          </xdr:cNvSpPr>
        </xdr:nvSpPr>
        <xdr:spPr bwMode="auto">
          <a:xfrm>
            <a:off x="386" y="130"/>
            <a:ext cx="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xdr:txBody>
      </xdr:sp>
      <xdr:sp macro="" textlink="">
        <xdr:nvSpPr>
          <xdr:cNvPr id="26" name="Rectangle 30">
            <a:extLst>
              <a:ext uri="{FF2B5EF4-FFF2-40B4-BE49-F238E27FC236}">
                <a16:creationId xmlns:a16="http://schemas.microsoft.com/office/drawing/2014/main" id="{8F2FC597-7E9D-BCC1-8A59-7C59D3A7916A}"/>
              </a:ext>
            </a:extLst>
          </xdr:cNvPr>
          <xdr:cNvSpPr>
            <a:spLocks noChangeArrowheads="1"/>
          </xdr:cNvSpPr>
        </xdr:nvSpPr>
        <xdr:spPr bwMode="auto">
          <a:xfrm>
            <a:off x="80" y="161"/>
            <a:ext cx="268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Ubicar el monto del financiamiento</a:t>
            </a:r>
          </a:p>
        </xdr:txBody>
      </xdr:sp>
      <xdr:sp macro="" textlink="">
        <xdr:nvSpPr>
          <xdr:cNvPr id="27" name="Rectangle 31">
            <a:extLst>
              <a:ext uri="{FF2B5EF4-FFF2-40B4-BE49-F238E27FC236}">
                <a16:creationId xmlns:a16="http://schemas.microsoft.com/office/drawing/2014/main" id="{5A993A18-F978-14F5-9593-C230B5D1E13E}"/>
              </a:ext>
            </a:extLst>
          </xdr:cNvPr>
          <xdr:cNvSpPr>
            <a:spLocks noChangeArrowheads="1"/>
          </xdr:cNvSpPr>
        </xdr:nvSpPr>
        <xdr:spPr bwMode="auto">
          <a:xfrm>
            <a:off x="346" y="161"/>
            <a:ext cx="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xdr:txBody>
      </xdr:sp>
      <xdr:sp macro="" textlink="">
        <xdr:nvSpPr>
          <xdr:cNvPr id="28" name="Rectangle 32">
            <a:extLst>
              <a:ext uri="{FF2B5EF4-FFF2-40B4-BE49-F238E27FC236}">
                <a16:creationId xmlns:a16="http://schemas.microsoft.com/office/drawing/2014/main" id="{60E9F850-6489-AF7A-78F3-B96BCC5D3089}"/>
              </a:ext>
            </a:extLst>
          </xdr:cNvPr>
          <xdr:cNvSpPr>
            <a:spLocks noChangeArrowheads="1"/>
          </xdr:cNvSpPr>
        </xdr:nvSpPr>
        <xdr:spPr bwMode="auto">
          <a:xfrm>
            <a:off x="350" y="161"/>
            <a:ext cx="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xdr:txBody>
      </xdr:sp>
      <xdr:sp macro="" textlink="">
        <xdr:nvSpPr>
          <xdr:cNvPr id="29" name="Rectangle 33">
            <a:extLst>
              <a:ext uri="{FF2B5EF4-FFF2-40B4-BE49-F238E27FC236}">
                <a16:creationId xmlns:a16="http://schemas.microsoft.com/office/drawing/2014/main" id="{31C206E1-F88B-003A-EA39-59CEAD8DABC0}"/>
              </a:ext>
            </a:extLst>
          </xdr:cNvPr>
          <xdr:cNvSpPr>
            <a:spLocks noChangeArrowheads="1"/>
          </xdr:cNvSpPr>
        </xdr:nvSpPr>
        <xdr:spPr bwMode="auto">
          <a:xfrm>
            <a:off x="80" y="191"/>
            <a:ext cx="303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¿Cuál será el valor de la cuota mensual</a:t>
            </a:r>
          </a:p>
        </xdr:txBody>
      </xdr:sp>
      <xdr:sp macro="" textlink="">
        <xdr:nvSpPr>
          <xdr:cNvPr id="30" name="Rectangle 34">
            <a:extLst>
              <a:ext uri="{FF2B5EF4-FFF2-40B4-BE49-F238E27FC236}">
                <a16:creationId xmlns:a16="http://schemas.microsoft.com/office/drawing/2014/main" id="{CD9F13E3-3CEE-2B10-FC7D-1D1B16ACE768}"/>
              </a:ext>
            </a:extLst>
          </xdr:cNvPr>
          <xdr:cNvSpPr>
            <a:spLocks noChangeArrowheads="1"/>
          </xdr:cNvSpPr>
        </xdr:nvSpPr>
        <xdr:spPr bwMode="auto">
          <a:xfrm>
            <a:off x="380" y="191"/>
            <a:ext cx="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xdr:txBody>
      </xdr:sp>
      <xdr:sp macro="" textlink="">
        <xdr:nvSpPr>
          <xdr:cNvPr id="31" name="Rectangle 35">
            <a:extLst>
              <a:ext uri="{FF2B5EF4-FFF2-40B4-BE49-F238E27FC236}">
                <a16:creationId xmlns:a16="http://schemas.microsoft.com/office/drawing/2014/main" id="{F6CF9676-99DC-9EAD-03CF-3848EFEB1BC9}"/>
              </a:ext>
            </a:extLst>
          </xdr:cNvPr>
          <xdr:cNvSpPr>
            <a:spLocks noChangeArrowheads="1"/>
          </xdr:cNvSpPr>
        </xdr:nvSpPr>
        <xdr:spPr bwMode="auto">
          <a:xfrm>
            <a:off x="384" y="191"/>
            <a:ext cx="201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sobre el monto a financiar</a:t>
            </a:r>
          </a:p>
        </xdr:txBody>
      </xdr:sp>
      <xdr:sp macro="" textlink="">
        <xdr:nvSpPr>
          <xdr:cNvPr id="32" name="Rectangle 36">
            <a:extLst>
              <a:ext uri="{FF2B5EF4-FFF2-40B4-BE49-F238E27FC236}">
                <a16:creationId xmlns:a16="http://schemas.microsoft.com/office/drawing/2014/main" id="{88336348-9EAF-B50E-D78C-E11220809DEA}"/>
              </a:ext>
            </a:extLst>
          </xdr:cNvPr>
          <xdr:cNvSpPr>
            <a:spLocks noChangeArrowheads="1"/>
          </xdr:cNvSpPr>
        </xdr:nvSpPr>
        <xdr:spPr bwMode="auto">
          <a:xfrm>
            <a:off x="584" y="191"/>
            <a:ext cx="10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?</a:t>
            </a:r>
          </a:p>
        </xdr:txBody>
      </xdr:sp>
      <xdr:sp macro="" textlink="">
        <xdr:nvSpPr>
          <xdr:cNvPr id="33" name="Rectangle 37">
            <a:extLst>
              <a:ext uri="{FF2B5EF4-FFF2-40B4-BE49-F238E27FC236}">
                <a16:creationId xmlns:a16="http://schemas.microsoft.com/office/drawing/2014/main" id="{A8BD4114-C327-952E-C554-A9676955C777}"/>
              </a:ext>
            </a:extLst>
          </xdr:cNvPr>
          <xdr:cNvSpPr>
            <a:spLocks noChangeArrowheads="1"/>
          </xdr:cNvSpPr>
        </xdr:nvSpPr>
        <xdr:spPr bwMode="auto">
          <a:xfrm>
            <a:off x="593" y="191"/>
            <a:ext cx="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xdr:txBody>
      </xdr:sp>
      <xdr:sp macro="" textlink="">
        <xdr:nvSpPr>
          <xdr:cNvPr id="34" name="Rectangle 38">
            <a:extLst>
              <a:ext uri="{FF2B5EF4-FFF2-40B4-BE49-F238E27FC236}">
                <a16:creationId xmlns:a16="http://schemas.microsoft.com/office/drawing/2014/main" id="{74992D84-3E74-8140-4547-D362B7300A70}"/>
              </a:ext>
            </a:extLst>
          </xdr:cNvPr>
          <xdr:cNvSpPr>
            <a:spLocks noChangeArrowheads="1"/>
          </xdr:cNvSpPr>
        </xdr:nvSpPr>
        <xdr:spPr bwMode="auto">
          <a:xfrm>
            <a:off x="598" y="191"/>
            <a:ext cx="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s-CR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8</xdr:col>
      <xdr:colOff>165598</xdr:colOff>
      <xdr:row>10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CFCAF48-3601-4593-A574-46EE1F952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1000"/>
          <a:ext cx="6010275" cy="153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8</xdr:col>
      <xdr:colOff>161925</xdr:colOff>
      <xdr:row>10</xdr:row>
      <xdr:rowOff>9525</xdr:rowOff>
    </xdr:to>
    <xdr:sp macro="" textlink="">
      <xdr:nvSpPr>
        <xdr:cNvPr id="50177" name="AutoShape 1">
          <a:extLst>
            <a:ext uri="{FF2B5EF4-FFF2-40B4-BE49-F238E27FC236}">
              <a16:creationId xmlns:a16="http://schemas.microsoft.com/office/drawing/2014/main" id="{5A30203A-01B5-F69F-1722-ED9759BEF13A}"/>
            </a:ext>
          </a:extLst>
        </xdr:cNvPr>
        <xdr:cNvSpPr>
          <a:spLocks noChangeAspect="1" noChangeArrowheads="1"/>
        </xdr:cNvSpPr>
      </xdr:nvSpPr>
      <xdr:spPr bwMode="auto">
        <a:xfrm>
          <a:off x="762000" y="381000"/>
          <a:ext cx="6010275" cy="153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9</xdr:col>
          <xdr:colOff>400050</xdr:colOff>
          <xdr:row>10</xdr:row>
          <xdr:rowOff>0</xdr:rowOff>
        </xdr:to>
        <xdr:sp macro="" textlink="">
          <xdr:nvSpPr>
            <xdr:cNvPr id="39938" name="Objeto 4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98927AA4-6459-16C5-C00D-1BF99A18E5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06A34-FAAE-441C-B669-B5EDADB27944}">
  <dimension ref="A4:N203"/>
  <sheetViews>
    <sheetView topLeftCell="A178" workbookViewId="0">
      <selection activeCell="B195" sqref="B195:F203"/>
    </sheetView>
  </sheetViews>
  <sheetFormatPr baseColWidth="10" defaultRowHeight="18" x14ac:dyDescent="0.25"/>
  <cols>
    <col min="1" max="1" width="11.42578125" style="12"/>
    <col min="2" max="2" width="20.140625" customWidth="1"/>
    <col min="3" max="3" width="21.5703125" customWidth="1"/>
    <col min="6" max="6" width="22" customWidth="1"/>
  </cols>
  <sheetData>
    <row r="4" spans="1:5" x14ac:dyDescent="0.25">
      <c r="A4" s="12">
        <v>1</v>
      </c>
      <c r="B4" s="13" t="s">
        <v>6</v>
      </c>
      <c r="C4" s="13"/>
      <c r="D4" s="13"/>
      <c r="E4" s="13"/>
    </row>
    <row r="6" spans="1:5" x14ac:dyDescent="0.25">
      <c r="B6" s="14" t="s">
        <v>5</v>
      </c>
      <c r="C6" s="15">
        <v>0</v>
      </c>
    </row>
    <row r="7" spans="1:5" x14ac:dyDescent="0.25">
      <c r="B7" s="16" t="s">
        <v>7</v>
      </c>
      <c r="C7" s="17" t="e">
        <f>+C8/C9</f>
        <v>#DIV/0!</v>
      </c>
    </row>
    <row r="8" spans="1:5" x14ac:dyDescent="0.25">
      <c r="B8" s="14" t="s">
        <v>8</v>
      </c>
      <c r="C8" s="18">
        <v>0</v>
      </c>
    </row>
    <row r="9" spans="1:5" x14ac:dyDescent="0.25">
      <c r="B9" s="14" t="s">
        <v>9</v>
      </c>
      <c r="C9" s="19">
        <v>0</v>
      </c>
    </row>
    <row r="10" spans="1:5" x14ac:dyDescent="0.25">
      <c r="B10" s="16" t="s">
        <v>10</v>
      </c>
      <c r="C10" s="20">
        <v>0</v>
      </c>
    </row>
    <row r="11" spans="1:5" x14ac:dyDescent="0.25">
      <c r="B11" s="16" t="s">
        <v>11</v>
      </c>
      <c r="C11" s="21">
        <f>+C10*C9</f>
        <v>0</v>
      </c>
    </row>
    <row r="12" spans="1:5" x14ac:dyDescent="0.25">
      <c r="B12" s="22" t="s">
        <v>4</v>
      </c>
      <c r="C12" s="23" t="e">
        <f>(1-(1+C7)^-C11)/(+C7)</f>
        <v>#DIV/0!</v>
      </c>
    </row>
    <row r="13" spans="1:5" x14ac:dyDescent="0.25">
      <c r="B13" s="24" t="s">
        <v>0</v>
      </c>
      <c r="C13" s="25" t="e">
        <f>+C6*C12</f>
        <v>#DIV/0!</v>
      </c>
    </row>
    <row r="16" spans="1:5" x14ac:dyDescent="0.25">
      <c r="A16" s="12">
        <v>2</v>
      </c>
      <c r="B16" s="13" t="s">
        <v>12</v>
      </c>
      <c r="C16" s="13"/>
      <c r="D16" s="13"/>
      <c r="E16" s="13"/>
    </row>
    <row r="18" spans="1:8" x14ac:dyDescent="0.25">
      <c r="B18" s="14" t="s">
        <v>5</v>
      </c>
      <c r="C18" s="15">
        <v>0</v>
      </c>
    </row>
    <row r="19" spans="1:8" x14ac:dyDescent="0.25">
      <c r="B19" s="16" t="s">
        <v>7</v>
      </c>
      <c r="C19" s="17" t="e">
        <f>+C20/C21</f>
        <v>#DIV/0!</v>
      </c>
    </row>
    <row r="20" spans="1:8" x14ac:dyDescent="0.25">
      <c r="B20" s="14" t="s">
        <v>8</v>
      </c>
      <c r="C20" s="18">
        <v>0</v>
      </c>
    </row>
    <row r="21" spans="1:8" x14ac:dyDescent="0.25">
      <c r="B21" s="14" t="s">
        <v>9</v>
      </c>
      <c r="C21" s="19">
        <v>0</v>
      </c>
    </row>
    <row r="22" spans="1:8" x14ac:dyDescent="0.25">
      <c r="B22" s="16" t="s">
        <v>10</v>
      </c>
      <c r="C22" s="20">
        <v>0</v>
      </c>
    </row>
    <row r="23" spans="1:8" x14ac:dyDescent="0.25">
      <c r="B23" s="16" t="s">
        <v>11</v>
      </c>
      <c r="C23" s="21">
        <f>+C22*C21</f>
        <v>0</v>
      </c>
    </row>
    <row r="24" spans="1:8" x14ac:dyDescent="0.25">
      <c r="B24" s="22" t="s">
        <v>4</v>
      </c>
      <c r="C24" s="23" t="e">
        <f>+((1+C19)^C23-1)/C19</f>
        <v>#DIV/0!</v>
      </c>
    </row>
    <row r="25" spans="1:8" x14ac:dyDescent="0.25">
      <c r="B25" s="24" t="s">
        <v>1</v>
      </c>
      <c r="C25" s="25" t="e">
        <f>+C18*C24</f>
        <v>#DIV/0!</v>
      </c>
    </row>
    <row r="28" spans="1:8" x14ac:dyDescent="0.25">
      <c r="A28" s="12">
        <v>3</v>
      </c>
      <c r="B28" s="13" t="s">
        <v>13</v>
      </c>
      <c r="C28" s="13"/>
      <c r="D28" s="13"/>
      <c r="E28" s="13"/>
      <c r="F28" s="13"/>
      <c r="G28" s="13"/>
      <c r="H28" s="13"/>
    </row>
    <row r="31" spans="1:8" x14ac:dyDescent="0.25">
      <c r="B31" s="14" t="s">
        <v>5</v>
      </c>
      <c r="C31" s="26" t="e">
        <f>+C38/C37</f>
        <v>#DIV/0!</v>
      </c>
    </row>
    <row r="32" spans="1:8" x14ac:dyDescent="0.25">
      <c r="B32" s="16" t="s">
        <v>7</v>
      </c>
      <c r="C32" s="17" t="e">
        <f>+C33/C34</f>
        <v>#DIV/0!</v>
      </c>
    </row>
    <row r="33" spans="1:8" x14ac:dyDescent="0.25">
      <c r="B33" s="14" t="s">
        <v>8</v>
      </c>
      <c r="C33" s="18"/>
    </row>
    <row r="34" spans="1:8" x14ac:dyDescent="0.25">
      <c r="B34" s="14" t="s">
        <v>9</v>
      </c>
      <c r="C34" s="19"/>
    </row>
    <row r="35" spans="1:8" x14ac:dyDescent="0.25">
      <c r="B35" s="16" t="s">
        <v>10</v>
      </c>
      <c r="C35" s="20"/>
    </row>
    <row r="36" spans="1:8" x14ac:dyDescent="0.25">
      <c r="B36" s="16" t="s">
        <v>11</v>
      </c>
      <c r="C36" s="21">
        <f>+C35*C34</f>
        <v>0</v>
      </c>
    </row>
    <row r="37" spans="1:8" x14ac:dyDescent="0.25">
      <c r="B37" s="22" t="s">
        <v>4</v>
      </c>
      <c r="C37" s="23" t="e">
        <f>(1-(1+C32)^-C36)/(+C32)</f>
        <v>#DIV/0!</v>
      </c>
    </row>
    <row r="38" spans="1:8" x14ac:dyDescent="0.25">
      <c r="B38" s="24" t="s">
        <v>0</v>
      </c>
      <c r="C38" s="27"/>
    </row>
    <row r="41" spans="1:8" x14ac:dyDescent="0.25">
      <c r="A41" s="12">
        <v>4</v>
      </c>
      <c r="B41" s="13" t="s">
        <v>14</v>
      </c>
      <c r="C41" s="13"/>
      <c r="D41" s="13"/>
      <c r="E41" s="13"/>
      <c r="F41" s="13"/>
      <c r="G41" s="13"/>
      <c r="H41" s="13"/>
    </row>
    <row r="44" spans="1:8" x14ac:dyDescent="0.25">
      <c r="B44" s="14" t="s">
        <v>5</v>
      </c>
      <c r="C44" s="26" t="e">
        <f>+C51/C50</f>
        <v>#DIV/0!</v>
      </c>
    </row>
    <row r="45" spans="1:8" x14ac:dyDescent="0.25">
      <c r="B45" s="16" t="s">
        <v>7</v>
      </c>
      <c r="C45" s="17" t="e">
        <f>+C46/C47</f>
        <v>#DIV/0!</v>
      </c>
    </row>
    <row r="46" spans="1:8" x14ac:dyDescent="0.25">
      <c r="B46" s="14" t="s">
        <v>8</v>
      </c>
      <c r="C46" s="18">
        <v>0</v>
      </c>
    </row>
    <row r="47" spans="1:8" x14ac:dyDescent="0.25">
      <c r="B47" s="14" t="s">
        <v>9</v>
      </c>
      <c r="C47" s="19">
        <v>0</v>
      </c>
    </row>
    <row r="48" spans="1:8" x14ac:dyDescent="0.25">
      <c r="B48" s="16" t="s">
        <v>10</v>
      </c>
      <c r="C48" s="20">
        <v>0</v>
      </c>
    </row>
    <row r="49" spans="1:6" x14ac:dyDescent="0.25">
      <c r="B49" s="16" t="s">
        <v>11</v>
      </c>
      <c r="C49" s="21">
        <f>+C48*C47</f>
        <v>0</v>
      </c>
    </row>
    <row r="50" spans="1:6" x14ac:dyDescent="0.25">
      <c r="B50" s="22" t="s">
        <v>4</v>
      </c>
      <c r="C50" s="23" t="e">
        <f>+((1+C45)^C49-1)/C45</f>
        <v>#DIV/0!</v>
      </c>
    </row>
    <row r="51" spans="1:6" x14ac:dyDescent="0.25">
      <c r="B51" s="24" t="s">
        <v>1</v>
      </c>
      <c r="C51" s="27">
        <v>0</v>
      </c>
    </row>
    <row r="54" spans="1:6" x14ac:dyDescent="0.25">
      <c r="A54" s="12">
        <v>5</v>
      </c>
      <c r="B54" s="13" t="s">
        <v>15</v>
      </c>
      <c r="C54" s="13"/>
      <c r="D54" s="13"/>
      <c r="E54" s="13"/>
      <c r="F54" s="13"/>
    </row>
    <row r="57" spans="1:6" x14ac:dyDescent="0.25">
      <c r="B57" s="14" t="s">
        <v>5</v>
      </c>
      <c r="C57" s="15">
        <v>0</v>
      </c>
    </row>
    <row r="58" spans="1:6" x14ac:dyDescent="0.25">
      <c r="B58" s="16" t="s">
        <v>7</v>
      </c>
      <c r="C58" s="17" t="e">
        <f>+C59/C60</f>
        <v>#DIV/0!</v>
      </c>
    </row>
    <row r="59" spans="1:6" x14ac:dyDescent="0.25">
      <c r="B59" s="14" t="s">
        <v>8</v>
      </c>
      <c r="C59" s="18">
        <v>0</v>
      </c>
    </row>
    <row r="60" spans="1:6" x14ac:dyDescent="0.25">
      <c r="B60" s="14" t="s">
        <v>9</v>
      </c>
      <c r="C60" s="19">
        <v>0</v>
      </c>
    </row>
    <row r="61" spans="1:6" x14ac:dyDescent="0.25">
      <c r="B61" s="16" t="s">
        <v>10</v>
      </c>
      <c r="C61" s="20">
        <v>0</v>
      </c>
    </row>
    <row r="62" spans="1:6" x14ac:dyDescent="0.25">
      <c r="B62" s="16" t="s">
        <v>11</v>
      </c>
      <c r="C62" s="21">
        <f>+C61*C60</f>
        <v>0</v>
      </c>
    </row>
    <row r="63" spans="1:6" x14ac:dyDescent="0.25">
      <c r="B63" s="16" t="s">
        <v>4</v>
      </c>
      <c r="C63" s="23" t="e">
        <f>(1-(1+C58)^-C62)/(+C58)*(1+C58)</f>
        <v>#DIV/0!</v>
      </c>
    </row>
    <row r="64" spans="1:6" x14ac:dyDescent="0.25">
      <c r="B64" s="24" t="s">
        <v>0</v>
      </c>
      <c r="C64" s="25" t="e">
        <f>+C57*C63</f>
        <v>#DIV/0!</v>
      </c>
    </row>
    <row r="67" spans="1:7" x14ac:dyDescent="0.25">
      <c r="A67" s="12">
        <v>6</v>
      </c>
      <c r="B67" s="13" t="s">
        <v>16</v>
      </c>
      <c r="C67" s="13"/>
      <c r="D67" s="13"/>
      <c r="E67" s="13"/>
      <c r="F67" s="13"/>
    </row>
    <row r="70" spans="1:7" x14ac:dyDescent="0.25">
      <c r="B70" s="14" t="s">
        <v>5</v>
      </c>
      <c r="C70" s="15">
        <v>0</v>
      </c>
    </row>
    <row r="71" spans="1:7" x14ac:dyDescent="0.25">
      <c r="B71" s="16" t="s">
        <v>7</v>
      </c>
      <c r="C71" s="17" t="e">
        <f>+C72/C73</f>
        <v>#DIV/0!</v>
      </c>
    </row>
    <row r="72" spans="1:7" x14ac:dyDescent="0.25">
      <c r="B72" s="14" t="s">
        <v>8</v>
      </c>
      <c r="C72" s="18">
        <v>0</v>
      </c>
    </row>
    <row r="73" spans="1:7" x14ac:dyDescent="0.25">
      <c r="B73" s="14" t="s">
        <v>9</v>
      </c>
      <c r="C73" s="19">
        <v>0</v>
      </c>
    </row>
    <row r="74" spans="1:7" x14ac:dyDescent="0.25">
      <c r="B74" s="16" t="s">
        <v>10</v>
      </c>
      <c r="C74" s="20">
        <v>0</v>
      </c>
    </row>
    <row r="75" spans="1:7" x14ac:dyDescent="0.25">
      <c r="B75" s="16" t="s">
        <v>11</v>
      </c>
      <c r="C75" s="21">
        <f>+C74*C73</f>
        <v>0</v>
      </c>
    </row>
    <row r="76" spans="1:7" x14ac:dyDescent="0.25">
      <c r="B76" s="16" t="s">
        <v>4</v>
      </c>
      <c r="C76" s="23" t="e">
        <f>+((1+C71)^C75-1)/(C71)*(1+C71)</f>
        <v>#DIV/0!</v>
      </c>
    </row>
    <row r="77" spans="1:7" x14ac:dyDescent="0.25">
      <c r="B77" s="24" t="s">
        <v>1</v>
      </c>
      <c r="C77" s="25" t="e">
        <f>+C70*C76</f>
        <v>#DIV/0!</v>
      </c>
    </row>
    <row r="80" spans="1:7" x14ac:dyDescent="0.25">
      <c r="A80" s="12">
        <v>7</v>
      </c>
      <c r="B80" s="13" t="s">
        <v>17</v>
      </c>
      <c r="C80" s="13"/>
      <c r="D80" s="13"/>
      <c r="E80" s="13"/>
      <c r="F80" s="13"/>
      <c r="G80" s="13"/>
    </row>
    <row r="83" spans="1:14" x14ac:dyDescent="0.25">
      <c r="B83" s="14" t="s">
        <v>5</v>
      </c>
      <c r="C83" s="26" t="e">
        <f>+C90/C89</f>
        <v>#DIV/0!</v>
      </c>
    </row>
    <row r="84" spans="1:14" x14ac:dyDescent="0.25">
      <c r="B84" s="16" t="s">
        <v>7</v>
      </c>
      <c r="C84" s="17" t="e">
        <f>+C85/C86</f>
        <v>#DIV/0!</v>
      </c>
      <c r="F84" s="2" t="s">
        <v>0</v>
      </c>
    </row>
    <row r="85" spans="1:14" x14ac:dyDescent="0.25">
      <c r="B85" s="14" t="s">
        <v>8</v>
      </c>
      <c r="C85" s="18">
        <v>0</v>
      </c>
      <c r="E85" t="s">
        <v>18</v>
      </c>
    </row>
    <row r="86" spans="1:14" x14ac:dyDescent="0.25">
      <c r="B86" s="14" t="s">
        <v>9</v>
      </c>
      <c r="C86" s="19">
        <v>0</v>
      </c>
    </row>
    <row r="87" spans="1:14" x14ac:dyDescent="0.25">
      <c r="B87" s="16" t="s">
        <v>10</v>
      </c>
      <c r="C87" s="20">
        <v>0</v>
      </c>
      <c r="F87" t="s">
        <v>19</v>
      </c>
      <c r="G87" t="s">
        <v>20</v>
      </c>
    </row>
    <row r="88" spans="1:14" x14ac:dyDescent="0.25">
      <c r="B88" s="16" t="s">
        <v>11</v>
      </c>
      <c r="C88" s="21">
        <f>+C87*C86</f>
        <v>0</v>
      </c>
      <c r="F88" s="2" t="s">
        <v>3</v>
      </c>
    </row>
    <row r="89" spans="1:14" x14ac:dyDescent="0.25">
      <c r="B89" s="16" t="s">
        <v>4</v>
      </c>
      <c r="C89" s="23" t="e">
        <f>(1-(1+C84)^-C88)/(+C84)*(1+C84)</f>
        <v>#DIV/0!</v>
      </c>
      <c r="N89" s="2"/>
    </row>
    <row r="90" spans="1:14" x14ac:dyDescent="0.25">
      <c r="B90" s="24" t="s">
        <v>0</v>
      </c>
      <c r="C90" s="27">
        <v>0</v>
      </c>
    </row>
    <row r="93" spans="1:14" x14ac:dyDescent="0.25">
      <c r="A93" s="12">
        <v>8</v>
      </c>
      <c r="B93" s="13" t="s">
        <v>21</v>
      </c>
      <c r="C93" s="13"/>
      <c r="D93" s="13"/>
      <c r="E93" s="13"/>
      <c r="F93" s="13"/>
      <c r="G93" s="13"/>
    </row>
    <row r="95" spans="1:14" ht="18.75" thickBot="1" x14ac:dyDescent="0.3"/>
    <row r="96" spans="1:14" x14ac:dyDescent="0.25">
      <c r="B96" s="14" t="s">
        <v>5</v>
      </c>
      <c r="C96" s="26" t="e">
        <f>+C103/C102</f>
        <v>#DIV/0!</v>
      </c>
      <c r="E96" s="4"/>
      <c r="F96" s="5"/>
      <c r="G96" s="5"/>
      <c r="H96" s="5"/>
      <c r="I96" s="11"/>
    </row>
    <row r="97" spans="1:9" ht="18.75" x14ac:dyDescent="0.3">
      <c r="B97" s="16" t="s">
        <v>7</v>
      </c>
      <c r="C97" s="17" t="e">
        <f>+C98/C99</f>
        <v>#DIV/0!</v>
      </c>
      <c r="E97" s="6"/>
      <c r="G97" s="28" t="s">
        <v>1</v>
      </c>
      <c r="I97" s="7"/>
    </row>
    <row r="98" spans="1:9" ht="18.75" x14ac:dyDescent="0.3">
      <c r="B98" s="14" t="s">
        <v>8</v>
      </c>
      <c r="C98" s="18">
        <v>0</v>
      </c>
      <c r="E98" s="29" t="s">
        <v>22</v>
      </c>
      <c r="I98" s="7"/>
    </row>
    <row r="99" spans="1:9" x14ac:dyDescent="0.25">
      <c r="B99" s="14" t="s">
        <v>9</v>
      </c>
      <c r="C99" s="19">
        <v>0</v>
      </c>
      <c r="E99" s="6"/>
      <c r="I99" s="7"/>
    </row>
    <row r="100" spans="1:9" x14ac:dyDescent="0.25">
      <c r="B100" s="16" t="s">
        <v>10</v>
      </c>
      <c r="C100" s="20">
        <v>0</v>
      </c>
      <c r="E100" s="6"/>
      <c r="I100" s="7"/>
    </row>
    <row r="101" spans="1:9" x14ac:dyDescent="0.25">
      <c r="B101" s="16" t="s">
        <v>11</v>
      </c>
      <c r="C101" s="21">
        <f>+C100*C99</f>
        <v>0</v>
      </c>
      <c r="E101" s="6"/>
      <c r="I101" s="7"/>
    </row>
    <row r="102" spans="1:9" x14ac:dyDescent="0.25">
      <c r="B102" s="16" t="s">
        <v>4</v>
      </c>
      <c r="C102" s="23" t="e">
        <f>+((1+C97)^C101-1)/(C97)*(1+C97)</f>
        <v>#DIV/0!</v>
      </c>
      <c r="E102" s="6"/>
      <c r="I102" s="7"/>
    </row>
    <row r="103" spans="1:9" ht="18.75" thickBot="1" x14ac:dyDescent="0.3">
      <c r="B103" s="24" t="s">
        <v>1</v>
      </c>
      <c r="C103" s="27">
        <v>0</v>
      </c>
      <c r="E103" s="8"/>
      <c r="F103" s="9"/>
      <c r="G103" s="9"/>
      <c r="H103" s="9"/>
      <c r="I103" s="10"/>
    </row>
    <row r="104" spans="1:9" x14ac:dyDescent="0.25">
      <c r="B104" s="1"/>
      <c r="C104" s="3"/>
    </row>
    <row r="105" spans="1:9" x14ac:dyDescent="0.25">
      <c r="A105" s="12">
        <v>9</v>
      </c>
      <c r="B105" s="13" t="s">
        <v>23</v>
      </c>
      <c r="C105" s="30"/>
      <c r="D105" s="31"/>
    </row>
    <row r="106" spans="1:9" x14ac:dyDescent="0.25">
      <c r="B106" s="1"/>
      <c r="C106" s="3"/>
    </row>
    <row r="107" spans="1:9" x14ac:dyDescent="0.25">
      <c r="B107" s="14" t="s">
        <v>5</v>
      </c>
      <c r="C107" s="26" t="e">
        <f>+C114/C113</f>
        <v>#DIV/0!</v>
      </c>
    </row>
    <row r="108" spans="1:9" x14ac:dyDescent="0.25">
      <c r="B108" s="16" t="s">
        <v>7</v>
      </c>
      <c r="C108" s="17" t="e">
        <f>+C109/C110</f>
        <v>#DIV/0!</v>
      </c>
    </row>
    <row r="109" spans="1:9" x14ac:dyDescent="0.25">
      <c r="B109" s="14" t="s">
        <v>8</v>
      </c>
      <c r="C109" s="18">
        <v>0</v>
      </c>
    </row>
    <row r="110" spans="1:9" x14ac:dyDescent="0.25">
      <c r="B110" s="14" t="s">
        <v>9</v>
      </c>
      <c r="C110" s="19">
        <v>0</v>
      </c>
    </row>
    <row r="111" spans="1:9" x14ac:dyDescent="0.25">
      <c r="B111" s="16" t="s">
        <v>24</v>
      </c>
      <c r="C111" s="21">
        <v>0</v>
      </c>
    </row>
    <row r="112" spans="1:9" x14ac:dyDescent="0.25">
      <c r="B112" s="16" t="s">
        <v>25</v>
      </c>
      <c r="C112" s="21">
        <v>0</v>
      </c>
    </row>
    <row r="113" spans="1:13" x14ac:dyDescent="0.25">
      <c r="B113" s="16" t="s">
        <v>4</v>
      </c>
      <c r="C113" s="23" t="e">
        <f>(1-(1+C108)^-C111)/(+C108)*(1+C108)^-C112</f>
        <v>#DIV/0!</v>
      </c>
      <c r="E113" s="32"/>
      <c r="F113" s="32"/>
    </row>
    <row r="114" spans="1:13" x14ac:dyDescent="0.25">
      <c r="B114" s="24" t="s">
        <v>0</v>
      </c>
      <c r="C114" s="27">
        <v>0</v>
      </c>
    </row>
    <row r="115" spans="1:13" x14ac:dyDescent="0.25">
      <c r="B115" s="1"/>
      <c r="C115" s="3"/>
    </row>
    <row r="116" spans="1:13" x14ac:dyDescent="0.25">
      <c r="B116" s="1"/>
      <c r="C116" s="3" t="s">
        <v>33</v>
      </c>
    </row>
    <row r="117" spans="1:13" x14ac:dyDescent="0.25">
      <c r="B117" s="1"/>
      <c r="C117" s="3"/>
    </row>
    <row r="118" spans="1:13" x14ac:dyDescent="0.25">
      <c r="B118" s="1"/>
      <c r="C118" s="3"/>
    </row>
    <row r="119" spans="1:13" x14ac:dyDescent="0.25">
      <c r="A119" s="12">
        <v>10</v>
      </c>
      <c r="B119" s="13" t="s">
        <v>26</v>
      </c>
      <c r="C119" s="30"/>
      <c r="D119" s="31"/>
      <c r="E119" s="31"/>
      <c r="F119" s="31"/>
    </row>
    <row r="120" spans="1:13" x14ac:dyDescent="0.25">
      <c r="B120" s="1"/>
      <c r="C120" s="3"/>
    </row>
    <row r="121" spans="1:13" x14ac:dyDescent="0.25">
      <c r="B121" s="14" t="s">
        <v>5</v>
      </c>
      <c r="C121" s="15">
        <v>0</v>
      </c>
    </row>
    <row r="122" spans="1:13" ht="18.75" thickBot="1" x14ac:dyDescent="0.3">
      <c r="B122" s="16" t="s">
        <v>7</v>
      </c>
      <c r="C122" s="17" t="e">
        <f>+C123/C124</f>
        <v>#DIV/0!</v>
      </c>
    </row>
    <row r="123" spans="1:13" x14ac:dyDescent="0.25">
      <c r="B123" s="14" t="s">
        <v>8</v>
      </c>
      <c r="C123" s="18">
        <v>0</v>
      </c>
      <c r="E123" s="4"/>
      <c r="F123" s="5"/>
      <c r="G123" s="5"/>
      <c r="H123" s="5"/>
      <c r="I123" s="11"/>
      <c r="M123" s="33"/>
    </row>
    <row r="124" spans="1:13" x14ac:dyDescent="0.25">
      <c r="B124" s="14" t="s">
        <v>9</v>
      </c>
      <c r="C124" s="19">
        <v>0</v>
      </c>
      <c r="E124" s="34" t="s">
        <v>34</v>
      </c>
      <c r="F124" s="35"/>
      <c r="G124" s="35"/>
      <c r="H124" s="35"/>
      <c r="I124" s="36"/>
    </row>
    <row r="125" spans="1:13" ht="18.75" x14ac:dyDescent="0.3">
      <c r="B125" s="16" t="s">
        <v>24</v>
      </c>
      <c r="C125" s="21">
        <v>0</v>
      </c>
      <c r="E125" s="37"/>
      <c r="F125" s="38"/>
      <c r="G125" s="1"/>
      <c r="H125" s="39"/>
      <c r="I125" s="40"/>
    </row>
    <row r="126" spans="1:13" ht="19.5" thickBot="1" x14ac:dyDescent="0.35">
      <c r="B126" s="16" t="s">
        <v>25</v>
      </c>
      <c r="C126" s="21">
        <v>0</v>
      </c>
      <c r="E126" s="41"/>
      <c r="F126" s="48" t="s">
        <v>3</v>
      </c>
      <c r="G126" s="42"/>
      <c r="H126" s="43"/>
      <c r="I126" s="44"/>
    </row>
    <row r="127" spans="1:13" x14ac:dyDescent="0.25">
      <c r="B127" s="16" t="s">
        <v>4</v>
      </c>
      <c r="C127" s="23" t="e">
        <f>((1+C122)^C125-1)/(+C122)*(1+C122)^-C126</f>
        <v>#DIV/0!</v>
      </c>
    </row>
    <row r="128" spans="1:13" x14ac:dyDescent="0.25">
      <c r="B128" s="24" t="s">
        <v>0</v>
      </c>
      <c r="C128" s="26" t="e">
        <f>+C121*C127</f>
        <v>#DIV/0!</v>
      </c>
    </row>
    <row r="129" spans="1:8" x14ac:dyDescent="0.25">
      <c r="B129" s="1"/>
      <c r="C129" s="3"/>
    </row>
    <row r="130" spans="1:8" x14ac:dyDescent="0.25">
      <c r="B130" s="1"/>
      <c r="C130" s="3"/>
    </row>
    <row r="131" spans="1:8" x14ac:dyDescent="0.25">
      <c r="B131" s="1"/>
      <c r="C131" s="3"/>
    </row>
    <row r="132" spans="1:8" x14ac:dyDescent="0.25">
      <c r="B132" s="1"/>
      <c r="C132" s="3"/>
    </row>
    <row r="134" spans="1:8" x14ac:dyDescent="0.25">
      <c r="A134" s="12">
        <v>11</v>
      </c>
      <c r="B134" s="13" t="s">
        <v>27</v>
      </c>
      <c r="C134" s="13"/>
      <c r="D134" s="13"/>
      <c r="E134" s="13"/>
      <c r="F134" s="13"/>
      <c r="G134" s="13"/>
      <c r="H134" s="13"/>
    </row>
    <row r="136" spans="1:8" x14ac:dyDescent="0.25">
      <c r="B136" s="22" t="s">
        <v>28</v>
      </c>
      <c r="C136" s="45" t="e">
        <f>+C142/C143*-1</f>
        <v>#DIV/0!</v>
      </c>
    </row>
    <row r="137" spans="1:8" x14ac:dyDescent="0.25">
      <c r="B137" s="16" t="s">
        <v>2</v>
      </c>
      <c r="C137" s="46">
        <v>0</v>
      </c>
    </row>
    <row r="138" spans="1:8" x14ac:dyDescent="0.25">
      <c r="B138" s="16" t="s">
        <v>0</v>
      </c>
      <c r="C138" s="46">
        <v>0</v>
      </c>
    </row>
    <row r="139" spans="1:8" x14ac:dyDescent="0.25">
      <c r="B139" s="16" t="s">
        <v>29</v>
      </c>
      <c r="C139" s="17" t="e">
        <f>+C140/C141</f>
        <v>#DIV/0!</v>
      </c>
    </row>
    <row r="140" spans="1:8" x14ac:dyDescent="0.25">
      <c r="B140" s="14" t="s">
        <v>8</v>
      </c>
      <c r="C140" s="18">
        <v>0</v>
      </c>
    </row>
    <row r="141" spans="1:8" x14ac:dyDescent="0.25">
      <c r="B141" s="14" t="s">
        <v>9</v>
      </c>
      <c r="C141" s="19">
        <v>0</v>
      </c>
    </row>
    <row r="142" spans="1:8" x14ac:dyDescent="0.25">
      <c r="B142" s="16" t="s">
        <v>30</v>
      </c>
      <c r="C142" s="47" t="e">
        <f>-LOG(1-C138/C137*C139)</f>
        <v>#DIV/0!</v>
      </c>
    </row>
    <row r="143" spans="1:8" x14ac:dyDescent="0.25">
      <c r="B143" s="16" t="s">
        <v>31</v>
      </c>
      <c r="C143" s="47" t="e">
        <f>LOG(1+C140/C141)</f>
        <v>#DIV/0!</v>
      </c>
    </row>
    <row r="146" spans="1:8" x14ac:dyDescent="0.25">
      <c r="A146" s="12">
        <v>12</v>
      </c>
      <c r="B146" s="13" t="s">
        <v>32</v>
      </c>
      <c r="C146" s="13"/>
      <c r="D146" s="13"/>
      <c r="E146" s="13"/>
      <c r="F146" s="13"/>
      <c r="G146" s="13"/>
      <c r="H146" s="13"/>
    </row>
    <row r="148" spans="1:8" x14ac:dyDescent="0.25">
      <c r="B148" s="22" t="s">
        <v>28</v>
      </c>
      <c r="C148" s="45" t="e">
        <f>+C154/C155</f>
        <v>#DIV/0!</v>
      </c>
    </row>
    <row r="149" spans="1:8" x14ac:dyDescent="0.25">
      <c r="B149" s="16" t="s">
        <v>2</v>
      </c>
      <c r="C149" s="46">
        <v>0</v>
      </c>
    </row>
    <row r="150" spans="1:8" x14ac:dyDescent="0.25">
      <c r="B150" s="16" t="s">
        <v>1</v>
      </c>
      <c r="C150" s="46">
        <v>0</v>
      </c>
    </row>
    <row r="151" spans="1:8" x14ac:dyDescent="0.25">
      <c r="B151" s="16" t="s">
        <v>29</v>
      </c>
      <c r="C151" s="17" t="e">
        <f>+C152/C153</f>
        <v>#DIV/0!</v>
      </c>
    </row>
    <row r="152" spans="1:8" x14ac:dyDescent="0.25">
      <c r="B152" s="14" t="s">
        <v>8</v>
      </c>
      <c r="C152" s="18">
        <v>0</v>
      </c>
    </row>
    <row r="153" spans="1:8" x14ac:dyDescent="0.25">
      <c r="B153" s="14" t="s">
        <v>9</v>
      </c>
      <c r="C153" s="19">
        <v>0</v>
      </c>
    </row>
    <row r="154" spans="1:8" x14ac:dyDescent="0.25">
      <c r="B154" s="16" t="s">
        <v>30</v>
      </c>
      <c r="C154" s="47" t="e">
        <f>LOG(1+C150/C149*C151)</f>
        <v>#DIV/0!</v>
      </c>
    </row>
    <row r="155" spans="1:8" x14ac:dyDescent="0.25">
      <c r="B155" s="16" t="s">
        <v>31</v>
      </c>
      <c r="C155" s="47" t="e">
        <f>LOG(1+C152/C153)</f>
        <v>#DIV/0!</v>
      </c>
    </row>
    <row r="158" spans="1:8" x14ac:dyDescent="0.25">
      <c r="A158" s="12">
        <v>13</v>
      </c>
      <c r="B158" s="53" t="s">
        <v>35</v>
      </c>
      <c r="C158" s="53"/>
      <c r="D158" s="53"/>
      <c r="E158" s="1"/>
    </row>
    <row r="160" spans="1:8" ht="27" thickBot="1" x14ac:dyDescent="0.45">
      <c r="B160" s="54" t="s">
        <v>36</v>
      </c>
      <c r="C160" s="55"/>
    </row>
    <row r="161" spans="1:4" x14ac:dyDescent="0.25">
      <c r="A161" s="12">
        <v>14</v>
      </c>
      <c r="B161" s="56" t="s">
        <v>5</v>
      </c>
      <c r="C161" s="57">
        <v>0</v>
      </c>
    </row>
    <row r="162" spans="1:4" x14ac:dyDescent="0.25">
      <c r="B162" s="51" t="s">
        <v>7</v>
      </c>
      <c r="C162" s="58" t="e">
        <f>+C163/C164</f>
        <v>#DIV/0!</v>
      </c>
    </row>
    <row r="163" spans="1:4" x14ac:dyDescent="0.25">
      <c r="B163" s="50" t="s">
        <v>8</v>
      </c>
      <c r="C163" s="59">
        <v>0</v>
      </c>
    </row>
    <row r="164" spans="1:4" x14ac:dyDescent="0.25">
      <c r="B164" s="50" t="s">
        <v>9</v>
      </c>
      <c r="C164" s="60">
        <v>0</v>
      </c>
    </row>
    <row r="165" spans="1:4" x14ac:dyDescent="0.25">
      <c r="B165" s="51" t="s">
        <v>4</v>
      </c>
      <c r="C165" s="61" t="e">
        <f>(1+C163/C164)-1</f>
        <v>#DIV/0!</v>
      </c>
    </row>
    <row r="166" spans="1:4" ht="18.75" thickBot="1" x14ac:dyDescent="0.3">
      <c r="B166" s="62" t="s">
        <v>0</v>
      </c>
      <c r="C166" s="63" t="e">
        <f>C161/C165</f>
        <v>#DIV/0!</v>
      </c>
    </row>
    <row r="167" spans="1:4" ht="27" thickBot="1" x14ac:dyDescent="0.45">
      <c r="B167" s="54" t="s">
        <v>37</v>
      </c>
      <c r="C167" s="55"/>
    </row>
    <row r="168" spans="1:4" x14ac:dyDescent="0.25">
      <c r="A168" s="12">
        <v>15</v>
      </c>
      <c r="B168" s="56" t="s">
        <v>5</v>
      </c>
      <c r="C168" s="57">
        <v>0</v>
      </c>
    </row>
    <row r="169" spans="1:4" x14ac:dyDescent="0.25">
      <c r="B169" s="50" t="s">
        <v>8</v>
      </c>
      <c r="C169" s="64" t="e">
        <f>C168/C170</f>
        <v>#DIV/0!</v>
      </c>
    </row>
    <row r="170" spans="1:4" ht="18.75" thickBot="1" x14ac:dyDescent="0.3">
      <c r="B170" s="62" t="s">
        <v>0</v>
      </c>
      <c r="C170" s="65">
        <v>0</v>
      </c>
    </row>
    <row r="171" spans="1:4" ht="26.25" x14ac:dyDescent="0.4">
      <c r="B171" s="55"/>
      <c r="C171" s="55"/>
    </row>
    <row r="172" spans="1:4" ht="27" thickBot="1" x14ac:dyDescent="0.45">
      <c r="B172" s="54" t="s">
        <v>38</v>
      </c>
      <c r="C172" s="55"/>
      <c r="D172" s="55"/>
    </row>
    <row r="173" spans="1:4" ht="26.25" x14ac:dyDescent="0.4">
      <c r="A173" s="12">
        <v>16</v>
      </c>
      <c r="B173" s="56" t="s">
        <v>5</v>
      </c>
      <c r="C173" s="57">
        <v>0</v>
      </c>
      <c r="D173" s="55"/>
    </row>
    <row r="174" spans="1:4" ht="26.25" x14ac:dyDescent="0.4">
      <c r="B174" s="51" t="s">
        <v>7</v>
      </c>
      <c r="C174" s="58" t="e">
        <f>C173/C178</f>
        <v>#DIV/0!</v>
      </c>
      <c r="D174" s="55"/>
    </row>
    <row r="175" spans="1:4" ht="26.25" x14ac:dyDescent="0.4">
      <c r="B175" s="50" t="s">
        <v>8</v>
      </c>
      <c r="C175" s="59">
        <v>0</v>
      </c>
      <c r="D175" s="55"/>
    </row>
    <row r="176" spans="1:4" ht="26.25" x14ac:dyDescent="0.4">
      <c r="B176" s="50" t="s">
        <v>9</v>
      </c>
      <c r="C176" s="60">
        <v>0</v>
      </c>
      <c r="D176" s="55"/>
    </row>
    <row r="177" spans="1:10" ht="26.25" x14ac:dyDescent="0.4">
      <c r="B177" s="51" t="s">
        <v>4</v>
      </c>
      <c r="C177" s="61" t="e">
        <f>(1+C175/C176)-1</f>
        <v>#DIV/0!</v>
      </c>
      <c r="D177" s="55"/>
    </row>
    <row r="178" spans="1:10" ht="27" thickBot="1" x14ac:dyDescent="0.45">
      <c r="B178" s="62" t="s">
        <v>0</v>
      </c>
      <c r="C178" s="65">
        <v>0</v>
      </c>
      <c r="D178" s="55"/>
    </row>
    <row r="179" spans="1:10" ht="26.25" x14ac:dyDescent="0.4">
      <c r="B179" s="54"/>
      <c r="C179" s="55"/>
      <c r="D179" s="55"/>
    </row>
    <row r="180" spans="1:10" ht="26.25" x14ac:dyDescent="0.4">
      <c r="B180" s="55"/>
      <c r="C180" s="55"/>
      <c r="D180" s="55"/>
    </row>
    <row r="181" spans="1:10" x14ac:dyDescent="0.25">
      <c r="A181" s="12">
        <v>17</v>
      </c>
      <c r="B181" s="53" t="s">
        <v>39</v>
      </c>
    </row>
    <row r="183" spans="1:10" ht="26.25" x14ac:dyDescent="0.4">
      <c r="B183" s="54" t="s">
        <v>40</v>
      </c>
      <c r="C183" s="55"/>
    </row>
    <row r="185" spans="1:10" ht="18.75" thickBot="1" x14ac:dyDescent="0.3">
      <c r="J185" s="52"/>
    </row>
    <row r="186" spans="1:10" x14ac:dyDescent="0.25">
      <c r="B186" s="56" t="s">
        <v>5</v>
      </c>
      <c r="C186" s="57">
        <v>0</v>
      </c>
      <c r="I186" s="66"/>
      <c r="J186" s="67"/>
    </row>
    <row r="187" spans="1:10" x14ac:dyDescent="0.25">
      <c r="B187" s="51" t="s">
        <v>7</v>
      </c>
      <c r="C187" s="58" t="e">
        <f>+C188/C189</f>
        <v>#DIV/0!</v>
      </c>
      <c r="J187" s="68"/>
    </row>
    <row r="188" spans="1:10" x14ac:dyDescent="0.25">
      <c r="B188" s="50" t="s">
        <v>8</v>
      </c>
      <c r="C188" s="59">
        <v>0</v>
      </c>
    </row>
    <row r="189" spans="1:10" x14ac:dyDescent="0.25">
      <c r="B189" s="50" t="s">
        <v>9</v>
      </c>
      <c r="C189" s="60">
        <v>0</v>
      </c>
      <c r="I189" s="66"/>
      <c r="J189" s="69"/>
    </row>
    <row r="190" spans="1:10" x14ac:dyDescent="0.25">
      <c r="B190" s="51" t="s">
        <v>4</v>
      </c>
      <c r="C190" s="61" t="e">
        <f>(1+C188/C189)^(C189)-1</f>
        <v>#DIV/0!</v>
      </c>
      <c r="I190" s="1"/>
      <c r="J190" s="52"/>
    </row>
    <row r="191" spans="1:10" ht="18.75" thickBot="1" x14ac:dyDescent="0.3">
      <c r="B191" s="62" t="s">
        <v>0</v>
      </c>
      <c r="C191" s="63" t="e">
        <f>C186/C190</f>
        <v>#DIV/0!</v>
      </c>
    </row>
    <row r="194" spans="2:6" ht="18.75" thickBot="1" x14ac:dyDescent="0.3"/>
    <row r="195" spans="2:6" x14ac:dyDescent="0.25">
      <c r="B195" s="70" t="s">
        <v>41</v>
      </c>
      <c r="C195" s="71"/>
      <c r="D195" s="72"/>
      <c r="E195" s="72"/>
      <c r="F195" s="73"/>
    </row>
    <row r="196" spans="2:6" x14ac:dyDescent="0.25">
      <c r="B196" s="74"/>
      <c r="C196" s="75"/>
      <c r="D196" s="75"/>
      <c r="E196" s="75"/>
      <c r="F196" s="76"/>
    </row>
    <row r="197" spans="2:6" x14ac:dyDescent="0.25">
      <c r="B197" s="91" t="s">
        <v>45</v>
      </c>
      <c r="C197" s="92"/>
      <c r="D197" s="75"/>
      <c r="E197" s="77" t="s">
        <v>42</v>
      </c>
      <c r="F197" s="78" t="e">
        <f>F198*(1+F199)^F201</f>
        <v>#DIV/0!</v>
      </c>
    </row>
    <row r="198" spans="2:6" x14ac:dyDescent="0.25">
      <c r="B198" s="74"/>
      <c r="C198" s="75"/>
      <c r="D198" s="75"/>
      <c r="E198" s="79" t="s">
        <v>43</v>
      </c>
      <c r="F198" s="80">
        <v>0</v>
      </c>
    </row>
    <row r="199" spans="2:6" x14ac:dyDescent="0.25">
      <c r="B199" s="74"/>
      <c r="C199" s="75"/>
      <c r="D199" s="75"/>
      <c r="E199" s="77" t="s">
        <v>7</v>
      </c>
      <c r="F199" s="81" t="e">
        <f>F200/F203</f>
        <v>#DIV/0!</v>
      </c>
    </row>
    <row r="200" spans="2:6" x14ac:dyDescent="0.25">
      <c r="B200" s="74"/>
      <c r="C200" s="75"/>
      <c r="D200" s="75"/>
      <c r="E200" s="82" t="s">
        <v>44</v>
      </c>
      <c r="F200" s="83">
        <v>0</v>
      </c>
    </row>
    <row r="201" spans="2:6" x14ac:dyDescent="0.25">
      <c r="B201" s="74"/>
      <c r="C201" s="75"/>
      <c r="D201" s="75"/>
      <c r="E201" s="77" t="s">
        <v>11</v>
      </c>
      <c r="F201" s="84">
        <f>+F202*F203</f>
        <v>0</v>
      </c>
    </row>
    <row r="202" spans="2:6" x14ac:dyDescent="0.25">
      <c r="B202" s="74"/>
      <c r="C202" s="75"/>
      <c r="D202" s="75"/>
      <c r="E202" s="85" t="s">
        <v>10</v>
      </c>
      <c r="F202" s="86">
        <v>0</v>
      </c>
    </row>
    <row r="203" spans="2:6" ht="18.75" thickBot="1" x14ac:dyDescent="0.3">
      <c r="B203" s="87"/>
      <c r="C203" s="88"/>
      <c r="D203" s="88"/>
      <c r="E203" s="89" t="s">
        <v>9</v>
      </c>
      <c r="F203" s="90">
        <v>0</v>
      </c>
    </row>
  </sheetData>
  <mergeCells count="1">
    <mergeCell ref="B197:C197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9E49A-5C11-4B94-8C83-9F8F52870965}">
  <dimension ref="A1"/>
  <sheetViews>
    <sheetView zoomScale="172" zoomScaleNormal="172" workbookViewId="0">
      <selection activeCell="C13" sqref="C13"/>
    </sheetView>
  </sheetViews>
  <sheetFormatPr baseColWidth="10" defaultRowHeight="15" x14ac:dyDescent="0.25"/>
  <cols>
    <col min="2" max="2" width="28.7109375" customWidth="1"/>
    <col min="3" max="3" width="12.85546875" customWidth="1"/>
    <col min="5" max="5" width="17.28515625" customWidth="1"/>
    <col min="6" max="6" width="15.5703125" customWidth="1"/>
    <col min="7" max="7" width="18.140625" customWidth="1"/>
    <col min="9" max="9" width="14.28515625" customWidth="1"/>
  </cols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3FE24-82BC-4E04-93B1-71F3D1263568}">
  <dimension ref="C3"/>
  <sheetViews>
    <sheetView workbookViewId="0">
      <selection activeCell="F19" sqref="F19:F20"/>
    </sheetView>
  </sheetViews>
  <sheetFormatPr baseColWidth="10" defaultRowHeight="15" x14ac:dyDescent="0.25"/>
  <sheetData>
    <row r="3" spans="3:3" x14ac:dyDescent="0.25">
      <c r="C3" s="49">
        <v>11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CDD1E-2709-4576-AB7D-5E796351F7AF}">
  <dimension ref="A1"/>
  <sheetViews>
    <sheetView workbookViewId="0">
      <selection activeCell="H32" sqref="H3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E4042-C448-40D9-91D3-8694424B2789}">
  <dimension ref="A1"/>
  <sheetViews>
    <sheetView zoomScale="166" zoomScaleNormal="166" workbookViewId="0">
      <selection activeCell="E19" sqref="E19"/>
    </sheetView>
  </sheetViews>
  <sheetFormatPr baseColWidth="10" defaultRowHeight="15" x14ac:dyDescent="0.25"/>
  <cols>
    <col min="2" max="2" width="19.140625" customWidth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5C58C-2DD5-4E53-96C2-F30471220A3C}">
  <dimension ref="A1"/>
  <sheetViews>
    <sheetView tabSelected="1" workbookViewId="0">
      <selection activeCell="H23" sqref="H23"/>
    </sheetView>
  </sheetViews>
  <sheetFormatPr baseColWidth="10" defaultRowHeight="15" x14ac:dyDescent="0.25"/>
  <sheetData/>
  <pageMargins left="0.7" right="0.7" top="0.75" bottom="0.75" header="0.3" footer="0.3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Word.Document.12" shapeId="39938" r:id="rId4">
          <objectPr defaultSize="0" r:id="rId5">
            <anchor moveWithCells="1">
              <from>
                <xdr:col>1</xdr:col>
                <xdr:colOff>0</xdr:colOff>
                <xdr:row>2</xdr:row>
                <xdr:rowOff>0</xdr:rowOff>
              </from>
              <to>
                <xdr:col>9</xdr:col>
                <xdr:colOff>400050</xdr:colOff>
                <xdr:row>10</xdr:row>
                <xdr:rowOff>0</xdr:rowOff>
              </to>
            </anchor>
          </objectPr>
        </oleObject>
      </mc:Choice>
      <mc:Fallback>
        <oleObject progId="Word.Document.12" shapeId="39938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FORMULAS Y SIMULADORES</vt:lpstr>
      <vt:lpstr>EJERCICIO 7</vt:lpstr>
      <vt:lpstr>EJERCICIO 11</vt:lpstr>
      <vt:lpstr>Ejercicio 12</vt:lpstr>
      <vt:lpstr>EJERCICIO 19</vt:lpstr>
      <vt:lpstr>Ejercicio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Morales</dc:creator>
  <cp:lastModifiedBy>ADMIN</cp:lastModifiedBy>
  <dcterms:created xsi:type="dcterms:W3CDTF">2018-03-01T14:06:59Z</dcterms:created>
  <dcterms:modified xsi:type="dcterms:W3CDTF">2022-07-13T20:07:00Z</dcterms:modified>
</cp:coreProperties>
</file>