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taylor\Desktop\"/>
    </mc:Choice>
  </mc:AlternateContent>
  <bookViews>
    <workbookView xWindow="0" yWindow="0" windowWidth="25725" windowHeight="10890"/>
  </bookViews>
  <sheets>
    <sheet name="Meter Comparison" sheetId="1" r:id="rId1"/>
  </sheets>
  <definedNames>
    <definedName name="_xlnm._FilterDatabase" localSheetId="0">'Meter Comparison'!$A$14:$F$14</definedName>
    <definedName name="_xlnm.Print_Area" localSheetId="0">'Meter Comparison'!$A$2:$K$130</definedName>
    <definedName name="_xlnm.Print_Titles" localSheetId="0">'Meter Comparison'!$14:$14</definedName>
  </definedNames>
  <calcPr calcId="162913"/>
  <webPublishing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1" l="1"/>
  <c r="K16" i="1"/>
  <c r="K26" i="1"/>
  <c r="K17" i="1"/>
  <c r="K94" i="1"/>
  <c r="K112" i="1"/>
  <c r="K82" i="1"/>
  <c r="K99" i="1"/>
  <c r="K55" i="1"/>
  <c r="K75" i="1"/>
  <c r="K37" i="1"/>
  <c r="K90" i="1"/>
  <c r="K88" i="1"/>
  <c r="K123" i="1"/>
  <c r="K118" i="1"/>
  <c r="K35" i="1"/>
  <c r="K65" i="1"/>
  <c r="K63" i="1"/>
  <c r="K32" i="1"/>
  <c r="K127" i="1"/>
  <c r="K47" i="1"/>
  <c r="K87" i="1"/>
  <c r="K42" i="1"/>
  <c r="K60" i="1"/>
  <c r="K39" i="1"/>
  <c r="K57" i="1"/>
  <c r="J22" i="1"/>
  <c r="K22" i="1" s="1"/>
  <c r="J21" i="1"/>
  <c r="K21" i="1" s="1"/>
  <c r="J20" i="1"/>
  <c r="J19" i="1"/>
  <c r="K19" i="1" s="1"/>
  <c r="J18" i="1"/>
  <c r="K18" i="1" s="1"/>
  <c r="J104" i="1"/>
  <c r="K104" i="1" s="1"/>
  <c r="J16" i="1"/>
  <c r="J103" i="1"/>
  <c r="K103" i="1" s="1"/>
  <c r="J27" i="1"/>
  <c r="K27" i="1" s="1"/>
  <c r="J102" i="1"/>
  <c r="K102" i="1" s="1"/>
  <c r="J26" i="1"/>
  <c r="J25" i="1"/>
  <c r="K25" i="1" s="1"/>
  <c r="J24" i="1"/>
  <c r="K24" i="1" s="1"/>
  <c r="J23" i="1"/>
  <c r="K23" i="1" s="1"/>
  <c r="J17" i="1"/>
  <c r="I22" i="1"/>
  <c r="I116" i="1"/>
  <c r="K116" i="1" s="1"/>
  <c r="I21" i="1"/>
  <c r="I85" i="1"/>
  <c r="K85" i="1" s="1"/>
  <c r="I56" i="1"/>
  <c r="K56" i="1" s="1"/>
  <c r="I94" i="1"/>
  <c r="I115" i="1"/>
  <c r="K115" i="1" s="1"/>
  <c r="I114" i="1"/>
  <c r="K114" i="1" s="1"/>
  <c r="I113" i="1"/>
  <c r="K113" i="1" s="1"/>
  <c r="I112" i="1"/>
  <c r="I20" i="1"/>
  <c r="I84" i="1"/>
  <c r="K84" i="1" s="1"/>
  <c r="I83" i="1"/>
  <c r="K83" i="1" s="1"/>
  <c r="I111" i="1"/>
  <c r="K111" i="1" s="1"/>
  <c r="I82" i="1"/>
  <c r="I81" i="1"/>
  <c r="K81" i="1" s="1"/>
  <c r="I96" i="1"/>
  <c r="K96" i="1" s="1"/>
  <c r="I80" i="1"/>
  <c r="K80" i="1" s="1"/>
  <c r="I99" i="1"/>
  <c r="I79" i="1"/>
  <c r="K79" i="1" s="1"/>
  <c r="I98" i="1"/>
  <c r="K98" i="1" s="1"/>
  <c r="I19" i="1"/>
  <c r="I78" i="1"/>
  <c r="K78" i="1" s="1"/>
  <c r="I55" i="1"/>
  <c r="I77" i="1"/>
  <c r="K77" i="1" s="1"/>
  <c r="I76" i="1"/>
  <c r="K76" i="1" s="1"/>
  <c r="I117" i="1"/>
  <c r="K117" i="1" s="1"/>
  <c r="I75" i="1"/>
  <c r="I18" i="1"/>
  <c r="I100" i="1"/>
  <c r="K100" i="1" s="1"/>
  <c r="I74" i="1"/>
  <c r="K74" i="1" s="1"/>
  <c r="I97" i="1"/>
  <c r="K97" i="1" s="1"/>
  <c r="I121" i="1"/>
  <c r="K121" i="1" s="1"/>
  <c r="I120" i="1"/>
  <c r="K120" i="1" s="1"/>
  <c r="I104" i="1"/>
  <c r="I93" i="1"/>
  <c r="K93" i="1" s="1"/>
  <c r="I86" i="1"/>
  <c r="K86" i="1" s="1"/>
  <c r="I37" i="1"/>
  <c r="I92" i="1"/>
  <c r="K92" i="1" s="1"/>
  <c r="I91" i="1"/>
  <c r="K91" i="1" s="1"/>
  <c r="I95" i="1"/>
  <c r="K95" i="1" s="1"/>
  <c r="I90" i="1"/>
  <c r="I89" i="1"/>
  <c r="K89" i="1" s="1"/>
  <c r="I16" i="1"/>
  <c r="I103" i="1"/>
  <c r="I54" i="1"/>
  <c r="K54" i="1" s="1"/>
  <c r="I36" i="1"/>
  <c r="K36" i="1" s="1"/>
  <c r="I88" i="1"/>
  <c r="I129" i="1"/>
  <c r="K129" i="1" s="1"/>
  <c r="I108" i="1"/>
  <c r="K108" i="1" s="1"/>
  <c r="I53" i="1"/>
  <c r="K53" i="1" s="1"/>
  <c r="I123" i="1"/>
  <c r="I119" i="1"/>
  <c r="K119" i="1" s="1"/>
  <c r="I107" i="1"/>
  <c r="K107" i="1" s="1"/>
  <c r="I52" i="1"/>
  <c r="K52" i="1" s="1"/>
  <c r="I118" i="1"/>
  <c r="I70" i="1"/>
  <c r="K70" i="1" s="1"/>
  <c r="I69" i="1"/>
  <c r="K69" i="1" s="1"/>
  <c r="I68" i="1"/>
  <c r="K68" i="1" s="1"/>
  <c r="I35" i="1"/>
  <c r="I110" i="1"/>
  <c r="K110" i="1" s="1"/>
  <c r="I51" i="1"/>
  <c r="K51" i="1" s="1"/>
  <c r="I122" i="1"/>
  <c r="K122" i="1" s="1"/>
  <c r="I27" i="1"/>
  <c r="I34" i="1"/>
  <c r="K34" i="1" s="1"/>
  <c r="I67" i="1"/>
  <c r="K67" i="1" s="1"/>
  <c r="I102" i="1"/>
  <c r="I72" i="1"/>
  <c r="K72" i="1" s="1"/>
  <c r="I66" i="1"/>
  <c r="K66" i="1" s="1"/>
  <c r="I65" i="1"/>
  <c r="I109" i="1"/>
  <c r="K109" i="1" s="1"/>
  <c r="I64" i="1"/>
  <c r="K64" i="1" s="1"/>
  <c r="I50" i="1"/>
  <c r="K50" i="1" s="1"/>
  <c r="I63" i="1"/>
  <c r="I33" i="1"/>
  <c r="K33" i="1" s="1"/>
  <c r="I26" i="1"/>
  <c r="I128" i="1"/>
  <c r="K128" i="1" s="1"/>
  <c r="I106" i="1"/>
  <c r="K106" i="1" s="1"/>
  <c r="I32" i="1"/>
  <c r="I25" i="1"/>
  <c r="I31" i="1"/>
  <c r="K31" i="1" s="1"/>
  <c r="I49" i="1"/>
  <c r="K49" i="1" s="1"/>
  <c r="I71" i="1"/>
  <c r="K71" i="1" s="1"/>
  <c r="I127" i="1"/>
  <c r="I101" i="1"/>
  <c r="K101" i="1" s="1"/>
  <c r="I15" i="1"/>
  <c r="K15" i="1" s="1"/>
  <c r="I24" i="1"/>
  <c r="I48" i="1"/>
  <c r="K48" i="1" s="1"/>
  <c r="I47" i="1"/>
  <c r="I46" i="1"/>
  <c r="K46" i="1" s="1"/>
  <c r="I125" i="1"/>
  <c r="K125" i="1" s="1"/>
  <c r="I45" i="1"/>
  <c r="K45" i="1" s="1"/>
  <c r="I44" i="1"/>
  <c r="K44" i="1" s="1"/>
  <c r="I43" i="1"/>
  <c r="K43" i="1" s="1"/>
  <c r="I105" i="1"/>
  <c r="K105" i="1" s="1"/>
  <c r="I23" i="1"/>
  <c r="I124" i="1"/>
  <c r="K124" i="1" s="1"/>
  <c r="I17" i="1"/>
  <c r="I87" i="1"/>
  <c r="I62" i="1"/>
  <c r="K62" i="1" s="1"/>
  <c r="I61" i="1"/>
  <c r="K61" i="1" s="1"/>
  <c r="I30" i="1"/>
  <c r="K30" i="1" s="1"/>
  <c r="I42" i="1"/>
  <c r="I126" i="1"/>
  <c r="K126" i="1" s="1"/>
  <c r="I29" i="1"/>
  <c r="K29" i="1" s="1"/>
  <c r="I41" i="1"/>
  <c r="K41" i="1" s="1"/>
  <c r="I60" i="1"/>
  <c r="I40" i="1"/>
  <c r="K40" i="1" s="1"/>
  <c r="I28" i="1"/>
  <c r="K28" i="1" s="1"/>
  <c r="I59" i="1"/>
  <c r="K59" i="1" s="1"/>
  <c r="I39" i="1"/>
  <c r="I73" i="1"/>
  <c r="K73" i="1" s="1"/>
  <c r="I38" i="1"/>
  <c r="K38" i="1" s="1"/>
  <c r="I58" i="1"/>
  <c r="K58" i="1" s="1"/>
  <c r="I57" i="1"/>
  <c r="K130" i="1" l="1"/>
</calcChain>
</file>

<file path=xl/sharedStrings.xml><?xml version="1.0" encoding="utf-8"?>
<sst xmlns="http://schemas.openxmlformats.org/spreadsheetml/2006/main" count="422" uniqueCount="108">
  <si>
    <t>Site/Site Code:</t>
  </si>
  <si>
    <t>30206</t>
  </si>
  <si>
    <t>MX-4111N</t>
  </si>
  <si>
    <t>300581</t>
  </si>
  <si>
    <t>55008</t>
  </si>
  <si>
    <t>Corporate Office</t>
  </si>
  <si>
    <t>LaserJet 400 color M451dw</t>
  </si>
  <si>
    <t>56669</t>
  </si>
  <si>
    <t>CNF8GBFFZP</t>
  </si>
  <si>
    <t>LaserJet M604</t>
  </si>
  <si>
    <t>MX-M550N</t>
  </si>
  <si>
    <t>AR-M237</t>
  </si>
  <si>
    <t>MX-M3070</t>
  </si>
  <si>
    <t>57432</t>
  </si>
  <si>
    <t>25140</t>
  </si>
  <si>
    <t>LaserJet M402dn</t>
  </si>
  <si>
    <t>32624</t>
  </si>
  <si>
    <t>PHGFC01004</t>
  </si>
  <si>
    <t>27713</t>
  </si>
  <si>
    <t>MX-M264N</t>
  </si>
  <si>
    <t>M553-JPCCM4R16K</t>
  </si>
  <si>
    <t>27464</t>
  </si>
  <si>
    <t>Date:</t>
  </si>
  <si>
    <t>25696</t>
  </si>
  <si>
    <t>501043</t>
  </si>
  <si>
    <t>38963</t>
  </si>
  <si>
    <t>Client Contact Information:</t>
  </si>
  <si>
    <t>Unknown</t>
  </si>
  <si>
    <t>LaserJet 400 M401dne</t>
  </si>
  <si>
    <t>26633</t>
  </si>
  <si>
    <t>LaserJet P2055dn</t>
  </si>
  <si>
    <t>57356</t>
  </si>
  <si>
    <t>57406</t>
  </si>
  <si>
    <t>Cache Valley Bank</t>
  </si>
  <si>
    <t>Monday, August 26, 2019 4:03:22 PM</t>
  </si>
  <si>
    <t>426-PHBLL4W401</t>
  </si>
  <si>
    <t>8/27/2018 to 8/26/2019 - All Dates</t>
  </si>
  <si>
    <t>Color LaserJet M553</t>
  </si>
  <si>
    <t>LaserJet 4250</t>
  </si>
  <si>
    <t>300583</t>
  </si>
  <si>
    <t>200093</t>
  </si>
  <si>
    <t>34424</t>
  </si>
  <si>
    <t>ERP Equip ID</t>
  </si>
  <si>
    <t>LaserJet MFP M527</t>
  </si>
  <si>
    <t>300728</t>
  </si>
  <si>
    <t>HP</t>
  </si>
  <si>
    <t>M401-VNG3702015</t>
  </si>
  <si>
    <t>27466</t>
  </si>
  <si>
    <t>MX-M620N</t>
  </si>
  <si>
    <t>56670</t>
  </si>
  <si>
    <t>Report Summary:</t>
  </si>
  <si>
    <t>LaserJet MFP M426fdw</t>
  </si>
  <si>
    <t>300565</t>
  </si>
  <si>
    <t>MX-M363N</t>
  </si>
  <si>
    <t>CNDCH3J0Z4</t>
  </si>
  <si>
    <t>300580</t>
  </si>
  <si>
    <t>Model</t>
  </si>
  <si>
    <t>LaserJet 400 MFP M425dn</t>
  </si>
  <si>
    <t>24065</t>
  </si>
  <si>
    <t>LaserJet P2055x</t>
  </si>
  <si>
    <t>CNDF510615</t>
  </si>
  <si>
    <t>MX-M753N</t>
  </si>
  <si>
    <t>27473</t>
  </si>
  <si>
    <t>27467</t>
  </si>
  <si>
    <t>CNB6D5G06X</t>
  </si>
  <si>
    <t>15602</t>
  </si>
  <si>
    <t>Client Name:</t>
  </si>
  <si>
    <t>502472</t>
  </si>
  <si>
    <t>LaserJet 400 M401dn</t>
  </si>
  <si>
    <t>Color LaserJet CP3505</t>
  </si>
  <si>
    <t>LaserJet M402dw</t>
  </si>
  <si>
    <t>Meter Analysis Period:</t>
  </si>
  <si>
    <t>Color Pages Total AMV</t>
  </si>
  <si>
    <t>LaserJet 4350</t>
  </si>
  <si>
    <t>300647</t>
  </si>
  <si>
    <t>LaserJet MFP M426fdn</t>
  </si>
  <si>
    <t>MX-M3570</t>
  </si>
  <si>
    <t>Mono Pages Total AMV</t>
  </si>
  <si>
    <t>34876</t>
  </si>
  <si>
    <t>23336</t>
  </si>
  <si>
    <t>527-MXBCK1Y113</t>
  </si>
  <si>
    <t>4350-CNBXC33078</t>
  </si>
  <si>
    <t xml:space="preserve">Meter Comparison                         </t>
  </si>
  <si>
    <t>SHARP</t>
  </si>
  <si>
    <t>39640</t>
  </si>
  <si>
    <t>30257</t>
  </si>
  <si>
    <t>57357</t>
  </si>
  <si>
    <t>26098</t>
  </si>
  <si>
    <t>54691</t>
  </si>
  <si>
    <t>26631</t>
  </si>
  <si>
    <t>CF8G43FBD</t>
  </si>
  <si>
    <t>400-VNG4C00951</t>
  </si>
  <si>
    <t>33426</t>
  </si>
  <si>
    <t>24808</t>
  </si>
  <si>
    <t>27712</t>
  </si>
  <si>
    <t>Color LaserJet CP2025dn</t>
  </si>
  <si>
    <t>MX-M453N</t>
  </si>
  <si>
    <t>54916</t>
  </si>
  <si>
    <t>MX-M260</t>
  </si>
  <si>
    <t>LaserJet 600 M602</t>
  </si>
  <si>
    <t>Manufacturer</t>
  </si>
  <si>
    <t>CPP B/W</t>
  </si>
  <si>
    <t>CPP Color</t>
  </si>
  <si>
    <t>B/W Cost</t>
  </si>
  <si>
    <t>Color Cost</t>
  </si>
  <si>
    <t>Total Cost</t>
  </si>
  <si>
    <t>Account</t>
  </si>
  <si>
    <t>116 Device(s) from 2 Manufacturer(s) and 30 Distinct Model(s). 2257298 Total Pages, 2076567 Monochrome, 180731 Color (reported values).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</si>
</sst>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6" x14ac:knownFonts="1"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u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2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CC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13" borderId="0"/>
    <xf numFmtId="0" fontId="7" fillId="14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21" borderId="0"/>
    <xf numFmtId="0" fontId="7" fillId="22" borderId="0"/>
    <xf numFmtId="0" fontId="7" fillId="23" borderId="0"/>
    <xf numFmtId="0" fontId="7" fillId="24" borderId="0"/>
    <xf numFmtId="0" fontId="7" fillId="25" borderId="0"/>
    <xf numFmtId="0" fontId="11" fillId="26" borderId="0"/>
    <xf numFmtId="0" fontId="12" fillId="27" borderId="1"/>
    <xf numFmtId="0" fontId="8" fillId="28" borderId="2"/>
    <xf numFmtId="43" fontId="23" fillId="0" borderId="0"/>
    <xf numFmtId="41" fontId="23" fillId="0" borderId="0"/>
    <xf numFmtId="44" fontId="23" fillId="0" borderId="0"/>
    <xf numFmtId="42" fontId="23" fillId="0" borderId="0"/>
    <xf numFmtId="0" fontId="13" fillId="0" borderId="0"/>
    <xf numFmtId="0" fontId="4" fillId="0" borderId="0"/>
    <xf numFmtId="0" fontId="14" fillId="29" borderId="0"/>
    <xf numFmtId="0" fontId="15" fillId="0" borderId="3"/>
    <xf numFmtId="0" fontId="16" fillId="0" borderId="4"/>
    <xf numFmtId="0" fontId="17" fillId="0" borderId="5"/>
    <xf numFmtId="0" fontId="17" fillId="0" borderId="0"/>
    <xf numFmtId="0" fontId="3" fillId="0" borderId="0"/>
    <xf numFmtId="0" fontId="18" fillId="30" borderId="1"/>
    <xf numFmtId="0" fontId="19" fillId="0" borderId="6"/>
    <xf numFmtId="0" fontId="20" fillId="31" borderId="0"/>
    <xf numFmtId="0" fontId="23" fillId="32" borderId="7"/>
    <xf numFmtId="0" fontId="21" fillId="27" borderId="8"/>
    <xf numFmtId="9" fontId="23" fillId="0" borderId="0"/>
    <xf numFmtId="0" fontId="22" fillId="0" borderId="0"/>
    <xf numFmtId="0" fontId="9" fillId="0" borderId="9"/>
    <xf numFmtId="0" fontId="1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Border="1"/>
    <xf numFmtId="0" fontId="2" fillId="34" borderId="10" xfId="0" applyFont="1" applyFill="1" applyBorder="1" applyAlignment="1"/>
    <xf numFmtId="0" fontId="2" fillId="34" borderId="11" xfId="0" applyFont="1" applyFill="1" applyBorder="1" applyAlignment="1"/>
    <xf numFmtId="164" fontId="24" fillId="0" borderId="0" xfId="0" applyNumberFormat="1" applyFont="1" applyBorder="1"/>
    <xf numFmtId="0" fontId="0" fillId="32" borderId="16" xfId="0" applyNumberFormat="1" applyFont="1" applyFill="1" applyBorder="1"/>
    <xf numFmtId="0" fontId="0" fillId="0" borderId="16" xfId="0" applyFont="1" applyBorder="1"/>
    <xf numFmtId="0" fontId="0" fillId="0" borderId="16" xfId="0" applyNumberFormat="1" applyFont="1" applyBorder="1" applyAlignment="1"/>
    <xf numFmtId="164" fontId="0" fillId="0" borderId="16" xfId="0" applyNumberFormat="1" applyFont="1" applyBorder="1"/>
    <xf numFmtId="0" fontId="25" fillId="33" borderId="16" xfId="0" applyFont="1" applyFill="1" applyBorder="1" applyAlignment="1">
      <alignment horizontal="center"/>
    </xf>
    <xf numFmtId="0" fontId="25" fillId="33" borderId="16" xfId="0" applyFont="1" applyFill="1" applyBorder="1" applyAlignment="1">
      <alignment horizontal="center" wrapText="1"/>
    </xf>
    <xf numFmtId="0" fontId="25" fillId="35" borderId="1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34" borderId="14" xfId="0" applyFont="1" applyFill="1" applyBorder="1" applyAlignment="1"/>
    <xf numFmtId="0" fontId="2" fillId="34" borderId="15" xfId="0" applyFont="1" applyFill="1" applyBorder="1" applyAlignment="1"/>
    <xf numFmtId="0" fontId="5" fillId="0" borderId="0" xfId="0" applyFont="1" applyAlignment="1"/>
    <xf numFmtId="0" fontId="1" fillId="0" borderId="0" xfId="0" applyFont="1" applyAlignment="1">
      <alignment wrapText="1"/>
    </xf>
    <xf numFmtId="0" fontId="1" fillId="34" borderId="12" xfId="0" applyFont="1" applyFill="1" applyBorder="1" applyAlignment="1"/>
    <xf numFmtId="0" fontId="1" fillId="34" borderId="13" xfId="0" applyFont="1" applyFill="1" applyBorder="1" applyAlignment="1"/>
    <xf numFmtId="0" fontId="2" fillId="34" borderId="10" xfId="0" applyFont="1" applyFill="1" applyBorder="1" applyAlignment="1"/>
    <xf numFmtId="0" fontId="2" fillId="34" borderId="11" xfId="0" applyFont="1" applyFill="1" applyBorder="1" applyAlignment="1"/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Comma" xfId="28"/>
    <cellStyle name="Comma [0]" xfId="29"/>
    <cellStyle name="Currency" xfId="30"/>
    <cellStyle name="Currency [0]" xfId="31"/>
    <cellStyle name="Explanatory Text" xfId="32"/>
    <cellStyle name="Followed Hyperlink" xfId="33"/>
    <cellStyle name="Good" xfId="34"/>
    <cellStyle name="Heading 1" xfId="35"/>
    <cellStyle name="Heading 2" xfId="36"/>
    <cellStyle name="Heading 3" xfId="37"/>
    <cellStyle name="Heading 4" xfId="38"/>
    <cellStyle name="Hyperlink" xfId="39"/>
    <cellStyle name="Input" xfId="40"/>
    <cellStyle name="Linked Cell" xfId="41"/>
    <cellStyle name="Neutral" xfId="42"/>
    <cellStyle name="Normal" xfId="0" builtinId="0"/>
    <cellStyle name="Note" xfId="43"/>
    <cellStyle name="Output" xfId="44"/>
    <cellStyle name="Percent" xfId="45"/>
    <cellStyle name="Title" xfId="46"/>
    <cellStyle name="Total" xfId="47"/>
    <cellStyle name="Warning Text" xfId="4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topLeftCell="A4" zoomScaleNormal="100" workbookViewId="0">
      <selection activeCell="N25" sqref="N25"/>
    </sheetView>
  </sheetViews>
  <sheetFormatPr defaultColWidth="9.140625" defaultRowHeight="12.75" x14ac:dyDescent="0.2"/>
  <cols>
    <col min="1" max="1" width="22.85546875" style="1" customWidth="1"/>
    <col min="2" max="2" width="21.85546875" style="1" customWidth="1"/>
    <col min="3" max="3" width="16.5703125" style="1" customWidth="1"/>
    <col min="4" max="4" width="25.85546875" style="1" customWidth="1"/>
    <col min="5" max="5" width="14.28515625" style="1" customWidth="1"/>
    <col min="6" max="6" width="14.140625" style="1" customWidth="1"/>
    <col min="7" max="7" width="10.85546875" customWidth="1"/>
    <col min="8" max="8" width="10.7109375" customWidth="1"/>
    <col min="9" max="9" width="11.140625" customWidth="1"/>
    <col min="10" max="10" width="10.85546875" customWidth="1"/>
    <col min="11" max="11" width="13.42578125" customWidth="1"/>
  </cols>
  <sheetData>
    <row r="2" spans="1:11" x14ac:dyDescent="0.2">
      <c r="A2" s="2" t="s">
        <v>22</v>
      </c>
      <c r="B2" s="16" t="s">
        <v>34</v>
      </c>
      <c r="C2" s="17"/>
    </row>
    <row r="3" spans="1:11" x14ac:dyDescent="0.2">
      <c r="A3" s="2" t="s">
        <v>66</v>
      </c>
      <c r="B3" s="22" t="s">
        <v>33</v>
      </c>
      <c r="C3" s="23"/>
    </row>
    <row r="4" spans="1:11" x14ac:dyDescent="0.2">
      <c r="A4" s="2" t="s">
        <v>26</v>
      </c>
      <c r="B4" s="22" t="s">
        <v>27</v>
      </c>
      <c r="C4" s="23"/>
    </row>
    <row r="5" spans="1:11" x14ac:dyDescent="0.2">
      <c r="A5" s="2" t="s">
        <v>0</v>
      </c>
      <c r="B5" s="5" t="s">
        <v>5</v>
      </c>
      <c r="C5" s="6"/>
    </row>
    <row r="6" spans="1:11" x14ac:dyDescent="0.2">
      <c r="A6" s="2" t="s">
        <v>71</v>
      </c>
      <c r="B6" s="20" t="s">
        <v>36</v>
      </c>
      <c r="C6" s="21"/>
    </row>
    <row r="7" spans="1:11" x14ac:dyDescent="0.2">
      <c r="A7" s="2"/>
    </row>
    <row r="8" spans="1:11" ht="11.25" customHeight="1" x14ac:dyDescent="0.2">
      <c r="A8" s="3" t="s">
        <v>50</v>
      </c>
      <c r="B8" s="19" t="s">
        <v>107</v>
      </c>
      <c r="C8" s="19"/>
      <c r="D8" s="19"/>
    </row>
    <row r="9" spans="1:11" x14ac:dyDescent="0.2">
      <c r="A9" s="3"/>
      <c r="B9" s="19"/>
      <c r="C9" s="19"/>
      <c r="D9" s="19"/>
    </row>
    <row r="10" spans="1:11" x14ac:dyDescent="0.2">
      <c r="A10" s="3"/>
      <c r="B10" s="19"/>
      <c r="C10" s="19"/>
      <c r="D10" s="19"/>
    </row>
    <row r="11" spans="1:11" x14ac:dyDescent="0.2">
      <c r="A11" s="3"/>
      <c r="B11" s="19"/>
      <c r="C11" s="19"/>
      <c r="D11" s="19"/>
    </row>
    <row r="12" spans="1:11" x14ac:dyDescent="0.2">
      <c r="A12" s="18" t="s">
        <v>82</v>
      </c>
      <c r="B12" s="18"/>
    </row>
    <row r="14" spans="1:11" s="15" customFormat="1" ht="25.5" x14ac:dyDescent="0.2">
      <c r="A14" s="12" t="s">
        <v>106</v>
      </c>
      <c r="B14" s="12" t="s">
        <v>42</v>
      </c>
      <c r="C14" s="13" t="s">
        <v>100</v>
      </c>
      <c r="D14" s="13" t="s">
        <v>56</v>
      </c>
      <c r="E14" s="13" t="s">
        <v>77</v>
      </c>
      <c r="F14" s="13" t="s">
        <v>72</v>
      </c>
      <c r="G14" s="14" t="s">
        <v>101</v>
      </c>
      <c r="H14" s="14" t="s">
        <v>102</v>
      </c>
      <c r="I14" s="14" t="s">
        <v>103</v>
      </c>
      <c r="J14" s="14" t="s">
        <v>104</v>
      </c>
      <c r="K14" s="14" t="s">
        <v>105</v>
      </c>
    </row>
    <row r="15" spans="1:11" x14ac:dyDescent="0.2">
      <c r="A15" s="8" t="s">
        <v>33</v>
      </c>
      <c r="B15" s="9" t="s">
        <v>79</v>
      </c>
      <c r="C15" s="9" t="s">
        <v>83</v>
      </c>
      <c r="D15" s="9" t="s">
        <v>11</v>
      </c>
      <c r="E15" s="10">
        <v>703</v>
      </c>
      <c r="F15" s="10">
        <v>0</v>
      </c>
      <c r="G15" s="9">
        <v>1.2500000000000001E-2</v>
      </c>
      <c r="H15" s="9"/>
      <c r="I15" s="11">
        <f t="shared" ref="I15:I46" si="0">G15*E15</f>
        <v>8.7874999999999996</v>
      </c>
      <c r="J15" s="9"/>
      <c r="K15" s="11">
        <f>I15</f>
        <v>8.7874999999999996</v>
      </c>
    </row>
    <row r="16" spans="1:11" x14ac:dyDescent="0.2">
      <c r="A16" s="8" t="s">
        <v>33</v>
      </c>
      <c r="B16" s="9" t="s">
        <v>29</v>
      </c>
      <c r="C16" s="9" t="s">
        <v>45</v>
      </c>
      <c r="D16" s="9" t="s">
        <v>95</v>
      </c>
      <c r="E16" s="10">
        <v>179</v>
      </c>
      <c r="F16" s="10">
        <v>542</v>
      </c>
      <c r="G16" s="9">
        <v>2.58E-2</v>
      </c>
      <c r="H16" s="9">
        <v>0.11169999999999999</v>
      </c>
      <c r="I16" s="11">
        <f t="shared" si="0"/>
        <v>4.6181999999999999</v>
      </c>
      <c r="J16" s="11">
        <f t="shared" ref="J16:J27" si="1">H16*F16</f>
        <v>60.541399999999996</v>
      </c>
      <c r="K16" s="11">
        <f t="shared" ref="K16:K27" si="2">J16+I16</f>
        <v>65.159599999999998</v>
      </c>
    </row>
    <row r="17" spans="1:11" x14ac:dyDescent="0.2">
      <c r="A17" s="8" t="s">
        <v>33</v>
      </c>
      <c r="B17" s="9"/>
      <c r="C17" s="9" t="s">
        <v>45</v>
      </c>
      <c r="D17" s="9" t="s">
        <v>69</v>
      </c>
      <c r="E17" s="10">
        <v>923</v>
      </c>
      <c r="F17" s="10">
        <v>397</v>
      </c>
      <c r="G17" s="9">
        <v>2.5600000000000001E-2</v>
      </c>
      <c r="H17" s="9">
        <v>0.1046</v>
      </c>
      <c r="I17" s="11">
        <f t="shared" si="0"/>
        <v>23.628800000000002</v>
      </c>
      <c r="J17" s="11">
        <f t="shared" si="1"/>
        <v>41.526200000000003</v>
      </c>
      <c r="K17" s="11">
        <f t="shared" si="2"/>
        <v>65.155000000000001</v>
      </c>
    </row>
    <row r="18" spans="1:11" x14ac:dyDescent="0.2">
      <c r="A18" s="8" t="s">
        <v>33</v>
      </c>
      <c r="B18" s="9"/>
      <c r="C18" s="9" t="s">
        <v>45</v>
      </c>
      <c r="D18" s="9" t="s">
        <v>37</v>
      </c>
      <c r="E18" s="10">
        <v>23</v>
      </c>
      <c r="F18" s="10">
        <v>102</v>
      </c>
      <c r="G18" s="9">
        <v>1.7000000000000001E-2</v>
      </c>
      <c r="H18" s="9">
        <v>6.4199999999999993E-2</v>
      </c>
      <c r="I18" s="11">
        <f t="shared" si="0"/>
        <v>0.39100000000000001</v>
      </c>
      <c r="J18" s="11">
        <f t="shared" si="1"/>
        <v>6.5483999999999991</v>
      </c>
      <c r="K18" s="11">
        <f t="shared" si="2"/>
        <v>6.9393999999999991</v>
      </c>
    </row>
    <row r="19" spans="1:11" x14ac:dyDescent="0.2">
      <c r="A19" s="8" t="s">
        <v>33</v>
      </c>
      <c r="B19" s="9"/>
      <c r="C19" s="9" t="s">
        <v>45</v>
      </c>
      <c r="D19" s="9" t="s">
        <v>37</v>
      </c>
      <c r="E19" s="10">
        <v>152</v>
      </c>
      <c r="F19" s="10">
        <v>278</v>
      </c>
      <c r="G19" s="9">
        <v>1.7000000000000001E-2</v>
      </c>
      <c r="H19" s="9">
        <v>6.4199999999999993E-2</v>
      </c>
      <c r="I19" s="11">
        <f t="shared" si="0"/>
        <v>2.5840000000000001</v>
      </c>
      <c r="J19" s="11">
        <f t="shared" si="1"/>
        <v>17.847599999999996</v>
      </c>
      <c r="K19" s="11">
        <f t="shared" si="2"/>
        <v>20.431599999999996</v>
      </c>
    </row>
    <row r="20" spans="1:11" x14ac:dyDescent="0.2">
      <c r="A20" s="8" t="s">
        <v>33</v>
      </c>
      <c r="B20" s="9"/>
      <c r="C20" s="9" t="s">
        <v>45</v>
      </c>
      <c r="D20" s="9" t="s">
        <v>37</v>
      </c>
      <c r="E20" s="10">
        <v>1980</v>
      </c>
      <c r="F20" s="10">
        <v>733</v>
      </c>
      <c r="G20" s="9">
        <v>1.7000000000000001E-2</v>
      </c>
      <c r="H20" s="9">
        <v>6.4199999999999993E-2</v>
      </c>
      <c r="I20" s="11">
        <f t="shared" si="0"/>
        <v>33.660000000000004</v>
      </c>
      <c r="J20" s="11">
        <f t="shared" si="1"/>
        <v>47.058599999999998</v>
      </c>
      <c r="K20" s="11">
        <f t="shared" si="2"/>
        <v>80.718600000000009</v>
      </c>
    </row>
    <row r="21" spans="1:11" x14ac:dyDescent="0.2">
      <c r="A21" s="8" t="s">
        <v>33</v>
      </c>
      <c r="B21" s="9"/>
      <c r="C21" s="9" t="s">
        <v>45</v>
      </c>
      <c r="D21" s="9" t="s">
        <v>37</v>
      </c>
      <c r="E21" s="10">
        <v>1</v>
      </c>
      <c r="F21" s="10">
        <v>33</v>
      </c>
      <c r="G21" s="9">
        <v>1.7000000000000001E-2</v>
      </c>
      <c r="H21" s="9">
        <v>6.4199999999999993E-2</v>
      </c>
      <c r="I21" s="11">
        <f t="shared" si="0"/>
        <v>1.7000000000000001E-2</v>
      </c>
      <c r="J21" s="11">
        <f t="shared" si="1"/>
        <v>2.1185999999999998</v>
      </c>
      <c r="K21" s="11">
        <f t="shared" si="2"/>
        <v>2.1355999999999997</v>
      </c>
    </row>
    <row r="22" spans="1:11" x14ac:dyDescent="0.2">
      <c r="A22" s="8" t="s">
        <v>33</v>
      </c>
      <c r="B22" s="9" t="s">
        <v>20</v>
      </c>
      <c r="C22" s="9" t="s">
        <v>45</v>
      </c>
      <c r="D22" s="9" t="s">
        <v>37</v>
      </c>
      <c r="E22" s="10">
        <v>52</v>
      </c>
      <c r="F22" s="10">
        <v>156</v>
      </c>
      <c r="G22" s="9">
        <v>1.7000000000000001E-2</v>
      </c>
      <c r="H22" s="9">
        <v>6.4199999999999993E-2</v>
      </c>
      <c r="I22" s="11">
        <f t="shared" si="0"/>
        <v>0.88400000000000012</v>
      </c>
      <c r="J22" s="11">
        <f t="shared" si="1"/>
        <v>10.015199999999998</v>
      </c>
      <c r="K22" s="11">
        <f t="shared" si="2"/>
        <v>10.899199999999999</v>
      </c>
    </row>
    <row r="23" spans="1:11" x14ac:dyDescent="0.2">
      <c r="A23" s="8" t="s">
        <v>33</v>
      </c>
      <c r="B23" s="9"/>
      <c r="C23" s="9" t="s">
        <v>45</v>
      </c>
      <c r="D23" s="9" t="s">
        <v>6</v>
      </c>
      <c r="E23" s="10">
        <v>124</v>
      </c>
      <c r="F23" s="10">
        <v>223</v>
      </c>
      <c r="G23" s="9">
        <v>2.5600000000000001E-2</v>
      </c>
      <c r="H23" s="9">
        <v>0.13619999999999999</v>
      </c>
      <c r="I23" s="11">
        <f t="shared" si="0"/>
        <v>3.1744000000000003</v>
      </c>
      <c r="J23" s="11">
        <f t="shared" si="1"/>
        <v>30.372599999999998</v>
      </c>
      <c r="K23" s="11">
        <f t="shared" si="2"/>
        <v>33.546999999999997</v>
      </c>
    </row>
    <row r="24" spans="1:11" x14ac:dyDescent="0.2">
      <c r="A24" s="8" t="s">
        <v>33</v>
      </c>
      <c r="B24" s="9"/>
      <c r="C24" s="9" t="s">
        <v>45</v>
      </c>
      <c r="D24" s="9" t="s">
        <v>6</v>
      </c>
      <c r="E24" s="10">
        <v>160</v>
      </c>
      <c r="F24" s="10">
        <v>660</v>
      </c>
      <c r="G24" s="9">
        <v>2.5600000000000001E-2</v>
      </c>
      <c r="H24" s="9">
        <v>0.13619999999999999</v>
      </c>
      <c r="I24" s="11">
        <f t="shared" si="0"/>
        <v>4.0960000000000001</v>
      </c>
      <c r="J24" s="11">
        <f t="shared" si="1"/>
        <v>89.891999999999996</v>
      </c>
      <c r="K24" s="11">
        <f t="shared" si="2"/>
        <v>93.988</v>
      </c>
    </row>
    <row r="25" spans="1:11" x14ac:dyDescent="0.2">
      <c r="A25" s="8" t="s">
        <v>33</v>
      </c>
      <c r="B25" s="9" t="s">
        <v>60</v>
      </c>
      <c r="C25" s="9" t="s">
        <v>45</v>
      </c>
      <c r="D25" s="9" t="s">
        <v>6</v>
      </c>
      <c r="E25" s="10">
        <v>274</v>
      </c>
      <c r="F25" s="10">
        <v>423</v>
      </c>
      <c r="G25" s="9">
        <v>2.5600000000000001E-2</v>
      </c>
      <c r="H25" s="9">
        <v>0.13619999999999999</v>
      </c>
      <c r="I25" s="11">
        <f t="shared" si="0"/>
        <v>7.0144000000000002</v>
      </c>
      <c r="J25" s="11">
        <f t="shared" si="1"/>
        <v>57.612599999999993</v>
      </c>
      <c r="K25" s="11">
        <f t="shared" si="2"/>
        <v>64.626999999999995</v>
      </c>
    </row>
    <row r="26" spans="1:11" x14ac:dyDescent="0.2">
      <c r="A26" s="8" t="s">
        <v>33</v>
      </c>
      <c r="B26" s="9"/>
      <c r="C26" s="9" t="s">
        <v>45</v>
      </c>
      <c r="D26" s="9" t="s">
        <v>6</v>
      </c>
      <c r="E26" s="10">
        <v>6</v>
      </c>
      <c r="F26" s="10">
        <v>38</v>
      </c>
      <c r="G26" s="9">
        <v>2.5600000000000001E-2</v>
      </c>
      <c r="H26" s="9">
        <v>0.13619999999999999</v>
      </c>
      <c r="I26" s="11">
        <f t="shared" si="0"/>
        <v>0.15360000000000001</v>
      </c>
      <c r="J26" s="11">
        <f t="shared" si="1"/>
        <v>5.1755999999999993</v>
      </c>
      <c r="K26" s="11">
        <f t="shared" si="2"/>
        <v>5.3291999999999993</v>
      </c>
    </row>
    <row r="27" spans="1:11" x14ac:dyDescent="0.2">
      <c r="A27" s="8" t="s">
        <v>33</v>
      </c>
      <c r="B27" s="9"/>
      <c r="C27" s="9" t="s">
        <v>45</v>
      </c>
      <c r="D27" s="9" t="s">
        <v>6</v>
      </c>
      <c r="E27" s="10">
        <v>41</v>
      </c>
      <c r="F27" s="10">
        <v>36</v>
      </c>
      <c r="G27" s="9">
        <v>2.5600000000000001E-2</v>
      </c>
      <c r="H27" s="9">
        <v>0.13619999999999999</v>
      </c>
      <c r="I27" s="11">
        <f t="shared" si="0"/>
        <v>1.0496000000000001</v>
      </c>
      <c r="J27" s="11">
        <f t="shared" si="1"/>
        <v>4.9032</v>
      </c>
      <c r="K27" s="11">
        <f t="shared" si="2"/>
        <v>5.9527999999999999</v>
      </c>
    </row>
    <row r="28" spans="1:11" x14ac:dyDescent="0.2">
      <c r="A28" s="8" t="s">
        <v>33</v>
      </c>
      <c r="B28" s="9"/>
      <c r="C28" s="9" t="s">
        <v>45</v>
      </c>
      <c r="D28" s="9" t="s">
        <v>68</v>
      </c>
      <c r="E28" s="10">
        <v>504</v>
      </c>
      <c r="F28" s="10">
        <v>0</v>
      </c>
      <c r="G28" s="9">
        <v>1.5299999999999999E-2</v>
      </c>
      <c r="H28" s="9"/>
      <c r="I28" s="11">
        <f t="shared" si="0"/>
        <v>7.7111999999999998</v>
      </c>
      <c r="J28" s="9"/>
      <c r="K28" s="11">
        <f t="shared" ref="K28:K59" si="3">I28</f>
        <v>7.7111999999999998</v>
      </c>
    </row>
    <row r="29" spans="1:11" x14ac:dyDescent="0.2">
      <c r="A29" s="8" t="s">
        <v>33</v>
      </c>
      <c r="B29" s="9"/>
      <c r="C29" s="9" t="s">
        <v>45</v>
      </c>
      <c r="D29" s="9" t="s">
        <v>68</v>
      </c>
      <c r="E29" s="10">
        <v>1126</v>
      </c>
      <c r="F29" s="10">
        <v>0</v>
      </c>
      <c r="G29" s="9">
        <v>1.5299999999999999E-2</v>
      </c>
      <c r="H29" s="9"/>
      <c r="I29" s="11">
        <f t="shared" si="0"/>
        <v>17.227799999999998</v>
      </c>
      <c r="J29" s="9"/>
      <c r="K29" s="11">
        <f t="shared" si="3"/>
        <v>17.227799999999998</v>
      </c>
    </row>
    <row r="30" spans="1:11" x14ac:dyDescent="0.2">
      <c r="A30" s="8" t="s">
        <v>33</v>
      </c>
      <c r="B30" s="9"/>
      <c r="C30" s="9" t="s">
        <v>45</v>
      </c>
      <c r="D30" s="9" t="s">
        <v>68</v>
      </c>
      <c r="E30" s="10">
        <v>612</v>
      </c>
      <c r="F30" s="10">
        <v>0</v>
      </c>
      <c r="G30" s="9">
        <v>1.5299999999999999E-2</v>
      </c>
      <c r="H30" s="9"/>
      <c r="I30" s="11">
        <f t="shared" si="0"/>
        <v>9.3635999999999999</v>
      </c>
      <c r="J30" s="9"/>
      <c r="K30" s="11">
        <f t="shared" si="3"/>
        <v>9.3635999999999999</v>
      </c>
    </row>
    <row r="31" spans="1:11" x14ac:dyDescent="0.2">
      <c r="A31" s="8" t="s">
        <v>33</v>
      </c>
      <c r="B31" s="9"/>
      <c r="C31" s="9" t="s">
        <v>45</v>
      </c>
      <c r="D31" s="9" t="s">
        <v>68</v>
      </c>
      <c r="E31" s="10">
        <v>482</v>
      </c>
      <c r="F31" s="10">
        <v>0</v>
      </c>
      <c r="G31" s="9">
        <v>1.5299999999999999E-2</v>
      </c>
      <c r="H31" s="9"/>
      <c r="I31" s="11">
        <f t="shared" si="0"/>
        <v>7.3746</v>
      </c>
      <c r="J31" s="9"/>
      <c r="K31" s="11">
        <f t="shared" si="3"/>
        <v>7.3746</v>
      </c>
    </row>
    <row r="32" spans="1:11" x14ac:dyDescent="0.2">
      <c r="A32" s="8" t="s">
        <v>33</v>
      </c>
      <c r="B32" s="9" t="s">
        <v>91</v>
      </c>
      <c r="C32" s="9" t="s">
        <v>45</v>
      </c>
      <c r="D32" s="9" t="s">
        <v>68</v>
      </c>
      <c r="E32" s="10">
        <v>283</v>
      </c>
      <c r="F32" s="10">
        <v>0</v>
      </c>
      <c r="G32" s="9">
        <v>1.5299999999999999E-2</v>
      </c>
      <c r="H32" s="9"/>
      <c r="I32" s="11">
        <f t="shared" si="0"/>
        <v>4.3298999999999994</v>
      </c>
      <c r="J32" s="9"/>
      <c r="K32" s="11">
        <f t="shared" si="3"/>
        <v>4.3298999999999994</v>
      </c>
    </row>
    <row r="33" spans="1:11" x14ac:dyDescent="0.2">
      <c r="A33" s="8" t="s">
        <v>33</v>
      </c>
      <c r="B33" s="9"/>
      <c r="C33" s="9" t="s">
        <v>45</v>
      </c>
      <c r="D33" s="9" t="s">
        <v>68</v>
      </c>
      <c r="E33" s="10">
        <v>596</v>
      </c>
      <c r="F33" s="10">
        <v>0</v>
      </c>
      <c r="G33" s="9">
        <v>1.5299999999999999E-2</v>
      </c>
      <c r="H33" s="9"/>
      <c r="I33" s="11">
        <f t="shared" si="0"/>
        <v>9.1188000000000002</v>
      </c>
      <c r="J33" s="9"/>
      <c r="K33" s="11">
        <f t="shared" si="3"/>
        <v>9.1188000000000002</v>
      </c>
    </row>
    <row r="34" spans="1:11" x14ac:dyDescent="0.2">
      <c r="A34" s="8" t="s">
        <v>33</v>
      </c>
      <c r="B34" s="9" t="s">
        <v>94</v>
      </c>
      <c r="C34" s="9" t="s">
        <v>45</v>
      </c>
      <c r="D34" s="9" t="s">
        <v>68</v>
      </c>
      <c r="E34" s="10">
        <v>1085</v>
      </c>
      <c r="F34" s="10">
        <v>0</v>
      </c>
      <c r="G34" s="9">
        <v>1.5299999999999999E-2</v>
      </c>
      <c r="H34" s="9"/>
      <c r="I34" s="11">
        <f t="shared" si="0"/>
        <v>16.6005</v>
      </c>
      <c r="J34" s="9"/>
      <c r="K34" s="11">
        <f t="shared" si="3"/>
        <v>16.6005</v>
      </c>
    </row>
    <row r="35" spans="1:11" x14ac:dyDescent="0.2">
      <c r="A35" s="8" t="s">
        <v>33</v>
      </c>
      <c r="B35" s="9"/>
      <c r="C35" s="9" t="s">
        <v>45</v>
      </c>
      <c r="D35" s="9" t="s">
        <v>68</v>
      </c>
      <c r="E35" s="10">
        <v>1451</v>
      </c>
      <c r="F35" s="10">
        <v>0</v>
      </c>
      <c r="G35" s="9">
        <v>1.5299999999999999E-2</v>
      </c>
      <c r="H35" s="9"/>
      <c r="I35" s="11">
        <f t="shared" si="0"/>
        <v>22.200299999999999</v>
      </c>
      <c r="J35" s="9"/>
      <c r="K35" s="11">
        <f t="shared" si="3"/>
        <v>22.200299999999999</v>
      </c>
    </row>
    <row r="36" spans="1:11" x14ac:dyDescent="0.2">
      <c r="A36" s="8" t="s">
        <v>33</v>
      </c>
      <c r="B36" s="9"/>
      <c r="C36" s="9" t="s">
        <v>45</v>
      </c>
      <c r="D36" s="9" t="s">
        <v>68</v>
      </c>
      <c r="E36" s="10">
        <v>1418</v>
      </c>
      <c r="F36" s="10">
        <v>0</v>
      </c>
      <c r="G36" s="9">
        <v>1.5299999999999999E-2</v>
      </c>
      <c r="H36" s="9"/>
      <c r="I36" s="11">
        <f t="shared" si="0"/>
        <v>21.695399999999999</v>
      </c>
      <c r="J36" s="9"/>
      <c r="K36" s="11">
        <f t="shared" si="3"/>
        <v>21.695399999999999</v>
      </c>
    </row>
    <row r="37" spans="1:11" x14ac:dyDescent="0.2">
      <c r="A37" s="8" t="s">
        <v>33</v>
      </c>
      <c r="B37" s="9" t="s">
        <v>52</v>
      </c>
      <c r="C37" s="9" t="s">
        <v>45</v>
      </c>
      <c r="D37" s="9" t="s">
        <v>68</v>
      </c>
      <c r="E37" s="10">
        <v>1873</v>
      </c>
      <c r="F37" s="10">
        <v>0</v>
      </c>
      <c r="G37" s="9">
        <v>1.5299999999999999E-2</v>
      </c>
      <c r="H37" s="9"/>
      <c r="I37" s="11">
        <f t="shared" si="0"/>
        <v>28.6569</v>
      </c>
      <c r="J37" s="9"/>
      <c r="K37" s="11">
        <f t="shared" si="3"/>
        <v>28.6569</v>
      </c>
    </row>
    <row r="38" spans="1:11" x14ac:dyDescent="0.2">
      <c r="A38" s="8" t="s">
        <v>33</v>
      </c>
      <c r="B38" s="9" t="s">
        <v>46</v>
      </c>
      <c r="C38" s="9" t="s">
        <v>45</v>
      </c>
      <c r="D38" s="9" t="s">
        <v>28</v>
      </c>
      <c r="E38" s="10">
        <v>464</v>
      </c>
      <c r="F38" s="10">
        <v>0</v>
      </c>
      <c r="G38" s="9">
        <v>1.5299999999999999E-2</v>
      </c>
      <c r="H38" s="9"/>
      <c r="I38" s="11">
        <f t="shared" si="0"/>
        <v>7.0991999999999997</v>
      </c>
      <c r="J38" s="9"/>
      <c r="K38" s="11">
        <f t="shared" si="3"/>
        <v>7.0991999999999997</v>
      </c>
    </row>
    <row r="39" spans="1:11" x14ac:dyDescent="0.2">
      <c r="A39" s="8" t="s">
        <v>33</v>
      </c>
      <c r="B39" s="9"/>
      <c r="C39" s="9" t="s">
        <v>45</v>
      </c>
      <c r="D39" s="9" t="s">
        <v>28</v>
      </c>
      <c r="E39" s="10">
        <v>165</v>
      </c>
      <c r="F39" s="10">
        <v>0</v>
      </c>
      <c r="G39" s="9">
        <v>1.5299999999999999E-2</v>
      </c>
      <c r="H39" s="9"/>
      <c r="I39" s="11">
        <f t="shared" si="0"/>
        <v>2.5244999999999997</v>
      </c>
      <c r="J39" s="9"/>
      <c r="K39" s="11">
        <f t="shared" si="3"/>
        <v>2.5244999999999997</v>
      </c>
    </row>
    <row r="40" spans="1:11" x14ac:dyDescent="0.2">
      <c r="A40" s="8" t="s">
        <v>33</v>
      </c>
      <c r="B40" s="9"/>
      <c r="C40" s="9" t="s">
        <v>45</v>
      </c>
      <c r="D40" s="9" t="s">
        <v>28</v>
      </c>
      <c r="E40" s="10">
        <v>514</v>
      </c>
      <c r="F40" s="10">
        <v>0</v>
      </c>
      <c r="G40" s="9">
        <v>1.5299999999999999E-2</v>
      </c>
      <c r="H40" s="9"/>
      <c r="I40" s="11">
        <f t="shared" si="0"/>
        <v>7.8641999999999994</v>
      </c>
      <c r="J40" s="9"/>
      <c r="K40" s="11">
        <f t="shared" si="3"/>
        <v>7.8641999999999994</v>
      </c>
    </row>
    <row r="41" spans="1:11" x14ac:dyDescent="0.2">
      <c r="A41" s="8" t="s">
        <v>33</v>
      </c>
      <c r="B41" s="9"/>
      <c r="C41" s="9" t="s">
        <v>45</v>
      </c>
      <c r="D41" s="9" t="s">
        <v>28</v>
      </c>
      <c r="E41" s="10">
        <v>134</v>
      </c>
      <c r="F41" s="10">
        <v>0</v>
      </c>
      <c r="G41" s="9">
        <v>1.5299999999999999E-2</v>
      </c>
      <c r="H41" s="9"/>
      <c r="I41" s="11">
        <f t="shared" si="0"/>
        <v>2.0501999999999998</v>
      </c>
      <c r="J41" s="9"/>
      <c r="K41" s="11">
        <f t="shared" si="3"/>
        <v>2.0501999999999998</v>
      </c>
    </row>
    <row r="42" spans="1:11" x14ac:dyDescent="0.2">
      <c r="A42" s="8" t="s">
        <v>33</v>
      </c>
      <c r="B42" s="9" t="s">
        <v>21</v>
      </c>
      <c r="C42" s="9" t="s">
        <v>45</v>
      </c>
      <c r="D42" s="9" t="s">
        <v>28</v>
      </c>
      <c r="E42" s="10">
        <v>644</v>
      </c>
      <c r="F42" s="10">
        <v>0</v>
      </c>
      <c r="G42" s="9">
        <v>1.5299999999999999E-2</v>
      </c>
      <c r="H42" s="9"/>
      <c r="I42" s="11">
        <f t="shared" si="0"/>
        <v>9.8531999999999993</v>
      </c>
      <c r="J42" s="9"/>
      <c r="K42" s="11">
        <f t="shared" si="3"/>
        <v>9.8531999999999993</v>
      </c>
    </row>
    <row r="43" spans="1:11" x14ac:dyDescent="0.2">
      <c r="A43" s="8" t="s">
        <v>33</v>
      </c>
      <c r="B43" s="9"/>
      <c r="C43" s="9" t="s">
        <v>45</v>
      </c>
      <c r="D43" s="9" t="s">
        <v>28</v>
      </c>
      <c r="E43" s="10">
        <v>205</v>
      </c>
      <c r="F43" s="10">
        <v>0</v>
      </c>
      <c r="G43" s="9">
        <v>1.5299999999999999E-2</v>
      </c>
      <c r="H43" s="9"/>
      <c r="I43" s="11">
        <f t="shared" si="0"/>
        <v>3.1364999999999998</v>
      </c>
      <c r="J43" s="9"/>
      <c r="K43" s="11">
        <f t="shared" si="3"/>
        <v>3.1364999999999998</v>
      </c>
    </row>
    <row r="44" spans="1:11" x14ac:dyDescent="0.2">
      <c r="A44" s="8" t="s">
        <v>33</v>
      </c>
      <c r="B44" s="9"/>
      <c r="C44" s="9" t="s">
        <v>45</v>
      </c>
      <c r="D44" s="9" t="s">
        <v>28</v>
      </c>
      <c r="E44" s="10">
        <v>1252</v>
      </c>
      <c r="F44" s="10">
        <v>0</v>
      </c>
      <c r="G44" s="9">
        <v>1.5299999999999999E-2</v>
      </c>
      <c r="H44" s="9"/>
      <c r="I44" s="11">
        <f t="shared" si="0"/>
        <v>19.1556</v>
      </c>
      <c r="J44" s="9"/>
      <c r="K44" s="11">
        <f t="shared" si="3"/>
        <v>19.1556</v>
      </c>
    </row>
    <row r="45" spans="1:11" x14ac:dyDescent="0.2">
      <c r="A45" s="8" t="s">
        <v>33</v>
      </c>
      <c r="B45" s="9"/>
      <c r="C45" s="9" t="s">
        <v>45</v>
      </c>
      <c r="D45" s="9" t="s">
        <v>28</v>
      </c>
      <c r="E45" s="10">
        <v>132</v>
      </c>
      <c r="F45" s="10">
        <v>0</v>
      </c>
      <c r="G45" s="9">
        <v>1.5299999999999999E-2</v>
      </c>
      <c r="H45" s="9"/>
      <c r="I45" s="11">
        <f t="shared" si="0"/>
        <v>2.0196000000000001</v>
      </c>
      <c r="J45" s="9"/>
      <c r="K45" s="11">
        <f t="shared" si="3"/>
        <v>2.0196000000000001</v>
      </c>
    </row>
    <row r="46" spans="1:11" x14ac:dyDescent="0.2">
      <c r="A46" s="8" t="s">
        <v>33</v>
      </c>
      <c r="B46" s="9" t="s">
        <v>18</v>
      </c>
      <c r="C46" s="9" t="s">
        <v>45</v>
      </c>
      <c r="D46" s="9" t="s">
        <v>28</v>
      </c>
      <c r="E46" s="10">
        <v>350</v>
      </c>
      <c r="F46" s="10">
        <v>0</v>
      </c>
      <c r="G46" s="9">
        <v>1.5299999999999999E-2</v>
      </c>
      <c r="H46" s="9"/>
      <c r="I46" s="11">
        <f t="shared" si="0"/>
        <v>5.3549999999999995</v>
      </c>
      <c r="J46" s="9"/>
      <c r="K46" s="11">
        <f t="shared" si="3"/>
        <v>5.3549999999999995</v>
      </c>
    </row>
    <row r="47" spans="1:11" x14ac:dyDescent="0.2">
      <c r="A47" s="8" t="s">
        <v>33</v>
      </c>
      <c r="B47" s="9"/>
      <c r="C47" s="9" t="s">
        <v>45</v>
      </c>
      <c r="D47" s="9" t="s">
        <v>28</v>
      </c>
      <c r="E47" s="10">
        <v>754</v>
      </c>
      <c r="F47" s="10">
        <v>0</v>
      </c>
      <c r="G47" s="9">
        <v>1.5299999999999999E-2</v>
      </c>
      <c r="H47" s="9"/>
      <c r="I47" s="11">
        <f t="shared" ref="I47:I78" si="4">G47*E47</f>
        <v>11.536199999999999</v>
      </c>
      <c r="J47" s="9"/>
      <c r="K47" s="11">
        <f t="shared" si="3"/>
        <v>11.536199999999999</v>
      </c>
    </row>
    <row r="48" spans="1:11" x14ac:dyDescent="0.2">
      <c r="A48" s="8" t="s">
        <v>33</v>
      </c>
      <c r="B48" s="9"/>
      <c r="C48" s="9" t="s">
        <v>45</v>
      </c>
      <c r="D48" s="9" t="s">
        <v>28</v>
      </c>
      <c r="E48" s="10">
        <v>2786</v>
      </c>
      <c r="F48" s="10">
        <v>0</v>
      </c>
      <c r="G48" s="9">
        <v>1.5299999999999999E-2</v>
      </c>
      <c r="H48" s="9"/>
      <c r="I48" s="11">
        <f t="shared" si="4"/>
        <v>42.625799999999998</v>
      </c>
      <c r="J48" s="9"/>
      <c r="K48" s="11">
        <f t="shared" si="3"/>
        <v>42.625799999999998</v>
      </c>
    </row>
    <row r="49" spans="1:11" x14ac:dyDescent="0.2">
      <c r="A49" s="8" t="s">
        <v>33</v>
      </c>
      <c r="B49" s="9"/>
      <c r="C49" s="9" t="s">
        <v>45</v>
      </c>
      <c r="D49" s="9" t="s">
        <v>28</v>
      </c>
      <c r="E49" s="10">
        <v>135</v>
      </c>
      <c r="F49" s="10">
        <v>0</v>
      </c>
      <c r="G49" s="9">
        <v>1.5299999999999999E-2</v>
      </c>
      <c r="H49" s="9"/>
      <c r="I49" s="11">
        <f t="shared" si="4"/>
        <v>2.0655000000000001</v>
      </c>
      <c r="J49" s="9"/>
      <c r="K49" s="11">
        <f t="shared" si="3"/>
        <v>2.0655000000000001</v>
      </c>
    </row>
    <row r="50" spans="1:11" x14ac:dyDescent="0.2">
      <c r="A50" s="8" t="s">
        <v>33</v>
      </c>
      <c r="B50" s="9" t="s">
        <v>17</v>
      </c>
      <c r="C50" s="9" t="s">
        <v>45</v>
      </c>
      <c r="D50" s="9" t="s">
        <v>28</v>
      </c>
      <c r="E50" s="10">
        <v>1570</v>
      </c>
      <c r="F50" s="10">
        <v>0</v>
      </c>
      <c r="G50" s="9">
        <v>1.5299999999999999E-2</v>
      </c>
      <c r="H50" s="9"/>
      <c r="I50" s="11">
        <f t="shared" si="4"/>
        <v>24.020999999999997</v>
      </c>
      <c r="J50" s="9"/>
      <c r="K50" s="11">
        <f t="shared" si="3"/>
        <v>24.020999999999997</v>
      </c>
    </row>
    <row r="51" spans="1:11" x14ac:dyDescent="0.2">
      <c r="A51" s="8" t="s">
        <v>33</v>
      </c>
      <c r="B51" s="9"/>
      <c r="C51" s="9" t="s">
        <v>45</v>
      </c>
      <c r="D51" s="9" t="s">
        <v>28</v>
      </c>
      <c r="E51" s="10">
        <v>158</v>
      </c>
      <c r="F51" s="10">
        <v>0</v>
      </c>
      <c r="G51" s="9">
        <v>1.5299999999999999E-2</v>
      </c>
      <c r="H51" s="9"/>
      <c r="I51" s="11">
        <f t="shared" si="4"/>
        <v>2.4173999999999998</v>
      </c>
      <c r="J51" s="9"/>
      <c r="K51" s="11">
        <f t="shared" si="3"/>
        <v>2.4173999999999998</v>
      </c>
    </row>
    <row r="52" spans="1:11" x14ac:dyDescent="0.2">
      <c r="A52" s="8" t="s">
        <v>33</v>
      </c>
      <c r="B52" s="9"/>
      <c r="C52" s="9" t="s">
        <v>45</v>
      </c>
      <c r="D52" s="9" t="s">
        <v>28</v>
      </c>
      <c r="E52" s="10">
        <v>167</v>
      </c>
      <c r="F52" s="10">
        <v>0</v>
      </c>
      <c r="G52" s="9">
        <v>1.5299999999999999E-2</v>
      </c>
      <c r="H52" s="9"/>
      <c r="I52" s="11">
        <f t="shared" si="4"/>
        <v>2.5550999999999999</v>
      </c>
      <c r="J52" s="9"/>
      <c r="K52" s="11">
        <f t="shared" si="3"/>
        <v>2.5550999999999999</v>
      </c>
    </row>
    <row r="53" spans="1:11" x14ac:dyDescent="0.2">
      <c r="A53" s="8" t="s">
        <v>33</v>
      </c>
      <c r="B53" s="9"/>
      <c r="C53" s="9" t="s">
        <v>45</v>
      </c>
      <c r="D53" s="9" t="s">
        <v>28</v>
      </c>
      <c r="E53" s="10">
        <v>1931</v>
      </c>
      <c r="F53" s="10">
        <v>0</v>
      </c>
      <c r="G53" s="9">
        <v>1.5299999999999999E-2</v>
      </c>
      <c r="H53" s="9"/>
      <c r="I53" s="11">
        <f t="shared" si="4"/>
        <v>29.5443</v>
      </c>
      <c r="J53" s="9"/>
      <c r="K53" s="11">
        <f t="shared" si="3"/>
        <v>29.5443</v>
      </c>
    </row>
    <row r="54" spans="1:11" x14ac:dyDescent="0.2">
      <c r="A54" s="8" t="s">
        <v>33</v>
      </c>
      <c r="B54" s="9"/>
      <c r="C54" s="9" t="s">
        <v>45</v>
      </c>
      <c r="D54" s="9" t="s">
        <v>28</v>
      </c>
      <c r="E54" s="10">
        <v>126</v>
      </c>
      <c r="F54" s="10">
        <v>0</v>
      </c>
      <c r="G54" s="9">
        <v>1.5299999999999999E-2</v>
      </c>
      <c r="H54" s="9"/>
      <c r="I54" s="11">
        <f t="shared" si="4"/>
        <v>1.9278</v>
      </c>
      <c r="J54" s="9"/>
      <c r="K54" s="11">
        <f t="shared" si="3"/>
        <v>1.9278</v>
      </c>
    </row>
    <row r="55" spans="1:11" x14ac:dyDescent="0.2">
      <c r="A55" s="8" t="s">
        <v>33</v>
      </c>
      <c r="B55" s="9"/>
      <c r="C55" s="9" t="s">
        <v>45</v>
      </c>
      <c r="D55" s="9" t="s">
        <v>28</v>
      </c>
      <c r="E55" s="10">
        <v>104</v>
      </c>
      <c r="F55" s="10">
        <v>0</v>
      </c>
      <c r="G55" s="9">
        <v>1.5299999999999999E-2</v>
      </c>
      <c r="H55" s="9"/>
      <c r="I55" s="11">
        <f t="shared" si="4"/>
        <v>1.5911999999999999</v>
      </c>
      <c r="J55" s="9"/>
      <c r="K55" s="11">
        <f t="shared" si="3"/>
        <v>1.5911999999999999</v>
      </c>
    </row>
    <row r="56" spans="1:11" x14ac:dyDescent="0.2">
      <c r="A56" s="8" t="s">
        <v>33</v>
      </c>
      <c r="B56" s="9"/>
      <c r="C56" s="9" t="s">
        <v>45</v>
      </c>
      <c r="D56" s="9" t="s">
        <v>28</v>
      </c>
      <c r="E56" s="10">
        <v>267</v>
      </c>
      <c r="F56" s="10">
        <v>0</v>
      </c>
      <c r="G56" s="9">
        <v>1.5299999999999999E-2</v>
      </c>
      <c r="H56" s="9"/>
      <c r="I56" s="11">
        <f t="shared" si="4"/>
        <v>4.0850999999999997</v>
      </c>
      <c r="J56" s="9"/>
      <c r="K56" s="11">
        <f t="shared" si="3"/>
        <v>4.0850999999999997</v>
      </c>
    </row>
    <row r="57" spans="1:11" x14ac:dyDescent="0.2">
      <c r="A57" s="8" t="s">
        <v>33</v>
      </c>
      <c r="B57" s="9"/>
      <c r="C57" s="9" t="s">
        <v>45</v>
      </c>
      <c r="D57" s="9" t="s">
        <v>57</v>
      </c>
      <c r="E57" s="10">
        <v>188</v>
      </c>
      <c r="F57" s="10">
        <v>0</v>
      </c>
      <c r="G57" s="9">
        <v>1.5299999999999999E-2</v>
      </c>
      <c r="H57" s="9"/>
      <c r="I57" s="11">
        <f t="shared" si="4"/>
        <v>2.8763999999999998</v>
      </c>
      <c r="J57" s="9"/>
      <c r="K57" s="11">
        <f t="shared" si="3"/>
        <v>2.8763999999999998</v>
      </c>
    </row>
    <row r="58" spans="1:11" x14ac:dyDescent="0.2">
      <c r="A58" s="8" t="s">
        <v>33</v>
      </c>
      <c r="B58" s="9"/>
      <c r="C58" s="9" t="s">
        <v>45</v>
      </c>
      <c r="D58" s="9" t="s">
        <v>57</v>
      </c>
      <c r="E58" s="10">
        <v>3317</v>
      </c>
      <c r="F58" s="10">
        <v>0</v>
      </c>
      <c r="G58" s="9">
        <v>1.5299999999999999E-2</v>
      </c>
      <c r="H58" s="9"/>
      <c r="I58" s="11">
        <f t="shared" si="4"/>
        <v>50.750099999999996</v>
      </c>
      <c r="J58" s="9"/>
      <c r="K58" s="11">
        <f t="shared" si="3"/>
        <v>50.750099999999996</v>
      </c>
    </row>
    <row r="59" spans="1:11" x14ac:dyDescent="0.2">
      <c r="A59" s="8" t="s">
        <v>33</v>
      </c>
      <c r="B59" s="9"/>
      <c r="C59" s="9" t="s">
        <v>45</v>
      </c>
      <c r="D59" s="9" t="s">
        <v>57</v>
      </c>
      <c r="E59" s="10">
        <v>1617</v>
      </c>
      <c r="F59" s="10">
        <v>0</v>
      </c>
      <c r="G59" s="9">
        <v>1.5299999999999999E-2</v>
      </c>
      <c r="H59" s="9"/>
      <c r="I59" s="11">
        <f t="shared" si="4"/>
        <v>24.740099999999998</v>
      </c>
      <c r="J59" s="9"/>
      <c r="K59" s="11">
        <f t="shared" si="3"/>
        <v>24.740099999999998</v>
      </c>
    </row>
    <row r="60" spans="1:11" x14ac:dyDescent="0.2">
      <c r="A60" s="8" t="s">
        <v>33</v>
      </c>
      <c r="B60" s="9" t="s">
        <v>90</v>
      </c>
      <c r="C60" s="9" t="s">
        <v>45</v>
      </c>
      <c r="D60" s="9" t="s">
        <v>57</v>
      </c>
      <c r="E60" s="10">
        <v>2959</v>
      </c>
      <c r="F60" s="10">
        <v>0</v>
      </c>
      <c r="G60" s="9">
        <v>1.5299999999999999E-2</v>
      </c>
      <c r="H60" s="9"/>
      <c r="I60" s="11">
        <f t="shared" si="4"/>
        <v>45.2727</v>
      </c>
      <c r="J60" s="9"/>
      <c r="K60" s="11">
        <f t="shared" ref="K60:K91" si="5">I60</f>
        <v>45.2727</v>
      </c>
    </row>
    <row r="61" spans="1:11" x14ac:dyDescent="0.2">
      <c r="A61" s="8" t="s">
        <v>33</v>
      </c>
      <c r="B61" s="9"/>
      <c r="C61" s="9" t="s">
        <v>45</v>
      </c>
      <c r="D61" s="9" t="s">
        <v>57</v>
      </c>
      <c r="E61" s="10">
        <v>196</v>
      </c>
      <c r="F61" s="10">
        <v>0</v>
      </c>
      <c r="G61" s="9">
        <v>1.5299999999999999E-2</v>
      </c>
      <c r="H61" s="9"/>
      <c r="I61" s="11">
        <f t="shared" si="4"/>
        <v>2.9987999999999997</v>
      </c>
      <c r="J61" s="9"/>
      <c r="K61" s="11">
        <f t="shared" si="5"/>
        <v>2.9987999999999997</v>
      </c>
    </row>
    <row r="62" spans="1:11" x14ac:dyDescent="0.2">
      <c r="A62" s="8" t="s">
        <v>33</v>
      </c>
      <c r="B62" s="9"/>
      <c r="C62" s="9" t="s">
        <v>45</v>
      </c>
      <c r="D62" s="9" t="s">
        <v>57</v>
      </c>
      <c r="E62" s="10">
        <v>1774</v>
      </c>
      <c r="F62" s="10">
        <v>0</v>
      </c>
      <c r="G62" s="9">
        <v>1.5299999999999999E-2</v>
      </c>
      <c r="H62" s="9"/>
      <c r="I62" s="11">
        <f t="shared" si="4"/>
        <v>27.142199999999999</v>
      </c>
      <c r="J62" s="9"/>
      <c r="K62" s="11">
        <f t="shared" si="5"/>
        <v>27.142199999999999</v>
      </c>
    </row>
    <row r="63" spans="1:11" x14ac:dyDescent="0.2">
      <c r="A63" s="8" t="s">
        <v>33</v>
      </c>
      <c r="B63" s="9"/>
      <c r="C63" s="9" t="s">
        <v>45</v>
      </c>
      <c r="D63" s="9" t="s">
        <v>57</v>
      </c>
      <c r="E63" s="10">
        <v>393</v>
      </c>
      <c r="F63" s="10">
        <v>0</v>
      </c>
      <c r="G63" s="9">
        <v>1.5299999999999999E-2</v>
      </c>
      <c r="H63" s="9"/>
      <c r="I63" s="11">
        <f t="shared" si="4"/>
        <v>6.0129000000000001</v>
      </c>
      <c r="J63" s="9"/>
      <c r="K63" s="11">
        <f t="shared" si="5"/>
        <v>6.0129000000000001</v>
      </c>
    </row>
    <row r="64" spans="1:11" x14ac:dyDescent="0.2">
      <c r="A64" s="8" t="s">
        <v>33</v>
      </c>
      <c r="B64" s="9" t="s">
        <v>13</v>
      </c>
      <c r="C64" s="9" t="s">
        <v>45</v>
      </c>
      <c r="D64" s="9" t="s">
        <v>57</v>
      </c>
      <c r="E64" s="10">
        <v>6443</v>
      </c>
      <c r="F64" s="10">
        <v>0</v>
      </c>
      <c r="G64" s="9">
        <v>1.5299999999999999E-2</v>
      </c>
      <c r="H64" s="9"/>
      <c r="I64" s="11">
        <f t="shared" si="4"/>
        <v>98.5779</v>
      </c>
      <c r="J64" s="9"/>
      <c r="K64" s="11">
        <f t="shared" si="5"/>
        <v>98.5779</v>
      </c>
    </row>
    <row r="65" spans="1:11" x14ac:dyDescent="0.2">
      <c r="A65" s="8" t="s">
        <v>33</v>
      </c>
      <c r="B65" s="9"/>
      <c r="C65" s="9" t="s">
        <v>45</v>
      </c>
      <c r="D65" s="9" t="s">
        <v>57</v>
      </c>
      <c r="E65" s="10">
        <v>134</v>
      </c>
      <c r="F65" s="10">
        <v>0</v>
      </c>
      <c r="G65" s="9">
        <v>1.5299999999999999E-2</v>
      </c>
      <c r="H65" s="9"/>
      <c r="I65" s="11">
        <f t="shared" si="4"/>
        <v>2.0501999999999998</v>
      </c>
      <c r="J65" s="9"/>
      <c r="K65" s="11">
        <f t="shared" si="5"/>
        <v>2.0501999999999998</v>
      </c>
    </row>
    <row r="66" spans="1:11" x14ac:dyDescent="0.2">
      <c r="A66" s="8" t="s">
        <v>33</v>
      </c>
      <c r="B66" s="9" t="s">
        <v>8</v>
      </c>
      <c r="C66" s="9" t="s">
        <v>45</v>
      </c>
      <c r="D66" s="9" t="s">
        <v>57</v>
      </c>
      <c r="E66" s="10">
        <v>2458</v>
      </c>
      <c r="F66" s="10">
        <v>0</v>
      </c>
      <c r="G66" s="9">
        <v>1.5299999999999999E-2</v>
      </c>
      <c r="H66" s="9"/>
      <c r="I66" s="11">
        <f t="shared" si="4"/>
        <v>37.607399999999998</v>
      </c>
      <c r="J66" s="9"/>
      <c r="K66" s="11">
        <f t="shared" si="5"/>
        <v>37.607399999999998</v>
      </c>
    </row>
    <row r="67" spans="1:11" x14ac:dyDescent="0.2">
      <c r="A67" s="8" t="s">
        <v>33</v>
      </c>
      <c r="B67" s="9" t="s">
        <v>64</v>
      </c>
      <c r="C67" s="9" t="s">
        <v>45</v>
      </c>
      <c r="D67" s="9" t="s">
        <v>57</v>
      </c>
      <c r="E67" s="10">
        <v>1042</v>
      </c>
      <c r="F67" s="10">
        <v>0</v>
      </c>
      <c r="G67" s="9">
        <v>1.5299999999999999E-2</v>
      </c>
      <c r="H67" s="9"/>
      <c r="I67" s="11">
        <f t="shared" si="4"/>
        <v>15.942599999999999</v>
      </c>
      <c r="J67" s="9"/>
      <c r="K67" s="11">
        <f t="shared" si="5"/>
        <v>15.942599999999999</v>
      </c>
    </row>
    <row r="68" spans="1:11" x14ac:dyDescent="0.2">
      <c r="A68" s="8" t="s">
        <v>33</v>
      </c>
      <c r="B68" s="9"/>
      <c r="C68" s="9" t="s">
        <v>45</v>
      </c>
      <c r="D68" s="9" t="s">
        <v>57</v>
      </c>
      <c r="E68" s="10">
        <v>989</v>
      </c>
      <c r="F68" s="10">
        <v>0</v>
      </c>
      <c r="G68" s="9">
        <v>1.5299999999999999E-2</v>
      </c>
      <c r="H68" s="9"/>
      <c r="I68" s="11">
        <f t="shared" si="4"/>
        <v>15.131699999999999</v>
      </c>
      <c r="J68" s="9"/>
      <c r="K68" s="11">
        <f t="shared" si="5"/>
        <v>15.131699999999999</v>
      </c>
    </row>
    <row r="69" spans="1:11" x14ac:dyDescent="0.2">
      <c r="A69" s="8" t="s">
        <v>33</v>
      </c>
      <c r="B69" s="9" t="s">
        <v>23</v>
      </c>
      <c r="C69" s="9" t="s">
        <v>45</v>
      </c>
      <c r="D69" s="9" t="s">
        <v>57</v>
      </c>
      <c r="E69" s="10">
        <v>809</v>
      </c>
      <c r="F69" s="10">
        <v>0</v>
      </c>
      <c r="G69" s="9">
        <v>1.5299999999999999E-2</v>
      </c>
      <c r="H69" s="9"/>
      <c r="I69" s="11">
        <f t="shared" si="4"/>
        <v>12.377699999999999</v>
      </c>
      <c r="J69" s="9"/>
      <c r="K69" s="11">
        <f t="shared" si="5"/>
        <v>12.377699999999999</v>
      </c>
    </row>
    <row r="70" spans="1:11" x14ac:dyDescent="0.2">
      <c r="A70" s="8" t="s">
        <v>33</v>
      </c>
      <c r="B70" s="9"/>
      <c r="C70" s="9" t="s">
        <v>45</v>
      </c>
      <c r="D70" s="9" t="s">
        <v>38</v>
      </c>
      <c r="E70" s="10">
        <v>442</v>
      </c>
      <c r="F70" s="10">
        <v>0</v>
      </c>
      <c r="G70" s="9">
        <v>9.4999999999999998E-3</v>
      </c>
      <c r="H70" s="9"/>
      <c r="I70" s="11">
        <f t="shared" si="4"/>
        <v>4.1989999999999998</v>
      </c>
      <c r="J70" s="9"/>
      <c r="K70" s="11">
        <f t="shared" si="5"/>
        <v>4.1989999999999998</v>
      </c>
    </row>
    <row r="71" spans="1:11" x14ac:dyDescent="0.2">
      <c r="A71" s="8" t="s">
        <v>33</v>
      </c>
      <c r="B71" s="9"/>
      <c r="C71" s="9" t="s">
        <v>45</v>
      </c>
      <c r="D71" s="9" t="s">
        <v>73</v>
      </c>
      <c r="E71" s="10">
        <v>2734</v>
      </c>
      <c r="F71" s="10">
        <v>0</v>
      </c>
      <c r="G71" s="9">
        <v>9.4999999999999998E-3</v>
      </c>
      <c r="H71" s="9"/>
      <c r="I71" s="11">
        <f t="shared" si="4"/>
        <v>25.972999999999999</v>
      </c>
      <c r="J71" s="9"/>
      <c r="K71" s="11">
        <f t="shared" si="5"/>
        <v>25.972999999999999</v>
      </c>
    </row>
    <row r="72" spans="1:11" x14ac:dyDescent="0.2">
      <c r="A72" s="8" t="s">
        <v>33</v>
      </c>
      <c r="B72" s="9" t="s">
        <v>81</v>
      </c>
      <c r="C72" s="9" t="s">
        <v>45</v>
      </c>
      <c r="D72" s="9" t="s">
        <v>73</v>
      </c>
      <c r="E72" s="10">
        <v>947</v>
      </c>
      <c r="F72" s="10">
        <v>0</v>
      </c>
      <c r="G72" s="9">
        <v>9.4999999999999998E-3</v>
      </c>
      <c r="H72" s="9"/>
      <c r="I72" s="11">
        <f t="shared" si="4"/>
        <v>8.9964999999999993</v>
      </c>
      <c r="J72" s="9"/>
      <c r="K72" s="11">
        <f t="shared" si="5"/>
        <v>8.9964999999999993</v>
      </c>
    </row>
    <row r="73" spans="1:11" x14ac:dyDescent="0.2">
      <c r="A73" s="8" t="s">
        <v>33</v>
      </c>
      <c r="B73" s="9" t="s">
        <v>54</v>
      </c>
      <c r="C73" s="9" t="s">
        <v>45</v>
      </c>
      <c r="D73" s="9" t="s">
        <v>99</v>
      </c>
      <c r="E73" s="10">
        <v>6068</v>
      </c>
      <c r="F73" s="10">
        <v>0</v>
      </c>
      <c r="G73" s="9">
        <v>0.01</v>
      </c>
      <c r="H73" s="9"/>
      <c r="I73" s="11">
        <f t="shared" si="4"/>
        <v>60.68</v>
      </c>
      <c r="J73" s="9"/>
      <c r="K73" s="11">
        <f t="shared" si="5"/>
        <v>60.68</v>
      </c>
    </row>
    <row r="74" spans="1:11" x14ac:dyDescent="0.2">
      <c r="A74" s="8" t="s">
        <v>33</v>
      </c>
      <c r="B74" s="9"/>
      <c r="C74" s="9" t="s">
        <v>45</v>
      </c>
      <c r="D74" s="9" t="s">
        <v>15</v>
      </c>
      <c r="E74" s="10">
        <v>95</v>
      </c>
      <c r="F74" s="10">
        <v>0</v>
      </c>
      <c r="G74" s="9">
        <v>1.9199999999999998E-2</v>
      </c>
      <c r="H74" s="9"/>
      <c r="I74" s="11">
        <f t="shared" si="4"/>
        <v>1.8239999999999998</v>
      </c>
      <c r="J74" s="9"/>
      <c r="K74" s="11">
        <f t="shared" si="5"/>
        <v>1.8239999999999998</v>
      </c>
    </row>
    <row r="75" spans="1:11" x14ac:dyDescent="0.2">
      <c r="A75" s="8" t="s">
        <v>33</v>
      </c>
      <c r="B75" s="9"/>
      <c r="C75" s="9" t="s">
        <v>45</v>
      </c>
      <c r="D75" s="9" t="s">
        <v>15</v>
      </c>
      <c r="E75" s="10">
        <v>883</v>
      </c>
      <c r="F75" s="10">
        <v>0</v>
      </c>
      <c r="G75" s="9">
        <v>1.9199999999999998E-2</v>
      </c>
      <c r="H75" s="9"/>
      <c r="I75" s="11">
        <f t="shared" si="4"/>
        <v>16.953599999999998</v>
      </c>
      <c r="J75" s="9"/>
      <c r="K75" s="11">
        <f t="shared" si="5"/>
        <v>16.953599999999998</v>
      </c>
    </row>
    <row r="76" spans="1:11" x14ac:dyDescent="0.2">
      <c r="A76" s="8" t="s">
        <v>33</v>
      </c>
      <c r="B76" s="9"/>
      <c r="C76" s="9" t="s">
        <v>45</v>
      </c>
      <c r="D76" s="9" t="s">
        <v>15</v>
      </c>
      <c r="E76" s="10">
        <v>5262</v>
      </c>
      <c r="F76" s="10">
        <v>0</v>
      </c>
      <c r="G76" s="9">
        <v>1.9199999999999998E-2</v>
      </c>
      <c r="H76" s="9"/>
      <c r="I76" s="11">
        <f t="shared" si="4"/>
        <v>101.03039999999999</v>
      </c>
      <c r="J76" s="9"/>
      <c r="K76" s="11">
        <f t="shared" si="5"/>
        <v>101.03039999999999</v>
      </c>
    </row>
    <row r="77" spans="1:11" x14ac:dyDescent="0.2">
      <c r="A77" s="8" t="s">
        <v>33</v>
      </c>
      <c r="B77" s="9"/>
      <c r="C77" s="9" t="s">
        <v>45</v>
      </c>
      <c r="D77" s="9" t="s">
        <v>15</v>
      </c>
      <c r="E77" s="10">
        <v>6803</v>
      </c>
      <c r="F77" s="10">
        <v>0</v>
      </c>
      <c r="G77" s="9">
        <v>1.9199999999999998E-2</v>
      </c>
      <c r="H77" s="9"/>
      <c r="I77" s="11">
        <f t="shared" si="4"/>
        <v>130.61759999999998</v>
      </c>
      <c r="J77" s="9"/>
      <c r="K77" s="11">
        <f t="shared" si="5"/>
        <v>130.61759999999998</v>
      </c>
    </row>
    <row r="78" spans="1:11" x14ac:dyDescent="0.2">
      <c r="A78" s="8" t="s">
        <v>33</v>
      </c>
      <c r="B78" s="9"/>
      <c r="C78" s="9" t="s">
        <v>45</v>
      </c>
      <c r="D78" s="9" t="s">
        <v>15</v>
      </c>
      <c r="E78" s="10">
        <v>0</v>
      </c>
      <c r="F78" s="10">
        <v>0</v>
      </c>
      <c r="G78" s="9">
        <v>1.9199999999999998E-2</v>
      </c>
      <c r="H78" s="9"/>
      <c r="I78" s="11">
        <f t="shared" si="4"/>
        <v>0</v>
      </c>
      <c r="J78" s="9"/>
      <c r="K78" s="11">
        <f t="shared" si="5"/>
        <v>0</v>
      </c>
    </row>
    <row r="79" spans="1:11" x14ac:dyDescent="0.2">
      <c r="A79" s="8" t="s">
        <v>33</v>
      </c>
      <c r="B79" s="9"/>
      <c r="C79" s="9" t="s">
        <v>45</v>
      </c>
      <c r="D79" s="9" t="s">
        <v>15</v>
      </c>
      <c r="E79" s="10">
        <v>146</v>
      </c>
      <c r="F79" s="10">
        <v>0</v>
      </c>
      <c r="G79" s="9">
        <v>1.9199999999999998E-2</v>
      </c>
      <c r="H79" s="9"/>
      <c r="I79" s="11">
        <f t="shared" ref="I79:I110" si="6">G79*E79</f>
        <v>2.8031999999999999</v>
      </c>
      <c r="J79" s="9"/>
      <c r="K79" s="11">
        <f t="shared" si="5"/>
        <v>2.8031999999999999</v>
      </c>
    </row>
    <row r="80" spans="1:11" x14ac:dyDescent="0.2">
      <c r="A80" s="8" t="s">
        <v>33</v>
      </c>
      <c r="B80" s="9"/>
      <c r="C80" s="9" t="s">
        <v>45</v>
      </c>
      <c r="D80" s="9" t="s">
        <v>15</v>
      </c>
      <c r="E80" s="10">
        <v>373</v>
      </c>
      <c r="F80" s="10">
        <v>0</v>
      </c>
      <c r="G80" s="9">
        <v>1.9199999999999998E-2</v>
      </c>
      <c r="H80" s="9"/>
      <c r="I80" s="11">
        <f t="shared" si="6"/>
        <v>7.1615999999999991</v>
      </c>
      <c r="J80" s="9"/>
      <c r="K80" s="11">
        <f t="shared" si="5"/>
        <v>7.1615999999999991</v>
      </c>
    </row>
    <row r="81" spans="1:11" x14ac:dyDescent="0.2">
      <c r="A81" s="8" t="s">
        <v>33</v>
      </c>
      <c r="B81" s="9" t="s">
        <v>44</v>
      </c>
      <c r="C81" s="9" t="s">
        <v>45</v>
      </c>
      <c r="D81" s="9" t="s">
        <v>15</v>
      </c>
      <c r="E81" s="10">
        <v>1573</v>
      </c>
      <c r="F81" s="10">
        <v>0</v>
      </c>
      <c r="G81" s="9">
        <v>1.9199999999999998E-2</v>
      </c>
      <c r="H81" s="9"/>
      <c r="I81" s="11">
        <f t="shared" si="6"/>
        <v>30.201599999999999</v>
      </c>
      <c r="J81" s="9"/>
      <c r="K81" s="11">
        <f t="shared" si="5"/>
        <v>30.201599999999999</v>
      </c>
    </row>
    <row r="82" spans="1:11" x14ac:dyDescent="0.2">
      <c r="A82" s="8" t="s">
        <v>33</v>
      </c>
      <c r="B82" s="9"/>
      <c r="C82" s="9" t="s">
        <v>45</v>
      </c>
      <c r="D82" s="9" t="s">
        <v>15</v>
      </c>
      <c r="E82" s="10">
        <v>2190</v>
      </c>
      <c r="F82" s="10">
        <v>0</v>
      </c>
      <c r="G82" s="9">
        <v>1.9199999999999998E-2</v>
      </c>
      <c r="H82" s="9"/>
      <c r="I82" s="11">
        <f t="shared" si="6"/>
        <v>42.047999999999995</v>
      </c>
      <c r="J82" s="9"/>
      <c r="K82" s="11">
        <f t="shared" si="5"/>
        <v>42.047999999999995</v>
      </c>
    </row>
    <row r="83" spans="1:11" x14ac:dyDescent="0.2">
      <c r="A83" s="8" t="s">
        <v>33</v>
      </c>
      <c r="B83" s="9"/>
      <c r="C83" s="9" t="s">
        <v>45</v>
      </c>
      <c r="D83" s="9" t="s">
        <v>70</v>
      </c>
      <c r="E83" s="10">
        <v>871</v>
      </c>
      <c r="F83" s="10">
        <v>0</v>
      </c>
      <c r="G83" s="9">
        <v>1.9199999999999998E-2</v>
      </c>
      <c r="H83" s="9"/>
      <c r="I83" s="11">
        <f t="shared" si="6"/>
        <v>16.723199999999999</v>
      </c>
      <c r="J83" s="9"/>
      <c r="K83" s="11">
        <f t="shared" si="5"/>
        <v>16.723199999999999</v>
      </c>
    </row>
    <row r="84" spans="1:11" x14ac:dyDescent="0.2">
      <c r="A84" s="8" t="s">
        <v>33</v>
      </c>
      <c r="B84" s="9"/>
      <c r="C84" s="9" t="s">
        <v>45</v>
      </c>
      <c r="D84" s="9" t="s">
        <v>70</v>
      </c>
      <c r="E84" s="10">
        <v>1020</v>
      </c>
      <c r="F84" s="10">
        <v>0</v>
      </c>
      <c r="G84" s="9">
        <v>1.9199999999999998E-2</v>
      </c>
      <c r="H84" s="9"/>
      <c r="I84" s="11">
        <f t="shared" si="6"/>
        <v>19.584</v>
      </c>
      <c r="J84" s="9"/>
      <c r="K84" s="11">
        <f t="shared" si="5"/>
        <v>19.584</v>
      </c>
    </row>
    <row r="85" spans="1:11" x14ac:dyDescent="0.2">
      <c r="A85" s="8" t="s">
        <v>33</v>
      </c>
      <c r="B85" s="9"/>
      <c r="C85" s="9" t="s">
        <v>45</v>
      </c>
      <c r="D85" s="9" t="s">
        <v>70</v>
      </c>
      <c r="E85" s="10">
        <v>81</v>
      </c>
      <c r="F85" s="10">
        <v>0</v>
      </c>
      <c r="G85" s="9">
        <v>1.9199999999999998E-2</v>
      </c>
      <c r="H85" s="9"/>
      <c r="I85" s="11">
        <f t="shared" si="6"/>
        <v>1.5551999999999999</v>
      </c>
      <c r="J85" s="9"/>
      <c r="K85" s="11">
        <f t="shared" si="5"/>
        <v>1.5551999999999999</v>
      </c>
    </row>
    <row r="86" spans="1:11" x14ac:dyDescent="0.2">
      <c r="A86" s="8" t="s">
        <v>33</v>
      </c>
      <c r="B86" s="9"/>
      <c r="C86" s="9" t="s">
        <v>45</v>
      </c>
      <c r="D86" s="9" t="s">
        <v>9</v>
      </c>
      <c r="E86" s="10">
        <v>2958</v>
      </c>
      <c r="F86" s="10">
        <v>0</v>
      </c>
      <c r="G86" s="9">
        <v>1.2E-2</v>
      </c>
      <c r="H86" s="9"/>
      <c r="I86" s="11">
        <f t="shared" si="6"/>
        <v>35.496000000000002</v>
      </c>
      <c r="J86" s="9"/>
      <c r="K86" s="11">
        <f t="shared" si="5"/>
        <v>35.496000000000002</v>
      </c>
    </row>
    <row r="87" spans="1:11" x14ac:dyDescent="0.2">
      <c r="A87" s="8" t="s">
        <v>33</v>
      </c>
      <c r="B87" s="9"/>
      <c r="C87" s="9" t="s">
        <v>45</v>
      </c>
      <c r="D87" s="9" t="s">
        <v>75</v>
      </c>
      <c r="E87" s="10">
        <v>3355</v>
      </c>
      <c r="F87" s="10">
        <v>0</v>
      </c>
      <c r="G87" s="9">
        <v>1.9199999999999998E-2</v>
      </c>
      <c r="H87" s="9"/>
      <c r="I87" s="11">
        <f t="shared" si="6"/>
        <v>64.415999999999997</v>
      </c>
      <c r="J87" s="9"/>
      <c r="K87" s="11">
        <f t="shared" si="5"/>
        <v>64.415999999999997</v>
      </c>
    </row>
    <row r="88" spans="1:11" x14ac:dyDescent="0.2">
      <c r="A88" s="8" t="s">
        <v>33</v>
      </c>
      <c r="B88" s="9"/>
      <c r="C88" s="9" t="s">
        <v>45</v>
      </c>
      <c r="D88" s="9" t="s">
        <v>75</v>
      </c>
      <c r="E88" s="10">
        <v>383</v>
      </c>
      <c r="F88" s="10">
        <v>0</v>
      </c>
      <c r="G88" s="9">
        <v>1.9199999999999998E-2</v>
      </c>
      <c r="H88" s="9"/>
      <c r="I88" s="11">
        <f t="shared" si="6"/>
        <v>7.3535999999999992</v>
      </c>
      <c r="J88" s="9"/>
      <c r="K88" s="11">
        <f t="shared" si="5"/>
        <v>7.3535999999999992</v>
      </c>
    </row>
    <row r="89" spans="1:11" x14ac:dyDescent="0.2">
      <c r="A89" s="8" t="s">
        <v>33</v>
      </c>
      <c r="B89" s="9"/>
      <c r="C89" s="9" t="s">
        <v>45</v>
      </c>
      <c r="D89" s="9" t="s">
        <v>75</v>
      </c>
      <c r="E89" s="10">
        <v>1391</v>
      </c>
      <c r="F89" s="10">
        <v>0</v>
      </c>
      <c r="G89" s="9">
        <v>1.9199999999999998E-2</v>
      </c>
      <c r="H89" s="9"/>
      <c r="I89" s="11">
        <f t="shared" si="6"/>
        <v>26.707199999999997</v>
      </c>
      <c r="J89" s="9"/>
      <c r="K89" s="11">
        <f t="shared" si="5"/>
        <v>26.707199999999997</v>
      </c>
    </row>
    <row r="90" spans="1:11" x14ac:dyDescent="0.2">
      <c r="A90" s="8" t="s">
        <v>33</v>
      </c>
      <c r="B90" s="9"/>
      <c r="C90" s="9" t="s">
        <v>45</v>
      </c>
      <c r="D90" s="9" t="s">
        <v>75</v>
      </c>
      <c r="E90" s="10">
        <v>1856</v>
      </c>
      <c r="F90" s="10">
        <v>0</v>
      </c>
      <c r="G90" s="9">
        <v>1.9199999999999998E-2</v>
      </c>
      <c r="H90" s="9"/>
      <c r="I90" s="11">
        <f t="shared" si="6"/>
        <v>35.635199999999998</v>
      </c>
      <c r="J90" s="9"/>
      <c r="K90" s="11">
        <f t="shared" si="5"/>
        <v>35.635199999999998</v>
      </c>
    </row>
    <row r="91" spans="1:11" x14ac:dyDescent="0.2">
      <c r="A91" s="8" t="s">
        <v>33</v>
      </c>
      <c r="B91" s="9"/>
      <c r="C91" s="9" t="s">
        <v>45</v>
      </c>
      <c r="D91" s="9" t="s">
        <v>75</v>
      </c>
      <c r="E91" s="10">
        <v>443</v>
      </c>
      <c r="F91" s="10">
        <v>0</v>
      </c>
      <c r="G91" s="9">
        <v>1.9199999999999998E-2</v>
      </c>
      <c r="H91" s="9"/>
      <c r="I91" s="11">
        <f t="shared" si="6"/>
        <v>8.5055999999999994</v>
      </c>
      <c r="J91" s="9"/>
      <c r="K91" s="11">
        <f t="shared" si="5"/>
        <v>8.5055999999999994</v>
      </c>
    </row>
    <row r="92" spans="1:11" x14ac:dyDescent="0.2">
      <c r="A92" s="8" t="s">
        <v>33</v>
      </c>
      <c r="B92" s="9" t="s">
        <v>62</v>
      </c>
      <c r="C92" s="9" t="s">
        <v>45</v>
      </c>
      <c r="D92" s="9" t="s">
        <v>75</v>
      </c>
      <c r="E92" s="10">
        <v>83</v>
      </c>
      <c r="F92" s="10">
        <v>0</v>
      </c>
      <c r="G92" s="9">
        <v>1.9199999999999998E-2</v>
      </c>
      <c r="H92" s="9"/>
      <c r="I92" s="11">
        <f t="shared" si="6"/>
        <v>1.5935999999999999</v>
      </c>
      <c r="J92" s="9"/>
      <c r="K92" s="11">
        <f t="shared" ref="K92:K101" si="7">I92</f>
        <v>1.5935999999999999</v>
      </c>
    </row>
    <row r="93" spans="1:11" x14ac:dyDescent="0.2">
      <c r="A93" s="8" t="s">
        <v>33</v>
      </c>
      <c r="B93" s="9" t="s">
        <v>40</v>
      </c>
      <c r="C93" s="9" t="s">
        <v>45</v>
      </c>
      <c r="D93" s="9" t="s">
        <v>75</v>
      </c>
      <c r="E93" s="10">
        <v>0</v>
      </c>
      <c r="F93" s="10">
        <v>0</v>
      </c>
      <c r="G93" s="9">
        <v>1.9199999999999998E-2</v>
      </c>
      <c r="H93" s="9"/>
      <c r="I93" s="11">
        <f t="shared" si="6"/>
        <v>0</v>
      </c>
      <c r="J93" s="9"/>
      <c r="K93" s="11">
        <f t="shared" si="7"/>
        <v>0</v>
      </c>
    </row>
    <row r="94" spans="1:11" x14ac:dyDescent="0.2">
      <c r="A94" s="8" t="s">
        <v>33</v>
      </c>
      <c r="B94" s="9"/>
      <c r="C94" s="9" t="s">
        <v>45</v>
      </c>
      <c r="D94" s="9" t="s">
        <v>75</v>
      </c>
      <c r="E94" s="10">
        <v>776</v>
      </c>
      <c r="F94" s="10">
        <v>0</v>
      </c>
      <c r="G94" s="9">
        <v>1.9199999999999998E-2</v>
      </c>
      <c r="H94" s="9"/>
      <c r="I94" s="11">
        <f t="shared" si="6"/>
        <v>14.899199999999999</v>
      </c>
      <c r="J94" s="9"/>
      <c r="K94" s="11">
        <f t="shared" si="7"/>
        <v>14.899199999999999</v>
      </c>
    </row>
    <row r="95" spans="1:11" x14ac:dyDescent="0.2">
      <c r="A95" s="8" t="s">
        <v>33</v>
      </c>
      <c r="B95" s="9"/>
      <c r="C95" s="9" t="s">
        <v>45</v>
      </c>
      <c r="D95" s="9" t="s">
        <v>51</v>
      </c>
      <c r="E95" s="10">
        <v>3213</v>
      </c>
      <c r="F95" s="10">
        <v>0</v>
      </c>
      <c r="G95" s="9">
        <v>1.9199999999999998E-2</v>
      </c>
      <c r="H95" s="9"/>
      <c r="I95" s="11">
        <f t="shared" si="6"/>
        <v>61.689599999999992</v>
      </c>
      <c r="J95" s="9"/>
      <c r="K95" s="11">
        <f t="shared" si="7"/>
        <v>61.689599999999992</v>
      </c>
    </row>
    <row r="96" spans="1:11" x14ac:dyDescent="0.2">
      <c r="A96" s="8" t="s">
        <v>33</v>
      </c>
      <c r="B96" s="9" t="s">
        <v>35</v>
      </c>
      <c r="C96" s="9" t="s">
        <v>45</v>
      </c>
      <c r="D96" s="9" t="s">
        <v>51</v>
      </c>
      <c r="E96" s="10">
        <v>66</v>
      </c>
      <c r="F96" s="10">
        <v>0</v>
      </c>
      <c r="G96" s="9">
        <v>1.9199999999999998E-2</v>
      </c>
      <c r="H96" s="9"/>
      <c r="I96" s="11">
        <f t="shared" si="6"/>
        <v>1.2671999999999999</v>
      </c>
      <c r="J96" s="9"/>
      <c r="K96" s="11">
        <f t="shared" si="7"/>
        <v>1.2671999999999999</v>
      </c>
    </row>
    <row r="97" spans="1:11" x14ac:dyDescent="0.2">
      <c r="A97" s="8" t="s">
        <v>33</v>
      </c>
      <c r="B97" s="9" t="s">
        <v>80</v>
      </c>
      <c r="C97" s="9" t="s">
        <v>45</v>
      </c>
      <c r="D97" s="9" t="s">
        <v>43</v>
      </c>
      <c r="E97" s="10">
        <v>5148</v>
      </c>
      <c r="F97" s="10">
        <v>0</v>
      </c>
      <c r="G97" s="9">
        <v>1.4E-2</v>
      </c>
      <c r="H97" s="9"/>
      <c r="I97" s="11">
        <f t="shared" si="6"/>
        <v>72.072000000000003</v>
      </c>
      <c r="J97" s="9"/>
      <c r="K97" s="11">
        <f t="shared" si="7"/>
        <v>72.072000000000003</v>
      </c>
    </row>
    <row r="98" spans="1:11" x14ac:dyDescent="0.2">
      <c r="A98" s="8" t="s">
        <v>33</v>
      </c>
      <c r="B98" s="9" t="s">
        <v>63</v>
      </c>
      <c r="C98" s="9" t="s">
        <v>45</v>
      </c>
      <c r="D98" s="9" t="s">
        <v>43</v>
      </c>
      <c r="E98" s="10">
        <v>891</v>
      </c>
      <c r="F98" s="10">
        <v>0</v>
      </c>
      <c r="G98" s="9">
        <v>1.4E-2</v>
      </c>
      <c r="H98" s="9"/>
      <c r="I98" s="11">
        <f t="shared" si="6"/>
        <v>12.474</v>
      </c>
      <c r="J98" s="9"/>
      <c r="K98" s="11">
        <f t="shared" si="7"/>
        <v>12.474</v>
      </c>
    </row>
    <row r="99" spans="1:11" x14ac:dyDescent="0.2">
      <c r="A99" s="8" t="s">
        <v>33</v>
      </c>
      <c r="B99" s="9" t="s">
        <v>47</v>
      </c>
      <c r="C99" s="9" t="s">
        <v>45</v>
      </c>
      <c r="D99" s="9" t="s">
        <v>43</v>
      </c>
      <c r="E99" s="10">
        <v>1137</v>
      </c>
      <c r="F99" s="10">
        <v>0</v>
      </c>
      <c r="G99" s="9">
        <v>1.4E-2</v>
      </c>
      <c r="H99" s="9"/>
      <c r="I99" s="11">
        <f t="shared" si="6"/>
        <v>15.918000000000001</v>
      </c>
      <c r="J99" s="9"/>
      <c r="K99" s="11">
        <f t="shared" si="7"/>
        <v>15.918000000000001</v>
      </c>
    </row>
    <row r="100" spans="1:11" x14ac:dyDescent="0.2">
      <c r="A100" s="8" t="s">
        <v>33</v>
      </c>
      <c r="B100" s="9"/>
      <c r="C100" s="9" t="s">
        <v>45</v>
      </c>
      <c r="D100" s="9" t="s">
        <v>30</v>
      </c>
      <c r="E100" s="10">
        <v>0</v>
      </c>
      <c r="F100" s="10">
        <v>0</v>
      </c>
      <c r="G100" s="9">
        <v>1.7299999999999999E-2</v>
      </c>
      <c r="H100" s="9"/>
      <c r="I100" s="11">
        <f t="shared" si="6"/>
        <v>0</v>
      </c>
      <c r="J100" s="9"/>
      <c r="K100" s="11">
        <f t="shared" si="7"/>
        <v>0</v>
      </c>
    </row>
    <row r="101" spans="1:11" x14ac:dyDescent="0.2">
      <c r="A101" s="8" t="s">
        <v>33</v>
      </c>
      <c r="B101" s="9" t="s">
        <v>89</v>
      </c>
      <c r="C101" s="9" t="s">
        <v>45</v>
      </c>
      <c r="D101" s="9" t="s">
        <v>59</v>
      </c>
      <c r="E101" s="10">
        <v>138</v>
      </c>
      <c r="F101" s="10">
        <v>0</v>
      </c>
      <c r="G101" s="9">
        <v>1.7299999999999999E-2</v>
      </c>
      <c r="H101" s="9"/>
      <c r="I101" s="11">
        <f t="shared" si="6"/>
        <v>2.3874</v>
      </c>
      <c r="J101" s="9"/>
      <c r="K101" s="11">
        <f t="shared" si="7"/>
        <v>2.3874</v>
      </c>
    </row>
    <row r="102" spans="1:11" x14ac:dyDescent="0.2">
      <c r="A102" s="8" t="s">
        <v>33</v>
      </c>
      <c r="B102" s="9" t="s">
        <v>32</v>
      </c>
      <c r="C102" s="9" t="s">
        <v>83</v>
      </c>
      <c r="D102" s="9" t="s">
        <v>2</v>
      </c>
      <c r="E102" s="10">
        <v>3526</v>
      </c>
      <c r="F102" s="10">
        <v>4020</v>
      </c>
      <c r="G102" s="9">
        <v>8.9999999999999993E-3</v>
      </c>
      <c r="H102" s="9">
        <v>5.7500000000000002E-2</v>
      </c>
      <c r="I102" s="11">
        <f t="shared" si="6"/>
        <v>31.733999999999998</v>
      </c>
      <c r="J102" s="11">
        <f>H102*F102</f>
        <v>231.15</v>
      </c>
      <c r="K102" s="11">
        <f>J102+I102</f>
        <v>262.88400000000001</v>
      </c>
    </row>
    <row r="103" spans="1:11" x14ac:dyDescent="0.2">
      <c r="A103" s="8" t="s">
        <v>33</v>
      </c>
      <c r="B103" s="9"/>
      <c r="C103" s="9" t="s">
        <v>83</v>
      </c>
      <c r="D103" s="9" t="s">
        <v>2</v>
      </c>
      <c r="E103" s="10">
        <v>8680</v>
      </c>
      <c r="F103" s="10">
        <v>7138</v>
      </c>
      <c r="G103" s="9">
        <v>8.9999999999999993E-3</v>
      </c>
      <c r="H103" s="9">
        <v>5.7500000000000002E-2</v>
      </c>
      <c r="I103" s="11">
        <f t="shared" si="6"/>
        <v>78.11999999999999</v>
      </c>
      <c r="J103" s="11">
        <f>H103*F103</f>
        <v>410.435</v>
      </c>
      <c r="K103" s="11">
        <f>J103+I103</f>
        <v>488.55500000000001</v>
      </c>
    </row>
    <row r="104" spans="1:11" x14ac:dyDescent="0.2">
      <c r="A104" s="8" t="s">
        <v>33</v>
      </c>
      <c r="B104" s="9" t="s">
        <v>25</v>
      </c>
      <c r="C104" s="9" t="s">
        <v>83</v>
      </c>
      <c r="D104" s="9" t="s">
        <v>2</v>
      </c>
      <c r="E104" s="10">
        <v>1874</v>
      </c>
      <c r="F104" s="10">
        <v>1068</v>
      </c>
      <c r="G104" s="9">
        <v>8.9999999999999993E-3</v>
      </c>
      <c r="H104" s="9">
        <v>5.7500000000000002E-2</v>
      </c>
      <c r="I104" s="11">
        <f t="shared" si="6"/>
        <v>16.866</v>
      </c>
      <c r="J104" s="11">
        <f>H104*F104</f>
        <v>61.410000000000004</v>
      </c>
      <c r="K104" s="11">
        <f>J104+I104</f>
        <v>78.27600000000001</v>
      </c>
    </row>
    <row r="105" spans="1:11" x14ac:dyDescent="0.2">
      <c r="A105" s="8" t="s">
        <v>33</v>
      </c>
      <c r="B105" s="9" t="s">
        <v>16</v>
      </c>
      <c r="C105" s="9" t="s">
        <v>83</v>
      </c>
      <c r="D105" s="9" t="s">
        <v>98</v>
      </c>
      <c r="E105" s="10">
        <v>2236</v>
      </c>
      <c r="F105" s="10">
        <v>0</v>
      </c>
      <c r="G105" s="9">
        <v>0.01</v>
      </c>
      <c r="H105" s="9"/>
      <c r="I105" s="11">
        <f t="shared" si="6"/>
        <v>22.36</v>
      </c>
      <c r="J105" s="9"/>
      <c r="K105" s="11">
        <f t="shared" ref="K105:K129" si="8">I105</f>
        <v>22.36</v>
      </c>
    </row>
    <row r="106" spans="1:11" x14ac:dyDescent="0.2">
      <c r="A106" s="8" t="s">
        <v>33</v>
      </c>
      <c r="B106" s="9" t="s">
        <v>1</v>
      </c>
      <c r="C106" s="9" t="s">
        <v>83</v>
      </c>
      <c r="D106" s="9" t="s">
        <v>98</v>
      </c>
      <c r="E106" s="10">
        <v>936</v>
      </c>
      <c r="F106" s="10">
        <v>0</v>
      </c>
      <c r="G106" s="9">
        <v>0.01</v>
      </c>
      <c r="H106" s="9"/>
      <c r="I106" s="11">
        <f t="shared" si="6"/>
        <v>9.36</v>
      </c>
      <c r="J106" s="9"/>
      <c r="K106" s="11">
        <f t="shared" si="8"/>
        <v>9.36</v>
      </c>
    </row>
    <row r="107" spans="1:11" x14ac:dyDescent="0.2">
      <c r="A107" s="8" t="s">
        <v>33</v>
      </c>
      <c r="B107" s="9" t="s">
        <v>78</v>
      </c>
      <c r="C107" s="9" t="s">
        <v>83</v>
      </c>
      <c r="D107" s="9" t="s">
        <v>98</v>
      </c>
      <c r="E107" s="10">
        <v>162</v>
      </c>
      <c r="F107" s="10">
        <v>0</v>
      </c>
      <c r="G107" s="9">
        <v>0.01</v>
      </c>
      <c r="H107" s="9"/>
      <c r="I107" s="11">
        <f t="shared" si="6"/>
        <v>1.62</v>
      </c>
      <c r="J107" s="9"/>
      <c r="K107" s="11">
        <f t="shared" si="8"/>
        <v>1.62</v>
      </c>
    </row>
    <row r="108" spans="1:11" x14ac:dyDescent="0.2">
      <c r="A108" s="8" t="s">
        <v>33</v>
      </c>
      <c r="B108" s="9" t="s">
        <v>85</v>
      </c>
      <c r="C108" s="9" t="s">
        <v>83</v>
      </c>
      <c r="D108" s="9" t="s">
        <v>98</v>
      </c>
      <c r="E108" s="10">
        <v>455</v>
      </c>
      <c r="F108" s="10">
        <v>0</v>
      </c>
      <c r="G108" s="9">
        <v>0.01</v>
      </c>
      <c r="H108" s="9"/>
      <c r="I108" s="11">
        <f t="shared" si="6"/>
        <v>4.55</v>
      </c>
      <c r="J108" s="9"/>
      <c r="K108" s="11">
        <f t="shared" si="8"/>
        <v>4.55</v>
      </c>
    </row>
    <row r="109" spans="1:11" x14ac:dyDescent="0.2">
      <c r="A109" s="8" t="s">
        <v>33</v>
      </c>
      <c r="B109" s="9" t="s">
        <v>92</v>
      </c>
      <c r="C109" s="9" t="s">
        <v>83</v>
      </c>
      <c r="D109" s="9" t="s">
        <v>19</v>
      </c>
      <c r="E109" s="10">
        <v>1358</v>
      </c>
      <c r="F109" s="10">
        <v>0</v>
      </c>
      <c r="G109" s="9">
        <v>0.01</v>
      </c>
      <c r="H109" s="9"/>
      <c r="I109" s="11">
        <f t="shared" si="6"/>
        <v>13.58</v>
      </c>
      <c r="J109" s="9"/>
      <c r="K109" s="11">
        <f t="shared" si="8"/>
        <v>13.58</v>
      </c>
    </row>
    <row r="110" spans="1:11" x14ac:dyDescent="0.2">
      <c r="A110" s="8" t="s">
        <v>33</v>
      </c>
      <c r="B110" s="9" t="s">
        <v>41</v>
      </c>
      <c r="C110" s="9" t="s">
        <v>83</v>
      </c>
      <c r="D110" s="9" t="s">
        <v>19</v>
      </c>
      <c r="E110" s="10">
        <v>187</v>
      </c>
      <c r="F110" s="10">
        <v>0</v>
      </c>
      <c r="G110" s="9">
        <v>0.01</v>
      </c>
      <c r="H110" s="9"/>
      <c r="I110" s="11">
        <f t="shared" si="6"/>
        <v>1.87</v>
      </c>
      <c r="J110" s="9"/>
      <c r="K110" s="11">
        <f t="shared" si="8"/>
        <v>1.87</v>
      </c>
    </row>
    <row r="111" spans="1:11" x14ac:dyDescent="0.2">
      <c r="A111" s="8" t="s">
        <v>33</v>
      </c>
      <c r="B111" s="9" t="s">
        <v>74</v>
      </c>
      <c r="C111" s="9" t="s">
        <v>83</v>
      </c>
      <c r="D111" s="9" t="s">
        <v>12</v>
      </c>
      <c r="E111" s="10">
        <v>1114</v>
      </c>
      <c r="F111" s="10">
        <v>0</v>
      </c>
      <c r="G111" s="9">
        <v>7.4999999999999997E-3</v>
      </c>
      <c r="H111" s="9"/>
      <c r="I111" s="11">
        <f t="shared" ref="I111:I129" si="9">G111*E111</f>
        <v>8.3550000000000004</v>
      </c>
      <c r="J111" s="9"/>
      <c r="K111" s="11">
        <f t="shared" si="8"/>
        <v>8.3550000000000004</v>
      </c>
    </row>
    <row r="112" spans="1:11" x14ac:dyDescent="0.2">
      <c r="A112" s="8" t="s">
        <v>33</v>
      </c>
      <c r="B112" s="9" t="s">
        <v>39</v>
      </c>
      <c r="C112" s="9" t="s">
        <v>83</v>
      </c>
      <c r="D112" s="9" t="s">
        <v>12</v>
      </c>
      <c r="E112" s="10">
        <v>2439</v>
      </c>
      <c r="F112" s="10">
        <v>0</v>
      </c>
      <c r="G112" s="9">
        <v>7.4999999999999997E-3</v>
      </c>
      <c r="H112" s="9"/>
      <c r="I112" s="11">
        <f t="shared" si="9"/>
        <v>18.2925</v>
      </c>
      <c r="J112" s="9"/>
      <c r="K112" s="11">
        <f t="shared" si="8"/>
        <v>18.2925</v>
      </c>
    </row>
    <row r="113" spans="1:11" x14ac:dyDescent="0.2">
      <c r="A113" s="8" t="s">
        <v>33</v>
      </c>
      <c r="B113" s="9" t="s">
        <v>24</v>
      </c>
      <c r="C113" s="9" t="s">
        <v>83</v>
      </c>
      <c r="D113" s="9" t="s">
        <v>12</v>
      </c>
      <c r="E113" s="10">
        <v>3192</v>
      </c>
      <c r="F113" s="10">
        <v>0</v>
      </c>
      <c r="G113" s="9">
        <v>7.4999999999999997E-3</v>
      </c>
      <c r="H113" s="9"/>
      <c r="I113" s="11">
        <f t="shared" si="9"/>
        <v>23.939999999999998</v>
      </c>
      <c r="J113" s="9"/>
      <c r="K113" s="11">
        <f t="shared" si="8"/>
        <v>23.939999999999998</v>
      </c>
    </row>
    <row r="114" spans="1:11" x14ac:dyDescent="0.2">
      <c r="A114" s="8" t="s">
        <v>33</v>
      </c>
      <c r="B114" s="9" t="s">
        <v>3</v>
      </c>
      <c r="C114" s="9" t="s">
        <v>83</v>
      </c>
      <c r="D114" s="9" t="s">
        <v>12</v>
      </c>
      <c r="E114" s="10">
        <v>273</v>
      </c>
      <c r="F114" s="10">
        <v>0</v>
      </c>
      <c r="G114" s="9">
        <v>7.4999999999999997E-3</v>
      </c>
      <c r="H114" s="9"/>
      <c r="I114" s="11">
        <f t="shared" si="9"/>
        <v>2.0474999999999999</v>
      </c>
      <c r="J114" s="9"/>
      <c r="K114" s="11">
        <f t="shared" si="8"/>
        <v>2.0474999999999999</v>
      </c>
    </row>
    <row r="115" spans="1:11" x14ac:dyDescent="0.2">
      <c r="A115" s="8" t="s">
        <v>33</v>
      </c>
      <c r="B115" s="9" t="s">
        <v>55</v>
      </c>
      <c r="C115" s="9" t="s">
        <v>83</v>
      </c>
      <c r="D115" s="9" t="s">
        <v>12</v>
      </c>
      <c r="E115" s="10">
        <v>1359</v>
      </c>
      <c r="F115" s="10">
        <v>0</v>
      </c>
      <c r="G115" s="9">
        <v>7.4999999999999997E-3</v>
      </c>
      <c r="H115" s="9"/>
      <c r="I115" s="11">
        <f t="shared" si="9"/>
        <v>10.192499999999999</v>
      </c>
      <c r="J115" s="9"/>
      <c r="K115" s="11">
        <f t="shared" si="8"/>
        <v>10.192499999999999</v>
      </c>
    </row>
    <row r="116" spans="1:11" x14ac:dyDescent="0.2">
      <c r="A116" s="8" t="s">
        <v>33</v>
      </c>
      <c r="B116" s="9" t="s">
        <v>67</v>
      </c>
      <c r="C116" s="9" t="s">
        <v>83</v>
      </c>
      <c r="D116" s="9" t="s">
        <v>12</v>
      </c>
      <c r="E116" s="10">
        <v>0</v>
      </c>
      <c r="F116" s="10">
        <v>0</v>
      </c>
      <c r="G116" s="9">
        <v>7.4999999999999997E-3</v>
      </c>
      <c r="H116" s="9"/>
      <c r="I116" s="11">
        <f t="shared" si="9"/>
        <v>0</v>
      </c>
      <c r="J116" s="9"/>
      <c r="K116" s="11">
        <f t="shared" si="8"/>
        <v>0</v>
      </c>
    </row>
    <row r="117" spans="1:11" x14ac:dyDescent="0.2">
      <c r="A117" s="8" t="s">
        <v>33</v>
      </c>
      <c r="B117" s="9" t="s">
        <v>84</v>
      </c>
      <c r="C117" s="9" t="s">
        <v>83</v>
      </c>
      <c r="D117" s="9" t="s">
        <v>76</v>
      </c>
      <c r="E117" s="10">
        <v>1702</v>
      </c>
      <c r="F117" s="10">
        <v>0</v>
      </c>
      <c r="G117" s="9">
        <v>7.4999999999999997E-3</v>
      </c>
      <c r="H117" s="9"/>
      <c r="I117" s="11">
        <f t="shared" si="9"/>
        <v>12.764999999999999</v>
      </c>
      <c r="J117" s="9"/>
      <c r="K117" s="11">
        <f t="shared" si="8"/>
        <v>12.764999999999999</v>
      </c>
    </row>
    <row r="118" spans="1:11" x14ac:dyDescent="0.2">
      <c r="A118" s="8" t="s">
        <v>33</v>
      </c>
      <c r="B118" s="9" t="s">
        <v>88</v>
      </c>
      <c r="C118" s="9" t="s">
        <v>83</v>
      </c>
      <c r="D118" s="9" t="s">
        <v>53</v>
      </c>
      <c r="E118" s="10">
        <v>9424</v>
      </c>
      <c r="F118" s="10">
        <v>0</v>
      </c>
      <c r="G118" s="9">
        <v>7.4999999999999997E-3</v>
      </c>
      <c r="H118" s="9"/>
      <c r="I118" s="11">
        <f t="shared" si="9"/>
        <v>70.679999999999993</v>
      </c>
      <c r="J118" s="9"/>
      <c r="K118" s="11">
        <f t="shared" si="8"/>
        <v>70.679999999999993</v>
      </c>
    </row>
    <row r="119" spans="1:11" x14ac:dyDescent="0.2">
      <c r="A119" s="8" t="s">
        <v>33</v>
      </c>
      <c r="B119" s="9" t="s">
        <v>93</v>
      </c>
      <c r="C119" s="9" t="s">
        <v>83</v>
      </c>
      <c r="D119" s="9" t="s">
        <v>53</v>
      </c>
      <c r="E119" s="10">
        <v>1749</v>
      </c>
      <c r="F119" s="10">
        <v>0</v>
      </c>
      <c r="G119" s="9">
        <v>7.4999999999999997E-3</v>
      </c>
      <c r="H119" s="9"/>
      <c r="I119" s="11">
        <f t="shared" si="9"/>
        <v>13.1175</v>
      </c>
      <c r="J119" s="9"/>
      <c r="K119" s="11">
        <f t="shared" si="8"/>
        <v>13.1175</v>
      </c>
    </row>
    <row r="120" spans="1:11" x14ac:dyDescent="0.2">
      <c r="A120" s="8" t="s">
        <v>33</v>
      </c>
      <c r="B120" s="9" t="s">
        <v>87</v>
      </c>
      <c r="C120" s="9" t="s">
        <v>83</v>
      </c>
      <c r="D120" s="9" t="s">
        <v>53</v>
      </c>
      <c r="E120" s="10">
        <v>1573</v>
      </c>
      <c r="F120" s="10">
        <v>0</v>
      </c>
      <c r="G120" s="9">
        <v>7.4999999999999997E-3</v>
      </c>
      <c r="H120" s="9"/>
      <c r="I120" s="11">
        <f t="shared" si="9"/>
        <v>11.797499999999999</v>
      </c>
      <c r="J120" s="9"/>
      <c r="K120" s="11">
        <f t="shared" si="8"/>
        <v>11.797499999999999</v>
      </c>
    </row>
    <row r="121" spans="1:11" x14ac:dyDescent="0.2">
      <c r="A121" s="8" t="s">
        <v>33</v>
      </c>
      <c r="B121" s="9" t="s">
        <v>14</v>
      </c>
      <c r="C121" s="9" t="s">
        <v>83</v>
      </c>
      <c r="D121" s="9" t="s">
        <v>53</v>
      </c>
      <c r="E121" s="10">
        <v>1313</v>
      </c>
      <c r="F121" s="10">
        <v>0</v>
      </c>
      <c r="G121" s="9">
        <v>7.4999999999999997E-3</v>
      </c>
      <c r="H121" s="9"/>
      <c r="I121" s="11">
        <f t="shared" si="9"/>
        <v>9.8475000000000001</v>
      </c>
      <c r="J121" s="9"/>
      <c r="K121" s="11">
        <f t="shared" si="8"/>
        <v>9.8475000000000001</v>
      </c>
    </row>
    <row r="122" spans="1:11" x14ac:dyDescent="0.2">
      <c r="A122" s="8" t="s">
        <v>33</v>
      </c>
      <c r="B122" s="9" t="s">
        <v>97</v>
      </c>
      <c r="C122" s="9" t="s">
        <v>83</v>
      </c>
      <c r="D122" s="9" t="s">
        <v>96</v>
      </c>
      <c r="E122" s="10">
        <v>615</v>
      </c>
      <c r="F122" s="10">
        <v>0</v>
      </c>
      <c r="G122" s="9">
        <v>7.4999999999999997E-3</v>
      </c>
      <c r="H122" s="9"/>
      <c r="I122" s="11">
        <f t="shared" si="9"/>
        <v>4.6124999999999998</v>
      </c>
      <c r="J122" s="9"/>
      <c r="K122" s="11">
        <f t="shared" si="8"/>
        <v>4.6124999999999998</v>
      </c>
    </row>
    <row r="123" spans="1:11" x14ac:dyDescent="0.2">
      <c r="A123" s="8" t="s">
        <v>33</v>
      </c>
      <c r="B123" s="9" t="s">
        <v>65</v>
      </c>
      <c r="C123" s="9" t="s">
        <v>83</v>
      </c>
      <c r="D123" s="9" t="s">
        <v>10</v>
      </c>
      <c r="E123" s="10">
        <v>4962</v>
      </c>
      <c r="F123" s="10">
        <v>0</v>
      </c>
      <c r="G123" s="9">
        <v>6.8999999999999999E-3</v>
      </c>
      <c r="H123" s="9"/>
      <c r="I123" s="11">
        <f t="shared" si="9"/>
        <v>34.2378</v>
      </c>
      <c r="J123" s="9"/>
      <c r="K123" s="11">
        <f t="shared" si="8"/>
        <v>34.2378</v>
      </c>
    </row>
    <row r="124" spans="1:11" x14ac:dyDescent="0.2">
      <c r="A124" s="8" t="s">
        <v>33</v>
      </c>
      <c r="B124" s="9" t="s">
        <v>4</v>
      </c>
      <c r="C124" s="9" t="s">
        <v>83</v>
      </c>
      <c r="D124" s="9" t="s">
        <v>48</v>
      </c>
      <c r="E124" s="10">
        <v>1178</v>
      </c>
      <c r="F124" s="10">
        <v>0</v>
      </c>
      <c r="G124" s="9">
        <v>6.8999999999999999E-3</v>
      </c>
      <c r="H124" s="9"/>
      <c r="I124" s="11">
        <f t="shared" si="9"/>
        <v>8.1281999999999996</v>
      </c>
      <c r="J124" s="9"/>
      <c r="K124" s="11">
        <f t="shared" si="8"/>
        <v>8.1281999999999996</v>
      </c>
    </row>
    <row r="125" spans="1:11" x14ac:dyDescent="0.2">
      <c r="A125" s="8" t="s">
        <v>33</v>
      </c>
      <c r="B125" s="9" t="s">
        <v>58</v>
      </c>
      <c r="C125" s="9" t="s">
        <v>83</v>
      </c>
      <c r="D125" s="9" t="s">
        <v>48</v>
      </c>
      <c r="E125" s="10">
        <v>22</v>
      </c>
      <c r="F125" s="10">
        <v>0</v>
      </c>
      <c r="G125" s="9">
        <v>6.8999999999999999E-3</v>
      </c>
      <c r="H125" s="9"/>
      <c r="I125" s="11">
        <f t="shared" si="9"/>
        <v>0.15179999999999999</v>
      </c>
      <c r="J125" s="9"/>
      <c r="K125" s="11">
        <f t="shared" si="8"/>
        <v>0.15179999999999999</v>
      </c>
    </row>
    <row r="126" spans="1:11" x14ac:dyDescent="0.2">
      <c r="A126" s="8" t="s">
        <v>33</v>
      </c>
      <c r="B126" s="9" t="s">
        <v>31</v>
      </c>
      <c r="C126" s="9" t="s">
        <v>83</v>
      </c>
      <c r="D126" s="9" t="s">
        <v>61</v>
      </c>
      <c r="E126" s="10">
        <v>10405</v>
      </c>
      <c r="F126" s="10">
        <v>0</v>
      </c>
      <c r="G126" s="9">
        <v>5.7999999999999996E-3</v>
      </c>
      <c r="H126" s="9"/>
      <c r="I126" s="11">
        <f t="shared" si="9"/>
        <v>60.348999999999997</v>
      </c>
      <c r="J126" s="9"/>
      <c r="K126" s="11">
        <f t="shared" si="8"/>
        <v>60.348999999999997</v>
      </c>
    </row>
    <row r="127" spans="1:11" x14ac:dyDescent="0.2">
      <c r="A127" s="8" t="s">
        <v>33</v>
      </c>
      <c r="B127" s="9" t="s">
        <v>86</v>
      </c>
      <c r="C127" s="9" t="s">
        <v>83</v>
      </c>
      <c r="D127" s="9" t="s">
        <v>61</v>
      </c>
      <c r="E127" s="10">
        <v>8454</v>
      </c>
      <c r="F127" s="10">
        <v>0</v>
      </c>
      <c r="G127" s="9">
        <v>5.7999999999999996E-3</v>
      </c>
      <c r="H127" s="9"/>
      <c r="I127" s="11">
        <f t="shared" si="9"/>
        <v>49.033199999999994</v>
      </c>
      <c r="J127" s="9"/>
      <c r="K127" s="11">
        <f t="shared" si="8"/>
        <v>49.033199999999994</v>
      </c>
    </row>
    <row r="128" spans="1:11" x14ac:dyDescent="0.2">
      <c r="A128" s="8" t="s">
        <v>33</v>
      </c>
      <c r="B128" s="9" t="s">
        <v>49</v>
      </c>
      <c r="C128" s="9" t="s">
        <v>83</v>
      </c>
      <c r="D128" s="9" t="s">
        <v>61</v>
      </c>
      <c r="E128" s="10">
        <v>16153</v>
      </c>
      <c r="F128" s="10">
        <v>0</v>
      </c>
      <c r="G128" s="9">
        <v>5.7999999999999996E-3</v>
      </c>
      <c r="H128" s="9"/>
      <c r="I128" s="11">
        <f t="shared" si="9"/>
        <v>93.687399999999997</v>
      </c>
      <c r="J128" s="9"/>
      <c r="K128" s="11">
        <f t="shared" si="8"/>
        <v>93.687399999999997</v>
      </c>
    </row>
    <row r="129" spans="1:11" x14ac:dyDescent="0.2">
      <c r="A129" s="8" t="s">
        <v>33</v>
      </c>
      <c r="B129" s="9" t="s">
        <v>7</v>
      </c>
      <c r="C129" s="9" t="s">
        <v>83</v>
      </c>
      <c r="D129" s="9" t="s">
        <v>61</v>
      </c>
      <c r="E129" s="10">
        <v>2546</v>
      </c>
      <c r="F129" s="10">
        <v>0</v>
      </c>
      <c r="G129" s="9">
        <v>5.7999999999999996E-3</v>
      </c>
      <c r="H129" s="9"/>
      <c r="I129" s="11">
        <f t="shared" si="9"/>
        <v>14.766799999999998</v>
      </c>
      <c r="J129" s="9"/>
      <c r="K129" s="11">
        <f t="shared" si="8"/>
        <v>14.766799999999998</v>
      </c>
    </row>
    <row r="130" spans="1:11" s="4" customFormat="1" ht="15.75" x14ac:dyDescent="0.25">
      <c r="K130" s="7">
        <f>SUM(K15:K129)</f>
        <v>3290.6797999999999</v>
      </c>
    </row>
  </sheetData>
  <autoFilter ref="A14:F14"/>
  <sortState ref="A15:K129">
    <sortCondition ref="D15:D129"/>
  </sortState>
  <mergeCells count="6">
    <mergeCell ref="B2:C2"/>
    <mergeCell ref="A12:B12"/>
    <mergeCell ref="B8:D11"/>
    <mergeCell ref="B6:C6"/>
    <mergeCell ref="B4:C4"/>
    <mergeCell ref="B3:C3"/>
  </mergeCells>
  <pageMargins left="0.75" right="0.75" top="1" bottom="1" header="0.5" footer="0.5"/>
  <pageSetup scale="71" fitToHeight="0" orientation="landscape" r:id="rId1"/>
  <headerFoot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Meter Comparison</vt:lpstr>
      <vt:lpstr>'Meter Comparison'!_FilterDatabase</vt:lpstr>
      <vt:lpstr>'Meter Comparison'!Print_Area</vt:lpstr>
      <vt:lpstr>'Meter Comparison'!Print_Titles</vt:lpstr>
    </vt:vector>
  </TitlesOfParts>
  <Manager/>
  <Company>Indolis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FMAudit</dc:creator>
  <cp:keywords/>
  <dc:description/>
  <cp:lastModifiedBy>Dru Taylor</cp:lastModifiedBy>
  <cp:lastPrinted>2019-10-11T19:16:22Z</cp:lastPrinted>
  <dcterms:created xsi:type="dcterms:W3CDTF">2004-06-12T20:08:43Z</dcterms:created>
  <dcterms:modified xsi:type="dcterms:W3CDTF">2019-10-11T19:21:42Z</dcterms:modified>
  <cp:category/>
</cp:coreProperties>
</file>