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ngming_Li\Spring2022\CSCI3104\"/>
    </mc:Choice>
  </mc:AlternateContent>
  <xr:revisionPtr revIDLastSave="0" documentId="13_ncr:1_{6B34B506-BC2F-45B8-85CC-422A65108079}" xr6:coauthVersionLast="47" xr6:coauthVersionMax="47" xr10:uidLastSave="{00000000-0000-0000-0000-000000000000}"/>
  <bookViews>
    <workbookView xWindow="-120" yWindow="-120" windowWidth="29040" windowHeight="15720" xr2:uid="{075D4BF6-D84D-4E8C-B148-1A9C7E767A50}"/>
  </bookViews>
  <sheets>
    <sheet name="Due Dates" sheetId="1" r:id="rId1"/>
    <sheet name="Grades" sheetId="2" r:id="rId2"/>
    <sheet name="CALCULTION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H4" i="2" l="1"/>
  <c r="H3" i="2"/>
  <c r="H3" i="3" l="1"/>
  <c r="H7" i="2" s="1"/>
  <c r="H4" i="3"/>
  <c r="H8" i="2" s="1"/>
</calcChain>
</file>

<file path=xl/sharedStrings.xml><?xml version="1.0" encoding="utf-8"?>
<sst xmlns="http://schemas.openxmlformats.org/spreadsheetml/2006/main" count="139" uniqueCount="111">
  <si>
    <t>Homework 0</t>
  </si>
  <si>
    <t>Homework 1</t>
  </si>
  <si>
    <t>Homework 2</t>
  </si>
  <si>
    <t>Homework 3</t>
  </si>
  <si>
    <t>Syllabus Quiz</t>
  </si>
  <si>
    <t>Quiz 1</t>
  </si>
  <si>
    <t>Homework 4</t>
  </si>
  <si>
    <t>Quiz 2</t>
  </si>
  <si>
    <t>Homework 5</t>
  </si>
  <si>
    <t>Quiz 3</t>
  </si>
  <si>
    <t>Midterm 1</t>
  </si>
  <si>
    <t>Homework 6</t>
  </si>
  <si>
    <t>Quiz 4</t>
  </si>
  <si>
    <t>Homework 7</t>
  </si>
  <si>
    <t>Quiz 5</t>
  </si>
  <si>
    <t>Homework 8</t>
  </si>
  <si>
    <t>Quiz 6</t>
  </si>
  <si>
    <t>Homework 9</t>
  </si>
  <si>
    <t>Quiz 7</t>
  </si>
  <si>
    <t>Homework 10</t>
  </si>
  <si>
    <t>Homework 11</t>
  </si>
  <si>
    <t>Quiz 8</t>
  </si>
  <si>
    <t>Midterm 2</t>
  </si>
  <si>
    <t>Homework 12</t>
  </si>
  <si>
    <t>Quiz 9</t>
  </si>
  <si>
    <t>Quiz 10</t>
  </si>
  <si>
    <t>Final Exam</t>
  </si>
  <si>
    <t>Release Date</t>
  </si>
  <si>
    <t>Due Date</t>
  </si>
  <si>
    <t>1. Proof by induction.</t>
  </si>
  <si>
    <t>2. (Greedy) Examples where greedy algorithms fail.</t>
  </si>
  <si>
    <t>3. (Greedy) Correctness: Exchange arguments.</t>
  </si>
  <si>
    <t>4. (Greedy) Huffman coding.</t>
  </si>
  <si>
    <t>5. (Greedy) Graph traversals: BFS/DFS.</t>
  </si>
  <si>
    <t>6. (Greedy) Shortest path algorithms: Dijkstra’s algorithm.</t>
  </si>
  <si>
    <t>7. (Greedy) Minimum-weight spanning trees: safe and useless edges.</t>
  </si>
  <si>
    <t>8. (Greedy) Minimum-weight spanning trees: Kruskal’s algorithm.</t>
  </si>
  <si>
    <t>9. (Greedy) Minimum-weight spanning trees: Prim’s algorithm.</t>
  </si>
  <si>
    <t>10. Asymptotics: Calculus I Techniques (Polynomials, Polylogarithmic Functions, L’Hopital’s Rule)</t>
  </si>
  <si>
    <t>11. Asymptotics: Calculus II Techniques (Exponentials, Factorials, Quasipolynomials, Ratio and Root Test)</t>
  </si>
  <si>
    <t>12. Analyzing Code I: Independent nested loops</t>
  </si>
  <si>
    <t>13. Analyzing Code II: Dependent nested loops</t>
  </si>
  <si>
    <t>14. Analyzing Code III: Writing down recurrences</t>
  </si>
  <si>
    <t>15. Analyzing Recurrences I: Unrolling</t>
  </si>
  <si>
    <t>16. Analyzing Recurrences II: Tree method</t>
  </si>
  <si>
    <t>17. (Divide &amp; Conquer) Basics &amp; counterexamples</t>
  </si>
  <si>
    <t>18. (Divide &amp; Conquer) Quicksort, modifications, and analysis</t>
  </si>
  <si>
    <t>19. (Dynamic Programming) Identify the precise subproblems.</t>
  </si>
  <si>
    <t>20. (Dynamic Programming) Write down recurrences</t>
  </si>
  <si>
    <t>21. (Dynamic Programming) Using recurrence to solve.</t>
  </si>
  <si>
    <t>22. (Dynamic Programming) Backtracking to find solutions.</t>
  </si>
  <si>
    <t>23. (Dynamic Programming) Design dynamic programming algorithms.</t>
  </si>
  <si>
    <t>24. (Data Structures) Hash tables, collisions</t>
  </si>
  <si>
    <t>25. (Data Structures) Doubling lists &amp; their amortized analysis</t>
  </si>
  <si>
    <t>26. (Computational Complexity) Showing problems belong to P.</t>
  </si>
  <si>
    <t>27. (Computational Complexity) Showing problems belong to NP.</t>
  </si>
  <si>
    <t>28. (Computational Complexity) NP-completeness: reduction.</t>
  </si>
  <si>
    <t>Homework</t>
  </si>
  <si>
    <t>Quiz</t>
  </si>
  <si>
    <t>Midterm</t>
  </si>
  <si>
    <t>Final</t>
  </si>
  <si>
    <t>Done</t>
  </si>
  <si>
    <t>Standards Completed:</t>
  </si>
  <si>
    <t>Standards Remaining:</t>
  </si>
  <si>
    <t>Current Grade:</t>
  </si>
  <si>
    <t>Heighest Possible Grade:</t>
  </si>
  <si>
    <t>Grades</t>
  </si>
  <si>
    <t>Standards</t>
  </si>
  <si>
    <t>A</t>
  </si>
  <si>
    <t>A-</t>
  </si>
  <si>
    <t>B+</t>
  </si>
  <si>
    <t>B-</t>
  </si>
  <si>
    <t>C+</t>
  </si>
  <si>
    <t>C-</t>
  </si>
  <si>
    <t>D+</t>
  </si>
  <si>
    <t>D-</t>
  </si>
  <si>
    <t>D</t>
  </si>
  <si>
    <t>F</t>
  </si>
  <si>
    <t>Number of Standards</t>
  </si>
  <si>
    <t>Standard1</t>
    <phoneticPr fontId="2" type="noConversion"/>
  </si>
  <si>
    <t>Standard2</t>
  </si>
  <si>
    <t>Standard3</t>
  </si>
  <si>
    <t>Standard4</t>
  </si>
  <si>
    <t>Standard5</t>
  </si>
  <si>
    <t>Standard6</t>
  </si>
  <si>
    <t>Standard7</t>
  </si>
  <si>
    <t>Standard8</t>
  </si>
  <si>
    <t>Standard9</t>
  </si>
  <si>
    <t>Standard10</t>
  </si>
  <si>
    <t>Standard11</t>
  </si>
  <si>
    <t>Standard12</t>
  </si>
  <si>
    <t>Standard13</t>
  </si>
  <si>
    <t>Standard14</t>
  </si>
  <si>
    <t>Standard15</t>
  </si>
  <si>
    <t>Standard16</t>
  </si>
  <si>
    <t>Standard17</t>
  </si>
  <si>
    <t>Standard18</t>
  </si>
  <si>
    <t>Standard19</t>
  </si>
  <si>
    <t>Standard20</t>
  </si>
  <si>
    <t>Standard21</t>
  </si>
  <si>
    <t>Standard22</t>
  </si>
  <si>
    <t>Standard23</t>
  </si>
  <si>
    <t>Standard24</t>
  </si>
  <si>
    <t>Standard25</t>
  </si>
  <si>
    <t>Standard26</t>
  </si>
  <si>
    <t>Standard27</t>
  </si>
  <si>
    <t>Standard28</t>
  </si>
  <si>
    <t>2//2</t>
    <phoneticPr fontId="2" type="noConversion"/>
  </si>
  <si>
    <t>2//2</t>
  </si>
  <si>
    <t>1//2</t>
  </si>
  <si>
    <t>1//1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</si>
</sst>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9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CCFF"/>
      <color rgb="FFFF99CC"/>
      <color rgb="FFFF5050"/>
      <color rgb="FFDFAA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7D6E-0037-4F20-A3D1-192C95BCF420}">
  <dimension ref="A1:F28"/>
  <sheetViews>
    <sheetView tabSelected="1" workbookViewId="0">
      <selection activeCell="F19" sqref="F19"/>
    </sheetView>
  </sheetViews>
  <sheetFormatPr defaultRowHeight="15"/>
  <cols>
    <col min="1" max="1" width="18.28515625" customWidth="1"/>
    <col min="2" max="2" width="17.140625" customWidth="1"/>
    <col min="3" max="3" width="22.7109375" customWidth="1"/>
    <col min="5" max="5" width="19.7109375" customWidth="1"/>
  </cols>
  <sheetData>
    <row r="1" spans="1:6">
      <c r="B1" s="3" t="s">
        <v>27</v>
      </c>
      <c r="C1" s="3" t="s">
        <v>28</v>
      </c>
      <c r="E1" t="s">
        <v>79</v>
      </c>
      <c r="F1" s="4" t="s">
        <v>107</v>
      </c>
    </row>
    <row r="2" spans="1:6">
      <c r="A2" s="3" t="s">
        <v>0</v>
      </c>
      <c r="B2" s="1">
        <v>44572.375</v>
      </c>
      <c r="C2" s="1">
        <v>44579.833333333336</v>
      </c>
      <c r="E2" t="s">
        <v>80</v>
      </c>
      <c r="F2" s="4" t="s">
        <v>107</v>
      </c>
    </row>
    <row r="3" spans="1:6">
      <c r="A3" s="3" t="s">
        <v>1</v>
      </c>
      <c r="B3" s="1">
        <v>44572.375</v>
      </c>
      <c r="C3" s="1">
        <v>44586.833333333336</v>
      </c>
      <c r="E3" t="s">
        <v>81</v>
      </c>
      <c r="F3" s="4" t="s">
        <v>107</v>
      </c>
    </row>
    <row r="4" spans="1:6">
      <c r="A4" s="3" t="s">
        <v>4</v>
      </c>
      <c r="B4" s="1">
        <v>44587</v>
      </c>
      <c r="C4" s="1">
        <v>44589.833333333336</v>
      </c>
      <c r="E4" t="s">
        <v>82</v>
      </c>
      <c r="F4" s="4" t="s">
        <v>107</v>
      </c>
    </row>
    <row r="5" spans="1:6">
      <c r="A5" s="3" t="s">
        <v>2</v>
      </c>
      <c r="B5" s="1">
        <v>44579.375</v>
      </c>
      <c r="C5" s="1">
        <v>44593.833333333336</v>
      </c>
      <c r="E5" t="s">
        <v>83</v>
      </c>
      <c r="F5" s="4" t="s">
        <v>107</v>
      </c>
    </row>
    <row r="6" spans="1:6">
      <c r="A6" s="3" t="s">
        <v>5</v>
      </c>
      <c r="B6" s="1">
        <v>44594</v>
      </c>
      <c r="C6" s="1">
        <v>44596.833333333336</v>
      </c>
      <c r="E6" t="s">
        <v>84</v>
      </c>
      <c r="F6" s="4" t="s">
        <v>107</v>
      </c>
    </row>
    <row r="7" spans="1:6">
      <c r="A7" s="3" t="s">
        <v>3</v>
      </c>
      <c r="B7" s="1">
        <v>44593.375</v>
      </c>
      <c r="C7" s="1">
        <v>44600.833333333336</v>
      </c>
      <c r="E7" t="s">
        <v>85</v>
      </c>
      <c r="F7" s="4" t="s">
        <v>107</v>
      </c>
    </row>
    <row r="8" spans="1:6">
      <c r="A8" s="3" t="s">
        <v>7</v>
      </c>
      <c r="B8" s="1">
        <v>44601</v>
      </c>
      <c r="C8" s="1">
        <v>44603.833333333336</v>
      </c>
      <c r="E8" t="s">
        <v>86</v>
      </c>
      <c r="F8" s="4" t="s">
        <v>107</v>
      </c>
    </row>
    <row r="9" spans="1:6">
      <c r="A9" s="3" t="s">
        <v>6</v>
      </c>
      <c r="B9" s="1">
        <v>44600.375</v>
      </c>
      <c r="C9" s="1">
        <v>44607.833333333336</v>
      </c>
      <c r="E9" t="s">
        <v>87</v>
      </c>
      <c r="F9" s="4" t="s">
        <v>107</v>
      </c>
    </row>
    <row r="10" spans="1:6">
      <c r="A10" s="3" t="s">
        <v>9</v>
      </c>
      <c r="B10" s="1">
        <v>44608</v>
      </c>
      <c r="C10" s="1">
        <v>44610.833333333336</v>
      </c>
      <c r="E10" t="s">
        <v>88</v>
      </c>
      <c r="F10" s="4" t="s">
        <v>108</v>
      </c>
    </row>
    <row r="11" spans="1:6">
      <c r="A11" s="3" t="s">
        <v>10</v>
      </c>
      <c r="B11" s="1">
        <v>44612</v>
      </c>
      <c r="C11" s="1">
        <v>44618</v>
      </c>
      <c r="E11" t="s">
        <v>89</v>
      </c>
      <c r="F11" s="4" t="s">
        <v>108</v>
      </c>
    </row>
    <row r="12" spans="1:6">
      <c r="A12" s="3" t="s">
        <v>8</v>
      </c>
      <c r="B12" s="1">
        <v>44607.375</v>
      </c>
      <c r="C12" s="1">
        <v>44621.833333333336</v>
      </c>
      <c r="E12" t="s">
        <v>90</v>
      </c>
      <c r="F12" s="4" t="s">
        <v>108</v>
      </c>
    </row>
    <row r="13" spans="1:6">
      <c r="A13" s="3" t="s">
        <v>12</v>
      </c>
      <c r="B13" s="1">
        <v>44622</v>
      </c>
      <c r="C13" s="1">
        <v>44624.833333333336</v>
      </c>
      <c r="E13" t="s">
        <v>91</v>
      </c>
      <c r="F13" s="4" t="s">
        <v>108</v>
      </c>
    </row>
    <row r="14" spans="1:6">
      <c r="A14" s="3" t="s">
        <v>11</v>
      </c>
      <c r="B14" s="1">
        <v>44621.375</v>
      </c>
      <c r="C14" s="1">
        <v>44628.833333333336</v>
      </c>
      <c r="E14" t="s">
        <v>92</v>
      </c>
      <c r="F14" s="4" t="s">
        <v>108</v>
      </c>
    </row>
    <row r="15" spans="1:6">
      <c r="A15" s="3" t="s">
        <v>14</v>
      </c>
      <c r="B15" s="1">
        <v>44629</v>
      </c>
      <c r="C15" s="1">
        <v>44631.833333333336</v>
      </c>
      <c r="E15" t="s">
        <v>93</v>
      </c>
      <c r="F15" s="4" t="s">
        <v>108</v>
      </c>
    </row>
    <row r="16" spans="1:6">
      <c r="A16" s="3" t="s">
        <v>13</v>
      </c>
      <c r="B16" s="1">
        <v>44628.375</v>
      </c>
      <c r="C16" s="1">
        <v>44635.833333333336</v>
      </c>
      <c r="E16" t="s">
        <v>94</v>
      </c>
      <c r="F16" s="4" t="s">
        <v>108</v>
      </c>
    </row>
    <row r="17" spans="1:6">
      <c r="A17" s="3" t="s">
        <v>16</v>
      </c>
      <c r="B17" s="1">
        <v>44636</v>
      </c>
      <c r="C17" s="1">
        <v>44638.833333333336</v>
      </c>
      <c r="E17" t="s">
        <v>95</v>
      </c>
      <c r="F17" s="4" t="s">
        <v>108</v>
      </c>
    </row>
    <row r="18" spans="1:6">
      <c r="A18" s="3" t="s">
        <v>15</v>
      </c>
      <c r="B18" s="1">
        <v>44635.375</v>
      </c>
      <c r="C18" s="1">
        <v>44649.833333333336</v>
      </c>
      <c r="E18" t="s">
        <v>96</v>
      </c>
      <c r="F18" s="4" t="s">
        <v>108</v>
      </c>
    </row>
    <row r="19" spans="1:6">
      <c r="A19" s="3" t="s">
        <v>18</v>
      </c>
      <c r="B19" s="1">
        <v>44650</v>
      </c>
      <c r="C19" s="1">
        <v>44652.833333333336</v>
      </c>
      <c r="E19" t="s">
        <v>97</v>
      </c>
      <c r="F19" s="4" t="s">
        <v>109</v>
      </c>
    </row>
    <row r="20" spans="1:6">
      <c r="A20" s="3" t="s">
        <v>17</v>
      </c>
      <c r="B20" s="1">
        <v>44649.375</v>
      </c>
      <c r="C20" s="1">
        <v>44656.833333333336</v>
      </c>
      <c r="E20" t="s">
        <v>98</v>
      </c>
      <c r="F20" s="4" t="s">
        <v>108</v>
      </c>
    </row>
    <row r="21" spans="1:6">
      <c r="A21" s="3" t="s">
        <v>21</v>
      </c>
      <c r="B21" s="1">
        <v>44657</v>
      </c>
      <c r="C21" s="1">
        <v>44659.833333333336</v>
      </c>
      <c r="E21" t="s">
        <v>99</v>
      </c>
      <c r="F21" s="4" t="s">
        <v>108</v>
      </c>
    </row>
    <row r="22" spans="1:6">
      <c r="A22" s="3" t="s">
        <v>19</v>
      </c>
      <c r="B22" s="1">
        <v>44656.375</v>
      </c>
      <c r="C22" s="1">
        <v>44663.833333333336</v>
      </c>
      <c r="E22" t="s">
        <v>100</v>
      </c>
      <c r="F22" s="4" t="s">
        <v>108</v>
      </c>
    </row>
    <row r="23" spans="1:6">
      <c r="A23" s="3" t="s">
        <v>22</v>
      </c>
      <c r="B23" s="1">
        <v>44661</v>
      </c>
      <c r="C23" s="1">
        <v>44667</v>
      </c>
      <c r="E23" t="s">
        <v>101</v>
      </c>
      <c r="F23" s="4" t="s">
        <v>108</v>
      </c>
    </row>
    <row r="24" spans="1:6">
      <c r="A24" s="3" t="s">
        <v>20</v>
      </c>
      <c r="B24" s="1">
        <v>44656.375</v>
      </c>
      <c r="C24" s="1">
        <v>44670.833333333336</v>
      </c>
      <c r="E24" t="s">
        <v>102</v>
      </c>
      <c r="F24" s="4" t="s">
        <v>110</v>
      </c>
    </row>
    <row r="25" spans="1:6">
      <c r="A25" s="3" t="s">
        <v>24</v>
      </c>
      <c r="B25" s="1">
        <v>44671</v>
      </c>
      <c r="C25" s="1">
        <v>44673.833333333336</v>
      </c>
      <c r="E25" t="s">
        <v>103</v>
      </c>
      <c r="F25" s="4" t="s">
        <v>110</v>
      </c>
    </row>
    <row r="26" spans="1:6">
      <c r="A26" s="3" t="s">
        <v>23</v>
      </c>
      <c r="B26" s="1">
        <v>44670.375</v>
      </c>
      <c r="C26" s="1">
        <v>44677.833333333336</v>
      </c>
      <c r="E26" t="s">
        <v>104</v>
      </c>
      <c r="F26" s="4" t="s">
        <v>110</v>
      </c>
    </row>
    <row r="27" spans="1:6">
      <c r="A27" s="3" t="s">
        <v>25</v>
      </c>
      <c r="B27" s="1">
        <v>44677</v>
      </c>
      <c r="C27" s="1">
        <v>44679.833333333336</v>
      </c>
      <c r="E27" t="s">
        <v>105</v>
      </c>
      <c r="F27" s="4" t="s">
        <v>110</v>
      </c>
    </row>
    <row r="28" spans="1:6">
      <c r="A28" s="3" t="s">
        <v>26</v>
      </c>
      <c r="B28" s="1">
        <v>44681</v>
      </c>
      <c r="C28" s="1">
        <v>44685</v>
      </c>
      <c r="E28" t="s">
        <v>106</v>
      </c>
      <c r="F28" s="4" t="s">
        <v>110</v>
      </c>
    </row>
  </sheetData>
  <sortState xmlns:xlrd2="http://schemas.microsoft.com/office/spreadsheetml/2017/richdata2" ref="A2:C28">
    <sortCondition ref="C2:C28"/>
  </sortState>
  <phoneticPr fontId="2" type="noConversion"/>
  <conditionalFormatting sqref="A2:A28">
    <cfRule type="containsText" dxfId="8" priority="1" operator="containsText" text="Final">
      <formula>NOT(ISERROR(SEARCH("Final",A2)))</formula>
    </cfRule>
    <cfRule type="containsText" dxfId="7" priority="2" operator="containsText" text="Midterm">
      <formula>NOT(ISERROR(SEARCH("Midterm",A2)))</formula>
    </cfRule>
    <cfRule type="containsText" dxfId="6" priority="3" operator="containsText" text="Quiz">
      <formula>NOT(ISERROR(SEARCH("Quiz",A2)))</formula>
    </cfRule>
    <cfRule type="containsText" dxfId="5" priority="4" operator="containsText" text="Homework">
      <formula>NOT(ISERROR(SEARCH("Homework",A2)))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CCEA-926D-451E-AD65-C6D50B506CCE}">
  <dimension ref="A1:H29"/>
  <sheetViews>
    <sheetView workbookViewId="0">
      <selection activeCell="B2" sqref="B2"/>
    </sheetView>
  </sheetViews>
  <sheetFormatPr defaultRowHeight="15"/>
  <cols>
    <col min="1" max="1" width="60.28515625" customWidth="1"/>
    <col min="2" max="2" width="11.140625" customWidth="1"/>
    <col min="4" max="4" width="10.28515625" customWidth="1"/>
    <col min="7" max="7" width="21.42578125" customWidth="1"/>
  </cols>
  <sheetData>
    <row r="1" spans="1:8">
      <c r="B1" s="3" t="s">
        <v>57</v>
      </c>
      <c r="C1" s="3" t="s">
        <v>58</v>
      </c>
      <c r="D1" s="3" t="s">
        <v>59</v>
      </c>
      <c r="E1" s="3" t="s">
        <v>60</v>
      </c>
    </row>
    <row r="2" spans="1:8">
      <c r="A2" s="2" t="s">
        <v>29</v>
      </c>
    </row>
    <row r="3" spans="1:8">
      <c r="A3" s="2" t="s">
        <v>30</v>
      </c>
      <c r="G3" t="s">
        <v>62</v>
      </c>
      <c r="H3">
        <f>SUM(CALCULTIONS!A2:A35)</f>
        <v>0</v>
      </c>
    </row>
    <row r="4" spans="1:8">
      <c r="A4" s="2" t="s">
        <v>31</v>
      </c>
      <c r="G4" t="s">
        <v>63</v>
      </c>
      <c r="H4">
        <f>COUNTIF(CALCULTIONS!A2:A29,0)</f>
        <v>28</v>
      </c>
    </row>
    <row r="5" spans="1:8">
      <c r="A5" s="2" t="s">
        <v>32</v>
      </c>
    </row>
    <row r="6" spans="1:8">
      <c r="A6" s="2" t="s">
        <v>33</v>
      </c>
    </row>
    <row r="7" spans="1:8">
      <c r="A7" s="2" t="s">
        <v>34</v>
      </c>
      <c r="G7" t="s">
        <v>64</v>
      </c>
      <c r="H7" t="str">
        <f>CALCULTIONS!H3</f>
        <v>F</v>
      </c>
    </row>
    <row r="8" spans="1:8" ht="30">
      <c r="A8" s="2" t="s">
        <v>35</v>
      </c>
      <c r="G8" t="s">
        <v>65</v>
      </c>
      <c r="H8" t="str">
        <f>CALCULTIONS!H4</f>
        <v>A</v>
      </c>
    </row>
    <row r="9" spans="1:8" ht="30">
      <c r="A9" s="2" t="s">
        <v>36</v>
      </c>
    </row>
    <row r="10" spans="1:8">
      <c r="A10" s="2" t="s">
        <v>37</v>
      </c>
    </row>
    <row r="11" spans="1:8" ht="30">
      <c r="A11" s="2" t="s">
        <v>38</v>
      </c>
    </row>
    <row r="12" spans="1:8" ht="30">
      <c r="A12" s="2" t="s">
        <v>39</v>
      </c>
    </row>
    <row r="13" spans="1:8">
      <c r="A13" s="2" t="s">
        <v>40</v>
      </c>
    </row>
    <row r="14" spans="1:8">
      <c r="A14" s="2" t="s">
        <v>41</v>
      </c>
    </row>
    <row r="15" spans="1:8">
      <c r="A15" s="2" t="s">
        <v>42</v>
      </c>
    </row>
    <row r="16" spans="1:8">
      <c r="A16" s="2" t="s">
        <v>43</v>
      </c>
    </row>
    <row r="17" spans="1:1">
      <c r="A17" s="2" t="s">
        <v>44</v>
      </c>
    </row>
    <row r="18" spans="1:1">
      <c r="A18" s="2" t="s">
        <v>45</v>
      </c>
    </row>
    <row r="19" spans="1:1">
      <c r="A19" s="2" t="s">
        <v>46</v>
      </c>
    </row>
    <row r="20" spans="1:1">
      <c r="A20" s="2" t="s">
        <v>47</v>
      </c>
    </row>
    <row r="21" spans="1:1">
      <c r="A21" s="2" t="s">
        <v>48</v>
      </c>
    </row>
    <row r="22" spans="1:1">
      <c r="A22" s="2" t="s">
        <v>49</v>
      </c>
    </row>
    <row r="23" spans="1:1">
      <c r="A23" s="2" t="s">
        <v>50</v>
      </c>
    </row>
    <row r="24" spans="1:1" ht="30">
      <c r="A24" s="2" t="s">
        <v>51</v>
      </c>
    </row>
    <row r="25" spans="1:1">
      <c r="A25" s="2" t="s">
        <v>52</v>
      </c>
    </row>
    <row r="26" spans="1:1">
      <c r="A26" s="2" t="s">
        <v>53</v>
      </c>
    </row>
    <row r="27" spans="1:1">
      <c r="A27" s="2" t="s">
        <v>54</v>
      </c>
    </row>
    <row r="28" spans="1:1">
      <c r="A28" s="2" t="s">
        <v>55</v>
      </c>
    </row>
    <row r="29" spans="1:1">
      <c r="A29" s="2" t="s">
        <v>56</v>
      </c>
    </row>
  </sheetData>
  <dataConsolidate function="var">
    <dataRefs count="1">
      <dataRef ref="A2:A37" sheet="Grades"/>
    </dataRefs>
  </dataConsolidate>
  <phoneticPr fontId="2" type="noConversion"/>
  <conditionalFormatting sqref="B2:E29">
    <cfRule type="notContainsBlanks" dxfId="4" priority="1">
      <formula>LEN(TRIM(B2))&gt;0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D2C2C897-48EE-45F4-9DCC-7E496D8C5CFD}">
            <xm:f>CALCULTIONS!$A2 = "F"</xm:f>
            <x14:dxf>
              <fill>
                <patternFill>
                  <bgColor rgb="FFFF5050"/>
                </patternFill>
              </fill>
            </x14:dxf>
          </x14:cfRule>
          <x14:cfRule type="expression" priority="5" id="{F28DCA78-4068-44A2-89D2-2D5EFCC28B91}">
            <xm:f>CALCULTIONS!$A2 =1</xm:f>
            <x14:dxf>
              <fill>
                <patternFill>
                  <bgColor theme="9" tint="0.39994506668294322"/>
                </patternFill>
              </fill>
            </x14:dxf>
          </x14:cfRule>
          <xm:sqref>A2:A29</xm:sqref>
        </x14:conditionalFormatting>
        <x14:conditionalFormatting xmlns:xm="http://schemas.microsoft.com/office/excel/2006/main">
          <x14:cfRule type="expression" priority="8" id="{005CF62B-945B-49C1-94FE-125BC2A4DD6D}">
            <xm:f>CALCULTIONS!$A2 = 1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7" id="{19EFBD40-6F00-4439-91FA-D4DFC79F73F6}">
            <xm:f>CALCULTIONS!$A2 = "F"</xm:f>
            <x14:dxf>
              <fill>
                <patternFill>
                  <bgColor theme="0" tint="-0.34998626667073579"/>
                </patternFill>
              </fill>
            </x14:dxf>
          </x14:cfRule>
          <xm:sqref>B2:E29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B31A-C51F-4453-AA71-8F1D49BE4D71}">
  <dimension ref="A1:H29"/>
  <sheetViews>
    <sheetView workbookViewId="0">
      <selection activeCell="C44" sqref="C44"/>
    </sheetView>
  </sheetViews>
  <sheetFormatPr defaultRowHeight="15"/>
  <cols>
    <col min="1" max="1" width="10" bestFit="1" customWidth="1"/>
  </cols>
  <sheetData>
    <row r="1" spans="1:8">
      <c r="A1" t="s">
        <v>61</v>
      </c>
      <c r="D1" t="s">
        <v>66</v>
      </c>
      <c r="E1" t="s">
        <v>67</v>
      </c>
      <c r="G1" t="s">
        <v>78</v>
      </c>
      <c r="H1">
        <v>28</v>
      </c>
    </row>
    <row r="2" spans="1:8">
      <c r="A2">
        <f>IF((COUNTIF(Grades!B2:E2,3)+COUNTIF(Grades!B2:E2,4))&gt;1,1,IF(AND(COUNT(Grades!B2:E2)=3,COUNTIF(Grades!B2:E2,3)+COUNTIF(Grades!B2:E2,4)=0),"F",IF(COUNT(Grades!B2:E2)=4,"F",0)))</f>
        <v>0</v>
      </c>
      <c r="D2" t="s">
        <v>68</v>
      </c>
      <c r="E2">
        <v>26</v>
      </c>
    </row>
    <row r="3" spans="1:8">
      <c r="A3">
        <f>IF((COUNTIF(Grades!B3:E3,3)+COUNTIF(Grades!B3:E3,4))&gt;1,1,IF(AND(COUNT(Grades!B3:E3)=3,COUNTIF(Grades!B3:E3,3)+COUNTIF(Grades!B3:E3,4)=0),"F",IF(COUNT(Grades!B3:E3)=4,"F",0)))</f>
        <v>0</v>
      </c>
      <c r="D3" t="s">
        <v>69</v>
      </c>
      <c r="E3">
        <v>25</v>
      </c>
      <c r="G3" t="s">
        <v>64</v>
      </c>
      <c r="H3" t="str">
        <f>IF(Grades!H3&lt;15,"F",IF(Grades!H3&gt;26,"A",INDEX(CALCULTIONS!D1:E13,MATCH(Grades!H3,CALCULTIONS!E1:E13,0),1)))</f>
        <v>F</v>
      </c>
    </row>
    <row r="4" spans="1:8">
      <c r="A4">
        <f>IF((COUNTIF(Grades!B4:E4,3)+COUNTIF(Grades!B4:E4,4))&gt;1,1,IF(AND(COUNT(Grades!B4:E4)=3,COUNTIF(Grades!B4:E4,3)+COUNTIF(Grades!B4:E4,4)=0),"F",IF(COUNT(Grades!B4:E4)=4,"F",0)))</f>
        <v>0</v>
      </c>
      <c r="D4" t="s">
        <v>70</v>
      </c>
      <c r="E4">
        <v>24</v>
      </c>
      <c r="G4" t="s">
        <v>65</v>
      </c>
      <c r="H4" t="str">
        <f>IF(Grades!H3 +Grades!H4&lt;15,"F",IF(Grades!H3 +Grades!H4&gt;26,"A",INDEX(CALCULTIONS!D1:E13,MATCH(Grades!H3 +Grades!H4,CALCULTIONS!E1:E13,0),1)))</f>
        <v>A</v>
      </c>
    </row>
    <row r="5" spans="1:8">
      <c r="A5">
        <f>IF((COUNTIF(Grades!B5:E5,3)+COUNTIF(Grades!B5:E5,4))&gt;1,1,IF(AND(COUNT(Grades!B5:E5)=3,COUNTIF(Grades!B5:E5,3)+COUNTIF(Grades!B5:E5,4)=0),"F",IF(COUNT(Grades!B5:E5)=4,"F",0)))</f>
        <v>0</v>
      </c>
      <c r="D5" t="s">
        <v>70</v>
      </c>
      <c r="E5">
        <v>23</v>
      </c>
    </row>
    <row r="6" spans="1:8">
      <c r="A6">
        <f>IF((COUNTIF(Grades!B6:E6,3)+COUNTIF(Grades!B6:E6,4))&gt;1,1,IF(AND(COUNT(Grades!B6:E6)=3,COUNTIF(Grades!B6:E6,3)+COUNTIF(Grades!B6:E6,4)=0),"F",IF(COUNT(Grades!B6:E6)=4,"F",0)))</f>
        <v>0</v>
      </c>
      <c r="D6" t="s">
        <v>71</v>
      </c>
      <c r="E6">
        <v>22</v>
      </c>
    </row>
    <row r="7" spans="1:8">
      <c r="A7">
        <f>IF((COUNTIF(Grades!B7:E7,3)+COUNTIF(Grades!B7:E7,4))&gt;1,1,IF(AND(COUNT(Grades!B7:E7)=3,COUNTIF(Grades!B7:E7,3)+COUNTIF(Grades!B7:E7,4)=0),"F",IF(COUNT(Grades!B7:E7)=4,"F",0)))</f>
        <v>0</v>
      </c>
      <c r="D7" t="s">
        <v>72</v>
      </c>
      <c r="E7">
        <v>21</v>
      </c>
    </row>
    <row r="8" spans="1:8">
      <c r="A8">
        <f>IF((COUNTIF(Grades!B8:E8,3)+COUNTIF(Grades!B8:E8,4))&gt;1,1,IF(AND(COUNT(Grades!B8:E8)=3,COUNTIF(Grades!B8:E8,3)+COUNTIF(Grades!B8:E8,4)=0),"F",IF(COUNT(Grades!B8:E8)=4,"F",0)))</f>
        <v>0</v>
      </c>
      <c r="D8" t="s">
        <v>72</v>
      </c>
      <c r="E8">
        <v>20</v>
      </c>
    </row>
    <row r="9" spans="1:8">
      <c r="A9">
        <f>IF((COUNTIF(Grades!B9:E9,3)+COUNTIF(Grades!B9:E9,4))&gt;1,1,IF(AND(COUNT(Grades!B9:E9)=3,COUNTIF(Grades!B9:E9,3)+COUNTIF(Grades!B9:E9,4)=0),"F",IF(COUNT(Grades!B9:E9)=4,"F",0)))</f>
        <v>0</v>
      </c>
      <c r="D9" t="s">
        <v>73</v>
      </c>
      <c r="E9">
        <v>19</v>
      </c>
    </row>
    <row r="10" spans="1:8">
      <c r="A10">
        <f>IF((COUNTIF(Grades!B10:E10,3)+COUNTIF(Grades!B10:E10,4))&gt;1,1,IF(AND(COUNT(Grades!B10:E10)=3,COUNTIF(Grades!B10:E10,3)+COUNTIF(Grades!B10:E10,4)=0),"F",IF(COUNT(Grades!B10:E10)=4,"F",0)))</f>
        <v>0</v>
      </c>
      <c r="D10" t="s">
        <v>74</v>
      </c>
      <c r="E10">
        <v>18</v>
      </c>
    </row>
    <row r="11" spans="1:8">
      <c r="A11">
        <f>IF((COUNTIF(Grades!B11:E11,3)+COUNTIF(Grades!B11:E11,4))&gt;1,1,IF(AND(COUNT(Grades!B11:E11)=3,COUNTIF(Grades!B11:E11,3)+COUNTIF(Grades!B11:E11,4)=0),"F",IF(COUNT(Grades!B11:E11)=4,"F",0)))</f>
        <v>0</v>
      </c>
      <c r="D11" t="s">
        <v>76</v>
      </c>
      <c r="E11">
        <v>17</v>
      </c>
    </row>
    <row r="12" spans="1:8">
      <c r="A12">
        <f>IF((COUNTIF(Grades!B12:E12,3)+COUNTIF(Grades!B12:E12,4))&gt;1,1,IF(AND(COUNT(Grades!B12:E12)=3,COUNTIF(Grades!B12:E12,3)+COUNTIF(Grades!B12:E12,4)=0),"F",IF(COUNT(Grades!B12:E12)=4,"F",0)))</f>
        <v>0</v>
      </c>
      <c r="D12" t="s">
        <v>75</v>
      </c>
      <c r="E12">
        <v>16</v>
      </c>
    </row>
    <row r="13" spans="1:8">
      <c r="A13">
        <f>IF((COUNTIF(Grades!B13:E13,3)+COUNTIF(Grades!B13:E13,4))&gt;1,1,IF(AND(COUNT(Grades!B13:E13)=3,COUNTIF(Grades!B13:E13,3)+COUNTIF(Grades!B13:E13,4)=0),"F",IF(COUNT(Grades!B13:E13)=4,"F",0)))</f>
        <v>0</v>
      </c>
      <c r="D13" t="s">
        <v>77</v>
      </c>
      <c r="E13">
        <v>15</v>
      </c>
    </row>
    <row r="14" spans="1:8">
      <c r="A14">
        <f>IF((COUNTIF(Grades!B14:E14,3)+COUNTIF(Grades!B14:E14,4))&gt;1,1,IF(AND(COUNT(Grades!B14:E14)=3,COUNTIF(Grades!B14:E14,3)+COUNTIF(Grades!B14:E14,4)=0),"F",IF(COUNT(Grades!B14:E14)=4,"F",0)))</f>
        <v>0</v>
      </c>
    </row>
    <row r="15" spans="1:8">
      <c r="A15">
        <f>IF((COUNTIF(Grades!B15:E15,3)+COUNTIF(Grades!B15:E15,4))&gt;1,1,IF(AND(COUNT(Grades!B15:E15)=3,COUNTIF(Grades!B15:E15,3)+COUNTIF(Grades!B15:E15,4)=0),"F",IF(COUNT(Grades!B15:E15)=4,"F",0)))</f>
        <v>0</v>
      </c>
    </row>
    <row r="16" spans="1:8">
      <c r="A16">
        <f>IF((COUNTIF(Grades!B16:E16,3)+COUNTIF(Grades!B16:E16,4))&gt;1,1,IF(AND(COUNT(Grades!B16:E16)=3,COUNTIF(Grades!B16:E16,3)+COUNTIF(Grades!B16:E16,4)=0),"F",IF(COUNT(Grades!B16:E16)=4,"F",0)))</f>
        <v>0</v>
      </c>
    </row>
    <row r="17" spans="1:1">
      <c r="A17">
        <f>IF((COUNTIF(Grades!B17:E17,3)+COUNTIF(Grades!B17:E17,4))&gt;1,1,IF(AND(COUNT(Grades!B17:E17)=3,COUNTIF(Grades!B17:E17,3)+COUNTIF(Grades!B17:E17,4)=0),"F",IF(COUNT(Grades!B17:E17)=4,"F",0)))</f>
        <v>0</v>
      </c>
    </row>
    <row r="18" spans="1:1">
      <c r="A18">
        <f>IF((COUNTIF(Grades!B18:E18,3)+COUNTIF(Grades!B18:E18,4))&gt;1,1,IF(AND(COUNT(Grades!B18:E18)=3,COUNTIF(Grades!B18:E18,3)+COUNTIF(Grades!B18:E18,4)=0),"F",IF(COUNT(Grades!B18:E18)=4,"F",0)))</f>
        <v>0</v>
      </c>
    </row>
    <row r="19" spans="1:1">
      <c r="A19">
        <f>IF((COUNTIF(Grades!B19:E19,3)+COUNTIF(Grades!B19:E19,4))&gt;1,1,IF(AND(COUNT(Grades!B19:E19)=3,COUNTIF(Grades!B19:E19,3)+COUNTIF(Grades!B19:E19,4)=0),"F",IF(COUNT(Grades!B19:E19)=4,"F",0)))</f>
        <v>0</v>
      </c>
    </row>
    <row r="20" spans="1:1">
      <c r="A20">
        <f>IF((COUNTIF(Grades!B20:E20,3)+COUNTIF(Grades!B20:E20,4))&gt;1,1,IF(AND(COUNT(Grades!B20:E20)=3,COUNTIF(Grades!B20:E20,3)+COUNTIF(Grades!B20:E20,4)=0),"F",IF(COUNT(Grades!B20:E20)=4,"F",0)))</f>
        <v>0</v>
      </c>
    </row>
    <row r="21" spans="1:1">
      <c r="A21">
        <f>IF((COUNTIF(Grades!B21:E21,3)+COUNTIF(Grades!B21:E21,4))&gt;1,1,IF(AND(COUNT(Grades!B21:E21)=3,COUNTIF(Grades!B21:E21,3)+COUNTIF(Grades!B21:E21,4)=0),"F",IF(COUNT(Grades!B21:E21)=4,"F",0)))</f>
        <v>0</v>
      </c>
    </row>
    <row r="22" spans="1:1">
      <c r="A22">
        <f>IF((COUNTIF(Grades!B22:E22,3)+COUNTIF(Grades!B22:E22,4))&gt;1,1,IF(AND(COUNT(Grades!B22:E22)=3,COUNTIF(Grades!B22:E22,3)+COUNTIF(Grades!B22:E22,4)=0),"F",IF(COUNT(Grades!B22:E22)=4,"F",0)))</f>
        <v>0</v>
      </c>
    </row>
    <row r="23" spans="1:1">
      <c r="A23">
        <f>IF((COUNTIF(Grades!B23:E23,3)+COUNTIF(Grades!B23:E23,4))&gt;1,1,IF(AND(COUNT(Grades!B23:E23)=3,COUNTIF(Grades!B23:E23,3)+COUNTIF(Grades!B23:E23,4)=0),"F",IF(COUNT(Grades!B23:E23)=4,"F",0)))</f>
        <v>0</v>
      </c>
    </row>
    <row r="24" spans="1:1">
      <c r="A24">
        <f>IF((COUNTIF(Grades!B24:E24,3)+COUNTIF(Grades!B24:E24,4))&gt;1,1,IF(AND(COUNT(Grades!B24:E24)=3,COUNTIF(Grades!B24:E24,3)+COUNTIF(Grades!B24:E24,4)=0),"F",IF(COUNT(Grades!B24:E24)=4,"F",0)))</f>
        <v>0</v>
      </c>
    </row>
    <row r="25" spans="1:1">
      <c r="A25">
        <f>IF((COUNTIF(Grades!B25:E25,3)+COUNTIF(Grades!B25:E25,4))&gt;1,1,IF(AND(COUNT(Grades!B25:E25)=3,COUNTIF(Grades!B25:E25,3)+COUNTIF(Grades!B25:E25,4)=0),"F",IF(COUNT(Grades!B25:E25)=4,"F",0)))</f>
        <v>0</v>
      </c>
    </row>
    <row r="26" spans="1:1">
      <c r="A26">
        <f>IF((COUNTIF(Grades!B26:E26,3)+COUNTIF(Grades!B26:E26,4))&gt;1,1,IF(AND(COUNT(Grades!B26:E26)=3,COUNTIF(Grades!B26:E26,3)+COUNTIF(Grades!B26:E26,4)=0),"F",IF(COUNT(Grades!B26:E26)=4,"F",0)))</f>
        <v>0</v>
      </c>
    </row>
    <row r="27" spans="1:1">
      <c r="A27">
        <f>IF((COUNTIF(Grades!B27:E27,3)+COUNTIF(Grades!B27:E27,4))&gt;1,1,IF(AND(COUNT(Grades!B27:E27)=3,COUNTIF(Grades!B27:E27,3)+COUNTIF(Grades!B27:E27,4)=0),"F",IF(COUNT(Grades!B27:E27)=4,"F",0)))</f>
        <v>0</v>
      </c>
    </row>
    <row r="28" spans="1:1">
      <c r="A28">
        <f>IF((COUNTIF(Grades!B28:E28,3)+COUNTIF(Grades!B28:E28,4))&gt;1,1,IF(AND(COUNT(Grades!B28:E28)=3,COUNTIF(Grades!B28:E28,3)+COUNTIF(Grades!B28:E28,4)=0),"F",IF(COUNT(Grades!B28:E28)=4,"F",0)))</f>
        <v>0</v>
      </c>
    </row>
    <row r="29" spans="1:1">
      <c r="A29">
        <f>IF((COUNTIF(Grades!B29:E29,3)+COUNTIF(Grades!B29:E29,4))&gt;1,1,IF(AND(COUNT(Grades!B29:E29)=3,COUNTIF(Grades!B29:E29,3)+COUNTIF(Grades!B29:E29,4)=0),"F",IF(COUNT(Grades!B29:E29)=4,"F",0)))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Due Dates</vt:lpstr>
      <vt:lpstr>Grades</vt:lpstr>
      <vt:lpstr>CALCULTIONS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DuPree</dc:creator>
  <cp:lastModifiedBy>李承洺</cp:lastModifiedBy>
  <dcterms:created xsi:type="dcterms:W3CDTF">2022-01-09T17:51:32Z</dcterms:created>
  <dcterms:modified xsi:type="dcterms:W3CDTF">2022-05-02T03:55:50Z</dcterms:modified>
</cp:coreProperties>
</file>