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ECEN2270\EXP1.A\"/>
    </mc:Choice>
  </mc:AlternateContent>
  <xr:revisionPtr revIDLastSave="0" documentId="13_ncr:1_{EF8B0F1D-5FF9-416D-ADC5-DD68A7DBC9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H2" i="1"/>
  <c r="L2" i="1"/>
  <c r="AC39" i="1"/>
  <c r="AF38" i="1"/>
  <c r="AC38" i="1"/>
  <c r="AE38" i="1" s="1"/>
  <c r="AC36" i="1"/>
  <c r="AC35" i="1"/>
  <c r="AF34" i="1"/>
  <c r="AE34" i="1"/>
  <c r="AC34" i="1"/>
  <c r="AC32" i="1"/>
  <c r="AC31" i="1"/>
  <c r="AF30" i="1"/>
  <c r="AE30" i="1"/>
  <c r="AC30" i="1"/>
  <c r="AC28" i="1"/>
  <c r="AC27" i="1"/>
  <c r="AF26" i="1"/>
  <c r="AC26" i="1"/>
  <c r="AE26" i="1" s="1"/>
  <c r="AC24" i="1"/>
  <c r="AC23" i="1"/>
  <c r="AF22" i="1"/>
  <c r="AC22" i="1"/>
  <c r="AE22" i="1" s="1"/>
  <c r="AC20" i="1"/>
  <c r="P20" i="1"/>
  <c r="H20" i="1"/>
  <c r="L20" i="1" s="1"/>
  <c r="AC19" i="1"/>
  <c r="AF18" i="1"/>
  <c r="AC18" i="1"/>
  <c r="AE18" i="1" s="1"/>
  <c r="P18" i="1"/>
  <c r="H18" i="1"/>
  <c r="L18" i="1" s="1"/>
  <c r="AC16" i="1"/>
  <c r="P16" i="1"/>
  <c r="J16" i="1"/>
  <c r="H16" i="1"/>
  <c r="L16" i="1" s="1"/>
  <c r="AC15" i="1"/>
  <c r="AF14" i="1"/>
  <c r="AC14" i="1"/>
  <c r="AE14" i="1" s="1"/>
  <c r="P14" i="1"/>
  <c r="H14" i="1"/>
  <c r="J14" i="1" s="1"/>
  <c r="P12" i="1"/>
  <c r="H12" i="1"/>
  <c r="L12" i="1" s="1"/>
  <c r="N12" i="1" s="1"/>
  <c r="AC11" i="1"/>
  <c r="AF10" i="1"/>
  <c r="AC10" i="1"/>
  <c r="AE10" i="1" s="1"/>
  <c r="P10" i="1"/>
  <c r="H10" i="1"/>
  <c r="L10" i="1" s="1"/>
  <c r="P8" i="1"/>
  <c r="H8" i="1"/>
  <c r="L8" i="1" s="1"/>
  <c r="N8" i="1" s="1"/>
  <c r="AC7" i="1"/>
  <c r="AF6" i="1"/>
  <c r="AC6" i="1"/>
  <c r="AE6" i="1" s="1"/>
  <c r="P6" i="1"/>
  <c r="H6" i="1"/>
  <c r="J6" i="1" s="1"/>
  <c r="P4" i="1"/>
  <c r="H4" i="1"/>
  <c r="L4" i="1" s="1"/>
  <c r="N4" i="1" s="1"/>
  <c r="AC3" i="1"/>
  <c r="AF2" i="1"/>
  <c r="AC2" i="1"/>
  <c r="AE2" i="1" s="1"/>
  <c r="L6" i="1" l="1"/>
  <c r="N6" i="1" s="1"/>
  <c r="L14" i="1"/>
  <c r="N14" i="1" s="1"/>
  <c r="J20" i="1"/>
  <c r="R12" i="1"/>
  <c r="N18" i="1"/>
  <c r="R18" i="1"/>
  <c r="R4" i="1"/>
  <c r="R8" i="1"/>
  <c r="N10" i="1"/>
  <c r="R10" i="1"/>
  <c r="N16" i="1"/>
  <c r="R16" i="1"/>
  <c r="R20" i="1"/>
  <c r="N20" i="1"/>
  <c r="R2" i="1"/>
  <c r="N2" i="1"/>
  <c r="J8" i="1"/>
  <c r="J4" i="1"/>
  <c r="J12" i="1"/>
  <c r="J2" i="1"/>
  <c r="J10" i="1"/>
  <c r="J18" i="1"/>
  <c r="R6" i="1" l="1"/>
  <c r="R14" i="1"/>
</calcChain>
</file>

<file path=xl/sharedStrings.xml><?xml version="1.0" encoding="utf-8"?>
<sst xmlns="http://schemas.openxmlformats.org/spreadsheetml/2006/main" count="269" uniqueCount="26">
  <si>
    <t>Channel 1</t>
  </si>
  <si>
    <t>V</t>
  </si>
  <si>
    <t>Channel 2</t>
  </si>
  <si>
    <t>V(R2)</t>
  </si>
  <si>
    <t>mV</t>
  </si>
  <si>
    <t>Current(R2)</t>
  </si>
  <si>
    <t>A</t>
  </si>
  <si>
    <t>Current(R2)mA</t>
  </si>
  <si>
    <t>mA</t>
  </si>
  <si>
    <t>V(R1)</t>
  </si>
  <si>
    <t>R1</t>
  </si>
  <si>
    <t>ohm</t>
  </si>
  <si>
    <t>Step</t>
  </si>
  <si>
    <t>Volt</t>
  </si>
  <si>
    <t>volt</t>
  </si>
  <si>
    <t>Channel2</t>
  </si>
  <si>
    <t xml:space="preserve">LED </t>
  </si>
  <si>
    <t>Voltage of LED</t>
  </si>
  <si>
    <t>I_LED</t>
  </si>
  <si>
    <t>DC</t>
  </si>
  <si>
    <t>True RMS</t>
  </si>
  <si>
    <t>AC RMS</t>
  </si>
  <si>
    <t>100/0</t>
  </si>
  <si>
    <t>uV</t>
  </si>
  <si>
    <t>100/200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</si>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</sst>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0"/>
  </numFmts>
  <fonts count="6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176" fontId="1" fillId="0" borderId="0" xfId="0" applyNumberFormat="1" applyFont="1"/>
    <xf numFmtId="176" fontId="1" fillId="0" borderId="0" xfId="0" applyNumberFormat="1" applyFont="1" applyAlignment="1"/>
    <xf numFmtId="0" fontId="2" fillId="0" borderId="0" xfId="0" applyFont="1" applyAlignment="1">
      <alignment horizontal="right"/>
    </xf>
    <xf numFmtId="177" fontId="2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relationship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of LED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(Sheet1!$AE$2,Sheet1!$AE$6,Sheet1!$AE$10,Sheet1!$AE$14,Sheet1!$AE$18,Sheet1!$AE$22,Sheet1!$AE$26,Sheet1!$AE$30,Sheet1!$AE$34,Sheet1!$AE$38)</c:f>
              <c:numCache>
                <c:formatCode>General</c:formatCode>
                <c:ptCount val="10"/>
                <c:pt idx="0">
                  <c:v>0.49390000000000001</c:v>
                </c:pt>
                <c:pt idx="1">
                  <c:v>0.99590000000000001</c:v>
                </c:pt>
                <c:pt idx="2">
                  <c:v>1.4978</c:v>
                </c:pt>
                <c:pt idx="3">
                  <c:v>1.7350000000000001</c:v>
                </c:pt>
                <c:pt idx="4">
                  <c:v>1.786</c:v>
                </c:pt>
                <c:pt idx="5">
                  <c:v>1.82</c:v>
                </c:pt>
                <c:pt idx="6">
                  <c:v>1.84</c:v>
                </c:pt>
                <c:pt idx="7">
                  <c:v>1.8615999999999997</c:v>
                </c:pt>
                <c:pt idx="8">
                  <c:v>1.8779999999999997</c:v>
                </c:pt>
                <c:pt idx="9">
                  <c:v>2.2300999999999997</c:v>
                </c:pt>
              </c:numCache>
            </c:numRef>
          </c:xVal>
          <c:yVal>
            <c:numRef>
              <c:f>(Sheet1!$AF$2,Sheet1!$AF$6,Sheet1!$AF$10,Sheet1!$AF$14,Sheet1!$AF$18,Sheet1!$AF$22,Sheet1!$AF$26,Sheet1!$AF$30,Sheet1!$AF$34,Sheet1!$AF$38)</c:f>
              <c:numCache>
                <c:formatCode>General</c:formatCode>
                <c:ptCount val="10"/>
                <c:pt idx="0" formatCode="0.00000000">
                  <c:v>4.0909090909090904E-3</c:v>
                </c:pt>
                <c:pt idx="1">
                  <c:v>4.0909090909090904E-3</c:v>
                </c:pt>
                <c:pt idx="2">
                  <c:v>9.090909090909092E-4</c:v>
                </c:pt>
                <c:pt idx="3">
                  <c:v>1.2000000000000002</c:v>
                </c:pt>
                <c:pt idx="4">
                  <c:v>3.2454545454545451</c:v>
                </c:pt>
                <c:pt idx="5">
                  <c:v>5.3636363636363633</c:v>
                </c:pt>
                <c:pt idx="6">
                  <c:v>7.545454545454545</c:v>
                </c:pt>
                <c:pt idx="7">
                  <c:v>9.7063636363636387</c:v>
                </c:pt>
                <c:pt idx="8">
                  <c:v>11.904545454545456</c:v>
                </c:pt>
                <c:pt idx="9">
                  <c:v>12.540454545454546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1-417C-ABC9-66A921EB475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(Sheet1!$P$2,Sheet1!$P$4,Sheet1!$P$6,Sheet1!$P$8,Sheet1!$P$10,Sheet1!$P$12,Sheet1!$P$14,Sheet1!$P$16,Sheet1!$P$18,Sheet1!$P$20)</c:f>
              <c:numCache>
                <c:formatCode>General</c:formatCode>
                <c:ptCount val="10"/>
                <c:pt idx="0">
                  <c:v>0.31359999999999999</c:v>
                </c:pt>
                <c:pt idx="1">
                  <c:v>0.62670000000000003</c:v>
                </c:pt>
                <c:pt idx="2">
                  <c:v>0.93940000000000001</c:v>
                </c:pt>
                <c:pt idx="3">
                  <c:v>1.2529999999999999</c:v>
                </c:pt>
                <c:pt idx="4">
                  <c:v>1.5643</c:v>
                </c:pt>
                <c:pt idx="5">
                  <c:v>1.8768</c:v>
                </c:pt>
                <c:pt idx="6">
                  <c:v>2.1894999999999998</c:v>
                </c:pt>
                <c:pt idx="7">
                  <c:v>2.5019999999999998</c:v>
                </c:pt>
                <c:pt idx="8">
                  <c:v>2.7589999999999999</c:v>
                </c:pt>
                <c:pt idx="9">
                  <c:v>2.7589999999999999</c:v>
                </c:pt>
              </c:numCache>
            </c:numRef>
          </c:xVal>
          <c:yVal>
            <c:numRef>
              <c:f>(Sheet1!$N$2,Sheet1!$N$4,Sheet1!$N$6,Sheet1!$N$8,Sheet1!$N$10,Sheet1!$N$12,Sheet1!$N$14,Sheet1!$N$16,Sheet1!$N$18)</c:f>
              <c:numCache>
                <c:formatCode>General</c:formatCode>
                <c:ptCount val="9"/>
                <c:pt idx="0">
                  <c:v>0.54969696969696979</c:v>
                </c:pt>
                <c:pt idx="1">
                  <c:v>1.1221212121212121</c:v>
                </c:pt>
                <c:pt idx="2">
                  <c:v>1.6987878787878787</c:v>
                </c:pt>
                <c:pt idx="3">
                  <c:v>2.2696969696969691</c:v>
                </c:pt>
                <c:pt idx="4">
                  <c:v>2.8384848484848479</c:v>
                </c:pt>
                <c:pt idx="5">
                  <c:v>3.4096969696969688</c:v>
                </c:pt>
                <c:pt idx="6">
                  <c:v>3.9772727272727271</c:v>
                </c:pt>
                <c:pt idx="7">
                  <c:v>4.5424242424242447</c:v>
                </c:pt>
                <c:pt idx="8">
                  <c:v>5.2727272727272716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1-417C-ABC9-66A921EB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84783"/>
        <c:axId val="1435982703"/>
      </c:scatterChart>
      <c:valAx>
        <c:axId val="14359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</a:t>
                </a:r>
                <a:r>
                  <a:rPr lang="en-US" altLang="zh-C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982703"/>
        <c:crosses val="autoZero"/>
        <c:crossBetween val="midCat"/>
      </c:valAx>
      <c:valAx>
        <c:axId val="14359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 </a:t>
                </a:r>
              </a:p>
              <a:p>
                <a:pPr>
                  <a:defRPr/>
                </a:pPr>
                <a:r>
                  <a:rPr lang="en-US" altLang="zh-CN" baseline="0"/>
                  <a:t>mA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984783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529167</xdr:colOff>
      <xdr:row>21</xdr:row>
      <xdr:rowOff>37041</xdr:rowOff>
    </xdr:from>
    <xdr:to>
      <xdr:col>12</xdr:col>
      <xdr:colOff>635000</xdr:colOff>
      <xdr:row>39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0A1D9-C9D5-462E-B99A-87E37D7AC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0"/>
  <sheetViews>
    <sheetView tabSelected="1" zoomScale="90" zoomScaleNormal="90" workbookViewId="0">
      <selection activeCell="P3" sqref="P3"/>
    </sheetView>
  </sheetViews>
  <sheetFormatPr defaultColWidth="14.42578125" defaultRowHeight="15.75" customHeight="1"/>
  <sheetData>
    <row r="1" spans="1:33">
      <c r="D1" s="1" t="s">
        <v>0</v>
      </c>
      <c r="E1" s="1" t="s">
        <v>1</v>
      </c>
      <c r="F1" s="1" t="s">
        <v>2</v>
      </c>
      <c r="G1" s="1" t="s">
        <v>1</v>
      </c>
      <c r="H1" s="1" t="s">
        <v>3</v>
      </c>
      <c r="I1" s="1" t="s">
        <v>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</v>
      </c>
      <c r="R1" s="1" t="s">
        <v>10</v>
      </c>
      <c r="S1" s="1" t="s">
        <v>11</v>
      </c>
      <c r="U1" s="2"/>
      <c r="V1" s="2" t="s">
        <v>12</v>
      </c>
      <c r="W1" s="2" t="s">
        <v>13</v>
      </c>
      <c r="X1" s="2"/>
      <c r="Y1" s="3" t="s">
        <v>0</v>
      </c>
      <c r="Z1" s="4" t="s">
        <v>14</v>
      </c>
      <c r="AA1" s="4" t="s">
        <v>15</v>
      </c>
      <c r="AB1" s="4" t="s">
        <v>14</v>
      </c>
      <c r="AC1" s="4" t="s">
        <v>16</v>
      </c>
      <c r="AD1" s="4" t="s">
        <v>14</v>
      </c>
      <c r="AE1" s="5" t="s">
        <v>17</v>
      </c>
      <c r="AF1" s="4" t="s">
        <v>18</v>
      </c>
      <c r="AG1" s="6" t="s">
        <v>8</v>
      </c>
    </row>
    <row r="2" spans="1:33">
      <c r="A2" s="1">
        <v>0.5</v>
      </c>
      <c r="B2" s="1" t="s">
        <v>1</v>
      </c>
      <c r="C2" s="1" t="s">
        <v>19</v>
      </c>
      <c r="D2" s="1">
        <v>0.31359999999999999</v>
      </c>
      <c r="E2" s="1" t="s">
        <v>1</v>
      </c>
      <c r="F2" s="1">
        <v>0.495</v>
      </c>
      <c r="G2" s="1" t="s">
        <v>1</v>
      </c>
      <c r="H2" s="7">
        <f>F2-D2</f>
        <v>0.18140000000000001</v>
      </c>
      <c r="I2" s="1" t="s">
        <v>1</v>
      </c>
      <c r="J2" s="8">
        <f>H2*1000</f>
        <v>181.4</v>
      </c>
      <c r="K2" s="9" t="s">
        <v>4</v>
      </c>
      <c r="L2" s="8">
        <f>H2/B23</f>
        <v>5.4969696969696977E-4</v>
      </c>
      <c r="M2" s="1" t="s">
        <v>6</v>
      </c>
      <c r="N2" s="7">
        <f>L2*1000</f>
        <v>0.54969696969696979</v>
      </c>
      <c r="O2" s="1" t="s">
        <v>8</v>
      </c>
      <c r="P2" s="7">
        <f>D2</f>
        <v>0.31359999999999999</v>
      </c>
      <c r="Q2" s="1" t="s">
        <v>1</v>
      </c>
      <c r="R2" s="7">
        <f>P2/L2</f>
        <v>570.49614112458642</v>
      </c>
      <c r="S2" s="1" t="s">
        <v>11</v>
      </c>
      <c r="U2" s="10"/>
      <c r="V2" s="10">
        <v>0.5</v>
      </c>
      <c r="W2" s="11" t="s">
        <v>1</v>
      </c>
      <c r="X2" s="2" t="s">
        <v>19</v>
      </c>
      <c r="Y2" s="12">
        <v>-8.9999999999999998E-4</v>
      </c>
      <c r="Z2" s="4" t="s">
        <v>1</v>
      </c>
      <c r="AA2" s="12">
        <v>0.49299999999999999</v>
      </c>
      <c r="AB2" s="4" t="s">
        <v>1</v>
      </c>
      <c r="AC2" s="12">
        <f t="shared" ref="AC2:AC3" si="0">AA2-Y2</f>
        <v>0.49390000000000001</v>
      </c>
      <c r="AD2" s="4" t="s">
        <v>1</v>
      </c>
      <c r="AE2" s="4">
        <f>AC2</f>
        <v>0.49390000000000001</v>
      </c>
      <c r="AF2" s="13">
        <f>Y3/220*1000</f>
        <v>4.0909090909090904E-3</v>
      </c>
      <c r="AG2" s="6" t="s">
        <v>8</v>
      </c>
    </row>
    <row r="3" spans="1:33">
      <c r="J3" s="8"/>
      <c r="P3" s="7"/>
      <c r="V3" s="4"/>
      <c r="W3" s="4"/>
      <c r="X3" s="4" t="s">
        <v>20</v>
      </c>
      <c r="Y3" s="12">
        <v>8.9999999999999998E-4</v>
      </c>
      <c r="Z3" s="4" t="s">
        <v>1</v>
      </c>
      <c r="AA3" s="12">
        <v>0.49299999999999999</v>
      </c>
      <c r="AB3" s="4" t="s">
        <v>1</v>
      </c>
      <c r="AC3" s="12">
        <f t="shared" si="0"/>
        <v>0.49209999999999998</v>
      </c>
      <c r="AD3" s="4" t="s">
        <v>1</v>
      </c>
      <c r="AE3" s="4"/>
      <c r="AF3" s="2"/>
      <c r="AG3" s="4"/>
    </row>
    <row r="4" spans="1:33">
      <c r="A4" s="1">
        <v>1</v>
      </c>
      <c r="B4" s="1" t="s">
        <v>1</v>
      </c>
      <c r="C4" s="1" t="s">
        <v>19</v>
      </c>
      <c r="D4" s="1">
        <v>0.62670000000000003</v>
      </c>
      <c r="E4" s="1" t="s">
        <v>1</v>
      </c>
      <c r="F4" s="1">
        <v>0.997</v>
      </c>
      <c r="G4" s="1" t="s">
        <v>1</v>
      </c>
      <c r="H4" s="7">
        <f>F4-D4</f>
        <v>0.37029999999999996</v>
      </c>
      <c r="I4" s="1" t="s">
        <v>1</v>
      </c>
      <c r="J4" s="8">
        <f>H4*1000</f>
        <v>370.29999999999995</v>
      </c>
      <c r="K4" s="9" t="s">
        <v>4</v>
      </c>
      <c r="L4" s="8">
        <f>H4/B23</f>
        <v>1.1221212121212121E-3</v>
      </c>
      <c r="M4" s="1" t="s">
        <v>6</v>
      </c>
      <c r="N4" s="7">
        <f>L4*1000</f>
        <v>1.1221212121212121</v>
      </c>
      <c r="O4" s="1" t="s">
        <v>8</v>
      </c>
      <c r="P4" s="7">
        <f t="shared" ref="P2:P20" si="1">D4</f>
        <v>0.62670000000000003</v>
      </c>
      <c r="Q4" s="1" t="s">
        <v>1</v>
      </c>
      <c r="R4" s="7">
        <f>P4/L4</f>
        <v>558.49581420469895</v>
      </c>
      <c r="S4" s="1" t="s">
        <v>11</v>
      </c>
      <c r="V4" s="4"/>
      <c r="W4" s="4"/>
      <c r="X4" s="4" t="s">
        <v>21</v>
      </c>
      <c r="Y4" s="4" t="s">
        <v>22</v>
      </c>
      <c r="Z4" s="4" t="s">
        <v>23</v>
      </c>
      <c r="AA4" s="12">
        <v>2</v>
      </c>
      <c r="AB4" s="4" t="s">
        <v>4</v>
      </c>
      <c r="AC4" s="4"/>
      <c r="AD4" s="4"/>
      <c r="AE4" s="4"/>
      <c r="AF4" s="2"/>
      <c r="AG4" s="4"/>
    </row>
    <row r="5" spans="1:33">
      <c r="J5" s="8"/>
      <c r="K5" s="9"/>
      <c r="P5" s="7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">
        <v>1.5</v>
      </c>
      <c r="B6" s="1" t="s">
        <v>1</v>
      </c>
      <c r="C6" s="1" t="s">
        <v>19</v>
      </c>
      <c r="D6" s="1">
        <v>0.93940000000000001</v>
      </c>
      <c r="E6" s="1" t="s">
        <v>1</v>
      </c>
      <c r="F6" s="1">
        <v>1.5</v>
      </c>
      <c r="G6" s="1" t="s">
        <v>1</v>
      </c>
      <c r="H6" s="7">
        <f>F6-D6</f>
        <v>0.56059999999999999</v>
      </c>
      <c r="I6" s="1" t="s">
        <v>1</v>
      </c>
      <c r="J6" s="8">
        <f>H6*1000</f>
        <v>560.6</v>
      </c>
      <c r="K6" s="1" t="s">
        <v>4</v>
      </c>
      <c r="L6" s="8">
        <f>H6/B23</f>
        <v>1.6987878787878788E-3</v>
      </c>
      <c r="M6" s="1" t="s">
        <v>6</v>
      </c>
      <c r="N6" s="7">
        <f>L6*1000</f>
        <v>1.6987878787878787</v>
      </c>
      <c r="O6" s="1" t="s">
        <v>8</v>
      </c>
      <c r="P6" s="7">
        <f t="shared" si="1"/>
        <v>0.93940000000000001</v>
      </c>
      <c r="Q6" s="1" t="s">
        <v>1</v>
      </c>
      <c r="R6" s="7">
        <f>P6/L6</f>
        <v>552.98251872993217</v>
      </c>
      <c r="S6" s="1" t="s">
        <v>11</v>
      </c>
      <c r="V6" s="12">
        <v>1</v>
      </c>
      <c r="W6" s="4" t="s">
        <v>1</v>
      </c>
      <c r="X6" s="4" t="s">
        <v>19</v>
      </c>
      <c r="Y6" s="12">
        <v>-8.9999999999999998E-4</v>
      </c>
      <c r="Z6" s="4" t="s">
        <v>1</v>
      </c>
      <c r="AA6" s="12">
        <v>0.995</v>
      </c>
      <c r="AB6" s="4" t="s">
        <v>1</v>
      </c>
      <c r="AC6" s="12">
        <f t="shared" ref="AC6:AC7" si="2">AA6-Y6</f>
        <v>0.99590000000000001</v>
      </c>
      <c r="AD6" s="4" t="s">
        <v>1</v>
      </c>
      <c r="AE6" s="4">
        <f>AC6</f>
        <v>0.99590000000000001</v>
      </c>
      <c r="AF6" s="12">
        <f>Y7/220*1000</f>
        <v>4.0909090909090904E-3</v>
      </c>
      <c r="AG6" s="6" t="s">
        <v>8</v>
      </c>
    </row>
    <row r="7" spans="1:33">
      <c r="J7" s="8"/>
      <c r="K7" s="9"/>
      <c r="P7" s="7"/>
      <c r="V7" s="4"/>
      <c r="W7" s="4"/>
      <c r="X7" s="4" t="s">
        <v>20</v>
      </c>
      <c r="Y7" s="12">
        <v>8.9999999999999998E-4</v>
      </c>
      <c r="Z7" s="4" t="s">
        <v>1</v>
      </c>
      <c r="AA7" s="12">
        <v>0.995</v>
      </c>
      <c r="AB7" s="4" t="s">
        <v>1</v>
      </c>
      <c r="AC7" s="12">
        <f t="shared" si="2"/>
        <v>0.99409999999999998</v>
      </c>
      <c r="AD7" s="4" t="s">
        <v>1</v>
      </c>
      <c r="AE7" s="4"/>
      <c r="AF7" s="4"/>
      <c r="AG7" s="4"/>
    </row>
    <row r="8" spans="1:33">
      <c r="A8" s="1">
        <v>2</v>
      </c>
      <c r="B8" s="1" t="s">
        <v>1</v>
      </c>
      <c r="C8" s="1" t="s">
        <v>19</v>
      </c>
      <c r="D8" s="1">
        <v>1.2529999999999999</v>
      </c>
      <c r="E8" s="1" t="s">
        <v>1</v>
      </c>
      <c r="F8" s="1">
        <v>2.0019999999999998</v>
      </c>
      <c r="G8" s="1" t="s">
        <v>1</v>
      </c>
      <c r="H8" s="7">
        <f>F8-D8</f>
        <v>0.74899999999999989</v>
      </c>
      <c r="I8" s="1" t="s">
        <v>1</v>
      </c>
      <c r="J8" s="8">
        <f>H8*1000</f>
        <v>748.99999999999989</v>
      </c>
      <c r="K8" s="9" t="s">
        <v>4</v>
      </c>
      <c r="L8" s="8">
        <f>H8/B23</f>
        <v>2.2696969696969693E-3</v>
      </c>
      <c r="M8" s="1" t="s">
        <v>6</v>
      </c>
      <c r="N8" s="7">
        <f>L8*1000</f>
        <v>2.2696969696969691</v>
      </c>
      <c r="O8" s="1" t="s">
        <v>8</v>
      </c>
      <c r="P8" s="7">
        <f t="shared" si="1"/>
        <v>1.2529999999999999</v>
      </c>
      <c r="Q8" s="1" t="s">
        <v>1</v>
      </c>
      <c r="R8" s="7">
        <f>P8/L8</f>
        <v>552.05607476635521</v>
      </c>
      <c r="S8" s="1" t="s">
        <v>11</v>
      </c>
      <c r="V8" s="4"/>
      <c r="W8" s="4"/>
      <c r="X8" s="4" t="s">
        <v>21</v>
      </c>
      <c r="Y8" s="4" t="s">
        <v>22</v>
      </c>
      <c r="Z8" s="4" t="s">
        <v>23</v>
      </c>
      <c r="AA8" s="12">
        <v>2</v>
      </c>
      <c r="AB8" s="4"/>
      <c r="AC8" s="4"/>
      <c r="AD8" s="4" t="s">
        <v>1</v>
      </c>
      <c r="AE8" s="4"/>
      <c r="AF8" s="4"/>
      <c r="AG8" s="4"/>
    </row>
    <row r="9" spans="1:33">
      <c r="J9" s="8"/>
      <c r="L9" s="8"/>
      <c r="P9" s="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">
        <v>2.5</v>
      </c>
      <c r="B10" s="1" t="s">
        <v>1</v>
      </c>
      <c r="C10" s="1" t="s">
        <v>19</v>
      </c>
      <c r="D10" s="1">
        <v>1.5643</v>
      </c>
      <c r="E10" s="1" t="s">
        <v>1</v>
      </c>
      <c r="F10" s="1">
        <v>2.5009999999999999</v>
      </c>
      <c r="G10" s="1" t="s">
        <v>1</v>
      </c>
      <c r="H10" s="7">
        <f>F10-D10</f>
        <v>0.93669999999999987</v>
      </c>
      <c r="I10" s="1" t="s">
        <v>1</v>
      </c>
      <c r="J10" s="8">
        <f>H10*1000</f>
        <v>936.69999999999982</v>
      </c>
      <c r="K10" s="9" t="s">
        <v>4</v>
      </c>
      <c r="L10" s="8">
        <f>H10/B23</f>
        <v>2.838484848484848E-3</v>
      </c>
      <c r="M10" s="1" t="s">
        <v>6</v>
      </c>
      <c r="N10" s="7">
        <f>L10*1000</f>
        <v>2.8384848484848479</v>
      </c>
      <c r="O10" s="1" t="s">
        <v>8</v>
      </c>
      <c r="P10" s="7">
        <f t="shared" si="1"/>
        <v>1.5643</v>
      </c>
      <c r="Q10" s="1" t="s">
        <v>1</v>
      </c>
      <c r="R10" s="7">
        <f>P10/L10</f>
        <v>551.10387530692867</v>
      </c>
      <c r="S10" s="1" t="s">
        <v>11</v>
      </c>
      <c r="V10" s="12">
        <v>1.5</v>
      </c>
      <c r="W10" s="4" t="s">
        <v>1</v>
      </c>
      <c r="X10" s="4" t="s">
        <v>19</v>
      </c>
      <c r="Y10" s="12">
        <v>2.0000000000000001E-4</v>
      </c>
      <c r="Z10" s="4" t="s">
        <v>1</v>
      </c>
      <c r="AA10" s="12">
        <v>1.498</v>
      </c>
      <c r="AB10" s="4" t="s">
        <v>1</v>
      </c>
      <c r="AC10" s="12">
        <f t="shared" ref="AC10:AC11" si="3">AA10-Y10</f>
        <v>1.4978</v>
      </c>
      <c r="AD10" s="4" t="s">
        <v>1</v>
      </c>
      <c r="AE10" s="4">
        <f>AC10</f>
        <v>1.4978</v>
      </c>
      <c r="AF10" s="12">
        <f>Y11/220*1000</f>
        <v>9.090909090909092E-4</v>
      </c>
      <c r="AG10" s="6" t="s">
        <v>8</v>
      </c>
    </row>
    <row r="11" spans="1:33">
      <c r="J11" s="8"/>
      <c r="K11" s="9"/>
      <c r="L11" s="8"/>
      <c r="P11" s="7"/>
      <c r="V11" s="4"/>
      <c r="W11" s="4"/>
      <c r="X11" s="4" t="s">
        <v>20</v>
      </c>
      <c r="Y11" s="12">
        <v>2.0000000000000001E-4</v>
      </c>
      <c r="Z11" s="4" t="s">
        <v>1</v>
      </c>
      <c r="AA11" s="12">
        <v>1.498</v>
      </c>
      <c r="AB11" s="4" t="s">
        <v>1</v>
      </c>
      <c r="AC11" s="12">
        <f t="shared" si="3"/>
        <v>1.4978</v>
      </c>
      <c r="AD11" s="4" t="s">
        <v>1</v>
      </c>
      <c r="AE11" s="4"/>
      <c r="AF11" s="4"/>
      <c r="AG11" s="4"/>
    </row>
    <row r="12" spans="1:33">
      <c r="A12" s="1">
        <v>3</v>
      </c>
      <c r="B12" s="1" t="s">
        <v>1</v>
      </c>
      <c r="C12" s="1" t="s">
        <v>19</v>
      </c>
      <c r="D12" s="1">
        <v>1.8768</v>
      </c>
      <c r="E12" s="1" t="s">
        <v>1</v>
      </c>
      <c r="F12" s="1">
        <v>3.0019999999999998</v>
      </c>
      <c r="G12" s="1" t="s">
        <v>1</v>
      </c>
      <c r="H12" s="7">
        <f>F12-D12</f>
        <v>1.1251999999999998</v>
      </c>
      <c r="I12" s="1" t="s">
        <v>1</v>
      </c>
      <c r="J12" s="8">
        <f>H12*1000</f>
        <v>1125.1999999999998</v>
      </c>
      <c r="K12" s="1" t="s">
        <v>4</v>
      </c>
      <c r="L12" s="8">
        <f>H12/B23</f>
        <v>3.4096969696969688E-3</v>
      </c>
      <c r="M12" s="1" t="s">
        <v>6</v>
      </c>
      <c r="N12" s="7">
        <f>L12*1000</f>
        <v>3.4096969696969688</v>
      </c>
      <c r="O12" s="1" t="s">
        <v>8</v>
      </c>
      <c r="P12" s="7">
        <f t="shared" si="1"/>
        <v>1.8768</v>
      </c>
      <c r="Q12" s="1" t="s">
        <v>1</v>
      </c>
      <c r="R12" s="7">
        <f>P12/L12</f>
        <v>550.43014575186646</v>
      </c>
      <c r="S12" s="1" t="s">
        <v>11</v>
      </c>
      <c r="V12" s="4"/>
      <c r="W12" s="4"/>
      <c r="X12" s="4" t="s">
        <v>21</v>
      </c>
      <c r="Y12" s="4" t="s">
        <v>24</v>
      </c>
      <c r="Z12" s="4" t="s">
        <v>23</v>
      </c>
      <c r="AA12" s="12">
        <v>1</v>
      </c>
      <c r="AB12" s="4" t="s">
        <v>4</v>
      </c>
      <c r="AC12" s="4"/>
      <c r="AD12" s="4" t="s">
        <v>1</v>
      </c>
      <c r="AE12" s="4"/>
      <c r="AF12" s="4"/>
      <c r="AG12" s="4"/>
    </row>
    <row r="13" spans="1:33">
      <c r="J13" s="8"/>
      <c r="K13" s="9"/>
      <c r="L13" s="8"/>
      <c r="P13" s="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1">
        <v>3.5</v>
      </c>
      <c r="B14" s="1" t="s">
        <v>1</v>
      </c>
      <c r="C14" s="1" t="s">
        <v>19</v>
      </c>
      <c r="D14" s="1">
        <v>2.1894999999999998</v>
      </c>
      <c r="E14" s="1" t="s">
        <v>1</v>
      </c>
      <c r="F14" s="1">
        <v>3.5019999999999998</v>
      </c>
      <c r="G14" s="1" t="s">
        <v>1</v>
      </c>
      <c r="H14" s="7">
        <f>F14-D14</f>
        <v>1.3125</v>
      </c>
      <c r="I14" s="1" t="s">
        <v>1</v>
      </c>
      <c r="J14" s="8">
        <f>H14*1000</f>
        <v>1312.5</v>
      </c>
      <c r="K14" s="9" t="s">
        <v>4</v>
      </c>
      <c r="L14" s="8">
        <f>H14/B23</f>
        <v>3.9772727272727269E-3</v>
      </c>
      <c r="M14" s="1" t="s">
        <v>6</v>
      </c>
      <c r="N14" s="7">
        <f>L14*1000</f>
        <v>3.9772727272727271</v>
      </c>
      <c r="O14" s="1" t="s">
        <v>8</v>
      </c>
      <c r="P14" s="7">
        <f t="shared" si="1"/>
        <v>2.1894999999999998</v>
      </c>
      <c r="Q14" s="1" t="s">
        <v>1</v>
      </c>
      <c r="R14" s="7">
        <f>P14/L14</f>
        <v>550.50285714285712</v>
      </c>
      <c r="S14" s="1" t="s">
        <v>11</v>
      </c>
      <c r="V14" s="12">
        <v>2</v>
      </c>
      <c r="W14" s="4" t="s">
        <v>1</v>
      </c>
      <c r="X14" s="4" t="s">
        <v>19</v>
      </c>
      <c r="Y14" s="12">
        <v>0.26400000000000001</v>
      </c>
      <c r="Z14" s="4" t="s">
        <v>1</v>
      </c>
      <c r="AA14" s="12">
        <v>1.9990000000000001</v>
      </c>
      <c r="AB14" s="4" t="s">
        <v>1</v>
      </c>
      <c r="AC14" s="12">
        <f t="shared" ref="AC14:AC16" si="4">AA14-Y14</f>
        <v>1.7350000000000001</v>
      </c>
      <c r="AD14" s="4" t="s">
        <v>1</v>
      </c>
      <c r="AE14" s="4">
        <f>AC14</f>
        <v>1.7350000000000001</v>
      </c>
      <c r="AF14" s="12">
        <f>Y15/220*1000</f>
        <v>1.2000000000000002</v>
      </c>
      <c r="AG14" s="6" t="s">
        <v>8</v>
      </c>
    </row>
    <row r="15" spans="1:33">
      <c r="J15" s="8"/>
      <c r="L15" s="8"/>
      <c r="P15" s="7"/>
      <c r="V15" s="4"/>
      <c r="W15" s="4"/>
      <c r="X15" s="4" t="s">
        <v>20</v>
      </c>
      <c r="Y15" s="12">
        <v>0.26400000000000001</v>
      </c>
      <c r="Z15" s="4" t="s">
        <v>1</v>
      </c>
      <c r="AA15" s="12">
        <v>1.9990000000000001</v>
      </c>
      <c r="AB15" s="4" t="s">
        <v>1</v>
      </c>
      <c r="AC15" s="12">
        <f t="shared" si="4"/>
        <v>1.7350000000000001</v>
      </c>
      <c r="AD15" s="4" t="s">
        <v>1</v>
      </c>
      <c r="AE15" s="4"/>
      <c r="AF15" s="4"/>
      <c r="AG15" s="4"/>
    </row>
    <row r="16" spans="1:33">
      <c r="A16" s="1">
        <v>4</v>
      </c>
      <c r="B16" s="1" t="s">
        <v>1</v>
      </c>
      <c r="C16" s="1" t="s">
        <v>19</v>
      </c>
      <c r="D16" s="1">
        <v>2.5019999999999998</v>
      </c>
      <c r="E16" s="1" t="s">
        <v>1</v>
      </c>
      <c r="F16" s="1">
        <v>4.0010000000000003</v>
      </c>
      <c r="G16" s="1" t="s">
        <v>1</v>
      </c>
      <c r="H16" s="7">
        <f>F16-D16</f>
        <v>1.4990000000000006</v>
      </c>
      <c r="I16" s="1" t="s">
        <v>1</v>
      </c>
      <c r="J16" s="8">
        <f>H16*1000</f>
        <v>1499.0000000000005</v>
      </c>
      <c r="K16" s="9" t="s">
        <v>4</v>
      </c>
      <c r="L16" s="8">
        <f>H16/B23</f>
        <v>4.5424242424242445E-3</v>
      </c>
      <c r="M16" s="1" t="s">
        <v>6</v>
      </c>
      <c r="N16" s="7">
        <f>L16*1000</f>
        <v>4.5424242424242447</v>
      </c>
      <c r="O16" s="1" t="s">
        <v>8</v>
      </c>
      <c r="P16" s="7">
        <f t="shared" si="1"/>
        <v>2.5019999999999998</v>
      </c>
      <c r="Q16" s="1" t="s">
        <v>1</v>
      </c>
      <c r="R16" s="7">
        <f>P16/L16</f>
        <v>550.80720480320178</v>
      </c>
      <c r="S16" s="1" t="s">
        <v>11</v>
      </c>
      <c r="V16" s="4"/>
      <c r="W16" s="4"/>
      <c r="X16" s="4" t="s">
        <v>21</v>
      </c>
      <c r="Y16" s="12">
        <v>100</v>
      </c>
      <c r="Z16" s="4" t="s">
        <v>23</v>
      </c>
      <c r="AA16" s="12">
        <v>1</v>
      </c>
      <c r="AB16" s="4" t="s">
        <v>4</v>
      </c>
      <c r="AC16" s="12">
        <f t="shared" si="4"/>
        <v>-99</v>
      </c>
      <c r="AD16" s="4" t="s">
        <v>1</v>
      </c>
      <c r="AE16" s="4"/>
      <c r="AF16" s="4"/>
      <c r="AG16" s="4"/>
    </row>
    <row r="17" spans="1:33">
      <c r="J17" s="8"/>
      <c r="K17" s="9"/>
      <c r="L17" s="8"/>
      <c r="P17" s="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s="1">
        <v>4.5</v>
      </c>
      <c r="B18" s="1" t="s">
        <v>1</v>
      </c>
      <c r="C18" s="1" t="s">
        <v>19</v>
      </c>
      <c r="D18" s="1">
        <v>2.7589999999999999</v>
      </c>
      <c r="E18" s="1" t="s">
        <v>1</v>
      </c>
      <c r="F18" s="1">
        <v>4.4989999999999997</v>
      </c>
      <c r="G18" s="1" t="s">
        <v>1</v>
      </c>
      <c r="H18" s="7">
        <f>F18-D18</f>
        <v>1.7399999999999998</v>
      </c>
      <c r="I18" s="1" t="s">
        <v>1</v>
      </c>
      <c r="J18" s="8">
        <f>H18*1000</f>
        <v>1739.9999999999998</v>
      </c>
      <c r="K18" s="1" t="s">
        <v>4</v>
      </c>
      <c r="L18" s="8">
        <f>H18/B23</f>
        <v>5.2727272727272718E-3</v>
      </c>
      <c r="M18" s="1" t="s">
        <v>6</v>
      </c>
      <c r="N18" s="7">
        <f>L18*1000</f>
        <v>5.2727272727272716</v>
      </c>
      <c r="O18" s="1" t="s">
        <v>8</v>
      </c>
      <c r="P18" s="7">
        <f t="shared" si="1"/>
        <v>2.7589999999999999</v>
      </c>
      <c r="Q18" s="1" t="s">
        <v>1</v>
      </c>
      <c r="R18" s="7">
        <f>P18/L18</f>
        <v>523.25862068965523</v>
      </c>
      <c r="S18" s="1" t="s">
        <v>11</v>
      </c>
      <c r="V18" s="12">
        <v>2.5</v>
      </c>
      <c r="W18" s="4" t="s">
        <v>1</v>
      </c>
      <c r="X18" s="4" t="s">
        <v>19</v>
      </c>
      <c r="Y18" s="12">
        <v>0.71399999999999997</v>
      </c>
      <c r="Z18" s="4" t="s">
        <v>1</v>
      </c>
      <c r="AA18" s="12">
        <v>2.5</v>
      </c>
      <c r="AB18" s="4" t="s">
        <v>1</v>
      </c>
      <c r="AC18" s="12">
        <f t="shared" ref="AC18:AC20" si="5">AA18-Y18</f>
        <v>1.786</v>
      </c>
      <c r="AD18" s="4" t="s">
        <v>1</v>
      </c>
      <c r="AE18" s="4">
        <f>AC18</f>
        <v>1.786</v>
      </c>
      <c r="AF18" s="12">
        <f>Y19/220*1000</f>
        <v>3.2454545454545451</v>
      </c>
      <c r="AG18" s="6" t="s">
        <v>8</v>
      </c>
    </row>
    <row r="19" spans="1:33">
      <c r="J19" s="8"/>
      <c r="K19" s="9"/>
      <c r="L19" s="8"/>
      <c r="P19" s="7"/>
      <c r="V19" s="4"/>
      <c r="W19" s="4"/>
      <c r="X19" s="4" t="s">
        <v>20</v>
      </c>
      <c r="Y19" s="12">
        <v>0.71399999999999997</v>
      </c>
      <c r="Z19" s="4" t="s">
        <v>1</v>
      </c>
      <c r="AA19" s="12">
        <v>2.5</v>
      </c>
      <c r="AB19" s="4" t="s">
        <v>1</v>
      </c>
      <c r="AC19" s="12">
        <f t="shared" si="5"/>
        <v>1.786</v>
      </c>
      <c r="AD19" s="4" t="s">
        <v>1</v>
      </c>
      <c r="AE19" s="4"/>
      <c r="AF19" s="4"/>
      <c r="AG19" s="4"/>
    </row>
    <row r="20" spans="1:33">
      <c r="A20" s="1">
        <v>5</v>
      </c>
      <c r="B20" s="1" t="s">
        <v>1</v>
      </c>
      <c r="C20" s="1" t="s">
        <v>19</v>
      </c>
      <c r="D20" s="1">
        <v>2.7589999999999999</v>
      </c>
      <c r="E20" s="1" t="s">
        <v>1</v>
      </c>
      <c r="F20" s="1">
        <v>4.9950000000000001</v>
      </c>
      <c r="G20" s="1" t="s">
        <v>1</v>
      </c>
      <c r="H20" s="7">
        <f>F20-D20</f>
        <v>2.2360000000000002</v>
      </c>
      <c r="I20" s="1" t="s">
        <v>1</v>
      </c>
      <c r="J20" s="8">
        <f>H20*1000</f>
        <v>2236</v>
      </c>
      <c r="K20" s="9" t="s">
        <v>4</v>
      </c>
      <c r="L20" s="8">
        <f>H20/B23</f>
        <v>6.7757575757575765E-3</v>
      </c>
      <c r="M20" s="1" t="s">
        <v>6</v>
      </c>
      <c r="N20" s="7">
        <f>L20*1000</f>
        <v>6.7757575757575763</v>
      </c>
      <c r="O20" s="1" t="s">
        <v>8</v>
      </c>
      <c r="P20" s="7">
        <f t="shared" si="1"/>
        <v>2.7589999999999999</v>
      </c>
      <c r="Q20" s="1" t="s">
        <v>1</v>
      </c>
      <c r="R20" s="7">
        <f>P20/L20</f>
        <v>407.1869409660107</v>
      </c>
      <c r="S20" s="1" t="s">
        <v>11</v>
      </c>
      <c r="V20" s="4"/>
      <c r="W20" s="4"/>
      <c r="X20" s="4" t="s">
        <v>21</v>
      </c>
      <c r="Y20" s="12">
        <v>200</v>
      </c>
      <c r="Z20" s="4" t="s">
        <v>23</v>
      </c>
      <c r="AA20" s="12">
        <v>1</v>
      </c>
      <c r="AB20" s="4" t="s">
        <v>4</v>
      </c>
      <c r="AC20" s="12">
        <f t="shared" si="5"/>
        <v>-199</v>
      </c>
      <c r="AD20" s="4" t="s">
        <v>1</v>
      </c>
      <c r="AE20" s="4"/>
      <c r="AF20" s="4"/>
      <c r="AG20" s="4"/>
    </row>
    <row r="21" spans="1:33"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V22" s="12">
        <v>3</v>
      </c>
      <c r="W22" s="4" t="s">
        <v>1</v>
      </c>
      <c r="X22" s="4" t="s">
        <v>19</v>
      </c>
      <c r="Y22" s="12">
        <v>1.18</v>
      </c>
      <c r="Z22" s="4" t="s">
        <v>1</v>
      </c>
      <c r="AA22" s="12">
        <v>3</v>
      </c>
      <c r="AB22" s="4" t="s">
        <v>1</v>
      </c>
      <c r="AC22" s="12">
        <f t="shared" ref="AC22:AC24" si="6">AA22-Y22</f>
        <v>1.82</v>
      </c>
      <c r="AD22" s="4" t="s">
        <v>1</v>
      </c>
      <c r="AE22" s="4">
        <f>AC22</f>
        <v>1.82</v>
      </c>
      <c r="AF22" s="12">
        <f>Y23/220*1000</f>
        <v>5.3636363636363633</v>
      </c>
      <c r="AG22" s="6" t="s">
        <v>8</v>
      </c>
    </row>
    <row r="23" spans="1:33">
      <c r="A23" s="1" t="s">
        <v>25</v>
      </c>
      <c r="B23" s="1">
        <v>330</v>
      </c>
      <c r="C23" s="1" t="s">
        <v>11</v>
      </c>
      <c r="V23" s="4"/>
      <c r="W23" s="4"/>
      <c r="X23" s="4" t="s">
        <v>20</v>
      </c>
      <c r="Y23" s="12">
        <v>1.18</v>
      </c>
      <c r="Z23" s="4" t="s">
        <v>1</v>
      </c>
      <c r="AA23" s="12">
        <v>3</v>
      </c>
      <c r="AB23" s="4" t="s">
        <v>1</v>
      </c>
      <c r="AC23" s="12">
        <f t="shared" si="6"/>
        <v>1.82</v>
      </c>
      <c r="AD23" s="4" t="s">
        <v>1</v>
      </c>
      <c r="AE23" s="4"/>
      <c r="AF23" s="4"/>
      <c r="AG23" s="4"/>
    </row>
    <row r="24" spans="1:33">
      <c r="B24">
        <v>330</v>
      </c>
      <c r="V24" s="4"/>
      <c r="W24" s="4"/>
      <c r="X24" s="4" t="s">
        <v>21</v>
      </c>
      <c r="Y24" s="12">
        <v>200</v>
      </c>
      <c r="Z24" s="4" t="s">
        <v>23</v>
      </c>
      <c r="AA24" s="12">
        <v>2</v>
      </c>
      <c r="AB24" s="4" t="s">
        <v>4</v>
      </c>
      <c r="AC24" s="12">
        <f t="shared" si="6"/>
        <v>-198</v>
      </c>
      <c r="AD24" s="4" t="s">
        <v>1</v>
      </c>
      <c r="AE24" s="4"/>
      <c r="AF24" s="4"/>
      <c r="AG24" s="4"/>
    </row>
    <row r="25" spans="1:33">
      <c r="B25" s="4">
        <v>330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B26">
        <v>330</v>
      </c>
      <c r="V26" s="12">
        <v>3.5</v>
      </c>
      <c r="W26" s="4" t="s">
        <v>1</v>
      </c>
      <c r="X26" s="4" t="s">
        <v>19</v>
      </c>
      <c r="Y26" s="12">
        <v>1.66</v>
      </c>
      <c r="Z26" s="4" t="s">
        <v>1</v>
      </c>
      <c r="AA26" s="12">
        <v>3.5</v>
      </c>
      <c r="AB26" s="4" t="s">
        <v>1</v>
      </c>
      <c r="AC26" s="12">
        <f t="shared" ref="AC26:AC28" si="7">AA26-Y26</f>
        <v>1.84</v>
      </c>
      <c r="AD26" s="4" t="s">
        <v>1</v>
      </c>
      <c r="AE26" s="4">
        <f>AC26</f>
        <v>1.84</v>
      </c>
      <c r="AF26" s="12">
        <f>Y27/220*1000</f>
        <v>7.545454545454545</v>
      </c>
      <c r="AG26" s="6" t="s">
        <v>8</v>
      </c>
    </row>
    <row r="27" spans="1:33">
      <c r="B27" s="4">
        <v>330</v>
      </c>
      <c r="V27" s="4"/>
      <c r="W27" s="4"/>
      <c r="X27" s="4" t="s">
        <v>20</v>
      </c>
      <c r="Y27" s="12">
        <v>1.66</v>
      </c>
      <c r="Z27" s="4" t="s">
        <v>1</v>
      </c>
      <c r="AA27" s="12">
        <v>3.5</v>
      </c>
      <c r="AB27" s="4" t="s">
        <v>1</v>
      </c>
      <c r="AC27" s="12">
        <f t="shared" si="7"/>
        <v>1.84</v>
      </c>
      <c r="AD27" s="4" t="s">
        <v>1</v>
      </c>
      <c r="AE27" s="4"/>
      <c r="AF27" s="4"/>
      <c r="AG27" s="4"/>
    </row>
    <row r="28" spans="1:33">
      <c r="B28">
        <v>330</v>
      </c>
      <c r="V28" s="4"/>
      <c r="W28" s="4"/>
      <c r="X28" s="4" t="s">
        <v>21</v>
      </c>
      <c r="Y28" s="12">
        <v>200</v>
      </c>
      <c r="Z28" s="4" t="s">
        <v>23</v>
      </c>
      <c r="AA28" s="12">
        <v>1</v>
      </c>
      <c r="AB28" s="4" t="s">
        <v>4</v>
      </c>
      <c r="AC28" s="12">
        <f t="shared" si="7"/>
        <v>-199</v>
      </c>
      <c r="AD28" s="4" t="s">
        <v>1</v>
      </c>
      <c r="AE28" s="4"/>
      <c r="AF28" s="4"/>
      <c r="AG28" s="4"/>
    </row>
    <row r="29" spans="1:33">
      <c r="B29" s="4">
        <v>330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B30">
        <v>330</v>
      </c>
      <c r="V30" s="12">
        <v>4</v>
      </c>
      <c r="W30" s="4" t="s">
        <v>1</v>
      </c>
      <c r="X30" s="4" t="s">
        <v>19</v>
      </c>
      <c r="Y30" s="12">
        <v>2.1354000000000002</v>
      </c>
      <c r="Z30" s="4" t="s">
        <v>1</v>
      </c>
      <c r="AA30" s="12">
        <v>3.9969999999999999</v>
      </c>
      <c r="AB30" s="4" t="s">
        <v>1</v>
      </c>
      <c r="AC30" s="12">
        <f t="shared" ref="AC30:AC32" si="8">AA30-Y30</f>
        <v>1.8615999999999997</v>
      </c>
      <c r="AD30" s="4" t="s">
        <v>1</v>
      </c>
      <c r="AE30" s="4">
        <f>AC30</f>
        <v>1.8615999999999997</v>
      </c>
      <c r="AF30" s="12">
        <f>Y31/220*1000</f>
        <v>9.7063636363636387</v>
      </c>
      <c r="AG30" s="6" t="s">
        <v>8</v>
      </c>
    </row>
    <row r="31" spans="1:33">
      <c r="B31" s="4">
        <v>330</v>
      </c>
      <c r="V31" s="4"/>
      <c r="W31" s="4"/>
      <c r="X31" s="4" t="s">
        <v>20</v>
      </c>
      <c r="Y31" s="12">
        <v>2.1354000000000002</v>
      </c>
      <c r="Z31" s="4" t="s">
        <v>1</v>
      </c>
      <c r="AA31" s="12">
        <v>3.9969999999999999</v>
      </c>
      <c r="AB31" s="4" t="s">
        <v>1</v>
      </c>
      <c r="AC31" s="12">
        <f t="shared" si="8"/>
        <v>1.8615999999999997</v>
      </c>
      <c r="AD31" s="4" t="s">
        <v>1</v>
      </c>
      <c r="AE31" s="4"/>
      <c r="AF31" s="4"/>
      <c r="AG31" s="4"/>
    </row>
    <row r="32" spans="1:33">
      <c r="B32">
        <v>330</v>
      </c>
      <c r="V32" s="4"/>
      <c r="W32" s="4"/>
      <c r="X32" s="4" t="s">
        <v>21</v>
      </c>
      <c r="Y32" s="12">
        <v>200</v>
      </c>
      <c r="Z32" s="4" t="s">
        <v>23</v>
      </c>
      <c r="AA32" s="12">
        <v>2</v>
      </c>
      <c r="AB32" s="4" t="s">
        <v>4</v>
      </c>
      <c r="AC32" s="12">
        <f t="shared" si="8"/>
        <v>-198</v>
      </c>
      <c r="AD32" s="4" t="s">
        <v>1</v>
      </c>
      <c r="AE32" s="4"/>
      <c r="AF32" s="4"/>
      <c r="AG32" s="4"/>
    </row>
    <row r="33" spans="2:33">
      <c r="B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>
      <c r="V34" s="12">
        <v>4.5</v>
      </c>
      <c r="W34" s="4" t="s">
        <v>1</v>
      </c>
      <c r="X34" s="4" t="s">
        <v>19</v>
      </c>
      <c r="Y34" s="12">
        <v>2.6190000000000002</v>
      </c>
      <c r="Z34" s="4" t="s">
        <v>1</v>
      </c>
      <c r="AA34" s="12">
        <v>4.4969999999999999</v>
      </c>
      <c r="AB34" s="4" t="s">
        <v>1</v>
      </c>
      <c r="AC34" s="12">
        <f t="shared" ref="AC34:AC36" si="9">AA34-Y34</f>
        <v>1.8779999999999997</v>
      </c>
      <c r="AD34" s="4" t="s">
        <v>1</v>
      </c>
      <c r="AE34" s="4">
        <f>AC34</f>
        <v>1.8779999999999997</v>
      </c>
      <c r="AF34" s="12">
        <f>Y35/220*1000</f>
        <v>11.904545454545456</v>
      </c>
      <c r="AG34" s="6" t="s">
        <v>8</v>
      </c>
    </row>
    <row r="35" spans="2:33">
      <c r="V35" s="4"/>
      <c r="W35" s="4"/>
      <c r="X35" s="4" t="s">
        <v>20</v>
      </c>
      <c r="Y35" s="12">
        <v>2.6190000000000002</v>
      </c>
      <c r="Z35" s="4" t="s">
        <v>1</v>
      </c>
      <c r="AA35" s="12">
        <v>4.4969999999999999</v>
      </c>
      <c r="AB35" s="4" t="s">
        <v>1</v>
      </c>
      <c r="AC35" s="12">
        <f t="shared" si="9"/>
        <v>1.8779999999999997</v>
      </c>
      <c r="AD35" s="4" t="s">
        <v>1</v>
      </c>
      <c r="AE35" s="4"/>
      <c r="AF35" s="4"/>
      <c r="AG35" s="4"/>
    </row>
    <row r="36" spans="2:33">
      <c r="V36" s="4"/>
      <c r="W36" s="4"/>
      <c r="X36" s="4" t="s">
        <v>21</v>
      </c>
      <c r="Y36" s="12">
        <v>200</v>
      </c>
      <c r="Z36" s="4" t="s">
        <v>23</v>
      </c>
      <c r="AA36" s="12">
        <v>1</v>
      </c>
      <c r="AB36" s="4" t="s">
        <v>4</v>
      </c>
      <c r="AC36" s="12">
        <f t="shared" si="9"/>
        <v>-199</v>
      </c>
      <c r="AD36" s="4" t="s">
        <v>1</v>
      </c>
      <c r="AE36" s="4"/>
      <c r="AF36" s="4"/>
      <c r="AG36" s="4"/>
    </row>
    <row r="37" spans="2:33"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>
      <c r="V38" s="12">
        <v>5</v>
      </c>
      <c r="W38" s="4" t="s">
        <v>1</v>
      </c>
      <c r="X38" s="4" t="s">
        <v>19</v>
      </c>
      <c r="Y38" s="12">
        <v>2.7589000000000001</v>
      </c>
      <c r="Z38" s="4" t="s">
        <v>1</v>
      </c>
      <c r="AA38" s="12">
        <v>4.9889999999999999</v>
      </c>
      <c r="AB38" s="4" t="s">
        <v>1</v>
      </c>
      <c r="AC38" s="12">
        <f t="shared" ref="AC38:AC39" si="10">AA38-Y38</f>
        <v>2.2300999999999997</v>
      </c>
      <c r="AD38" s="4" t="s">
        <v>1</v>
      </c>
      <c r="AE38" s="4">
        <f>AC38</f>
        <v>2.2300999999999997</v>
      </c>
      <c r="AF38" s="12">
        <f>Y39/220*1000</f>
        <v>12.540454545454546</v>
      </c>
      <c r="AG38" s="6" t="s">
        <v>8</v>
      </c>
    </row>
    <row r="39" spans="2:33">
      <c r="V39" s="4"/>
      <c r="W39" s="4"/>
      <c r="X39" s="4" t="s">
        <v>20</v>
      </c>
      <c r="Y39" s="12">
        <v>2.7589000000000001</v>
      </c>
      <c r="Z39" s="4" t="s">
        <v>1</v>
      </c>
      <c r="AA39" s="12">
        <v>4.9889999999999999</v>
      </c>
      <c r="AB39" s="4" t="s">
        <v>1</v>
      </c>
      <c r="AC39" s="12">
        <f t="shared" si="10"/>
        <v>2.2300999999999997</v>
      </c>
      <c r="AD39" s="4" t="s">
        <v>1</v>
      </c>
      <c r="AE39" s="4"/>
      <c r="AF39" s="4"/>
      <c r="AG39" s="4"/>
    </row>
    <row r="40" spans="2:33">
      <c r="V40" s="4"/>
      <c r="W40" s="4"/>
      <c r="X40" s="4" t="s">
        <v>21</v>
      </c>
      <c r="Y40" s="12">
        <v>0</v>
      </c>
      <c r="Z40" s="4" t="s">
        <v>23</v>
      </c>
      <c r="AA40" s="4"/>
      <c r="AB40" s="4" t="s">
        <v>4</v>
      </c>
      <c r="AC40" s="4"/>
      <c r="AD40" s="4"/>
      <c r="AE40" s="4"/>
      <c r="AF40" s="4"/>
      <c r="AG40" s="4"/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李承洺</cp:lastModifiedBy>
  <dcterms:modified xsi:type="dcterms:W3CDTF">2021-01-27T03:58:21Z</dcterms:modified>
</cp:coreProperties>
</file>