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882049\Downloads\"/>
    </mc:Choice>
  </mc:AlternateContent>
  <bookViews>
    <workbookView xWindow="0" yWindow="0" windowWidth="25605" windowHeight="16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C10" i="1"/>
  <c r="G32" i="1"/>
  <c r="J20" i="1"/>
  <c r="I20" i="1"/>
  <c r="H20" i="1"/>
  <c r="G20" i="1"/>
  <c r="L8" i="1" l="1"/>
  <c r="L9" i="1" s="1"/>
  <c r="K12" i="1"/>
  <c r="K8" i="1" s="1"/>
  <c r="K9" i="1" s="1"/>
  <c r="K10" i="1" s="1"/>
  <c r="D9" i="1"/>
  <c r="G12" i="1"/>
  <c r="G8" i="1" s="1"/>
  <c r="A9" i="1"/>
  <c r="E9" i="1"/>
  <c r="C9" i="1"/>
  <c r="M8" i="1" l="1"/>
  <c r="M9" i="1" s="1"/>
  <c r="J28" i="1"/>
  <c r="J29" i="1" s="1"/>
  <c r="I28" i="1"/>
  <c r="I29" i="1" s="1"/>
  <c r="H28" i="1"/>
  <c r="H29" i="1" s="1"/>
  <c r="G28" i="1"/>
  <c r="G29" i="1" s="1"/>
  <c r="N8" i="1"/>
  <c r="N9" i="1" s="1"/>
  <c r="G9" i="1"/>
  <c r="G10" i="1" s="1"/>
  <c r="J8" i="1"/>
  <c r="J9" i="1" s="1"/>
  <c r="H8" i="1"/>
  <c r="H9" i="1" s="1"/>
  <c r="I8" i="1"/>
  <c r="I9" i="1" s="1"/>
</calcChain>
</file>

<file path=xl/sharedStrings.xml><?xml version="1.0" encoding="utf-8"?>
<sst xmlns="http://schemas.openxmlformats.org/spreadsheetml/2006/main" count="99" uniqueCount="65">
  <si>
    <t>now</t>
  </si>
  <si>
    <t>w1</t>
  </si>
  <si>
    <t>w pre</t>
  </si>
  <si>
    <t>a1</t>
  </si>
  <si>
    <t>w2</t>
  </si>
  <si>
    <t>a2</t>
  </si>
  <si>
    <t>1 yr</t>
  </si>
  <si>
    <t>2 yr</t>
  </si>
  <si>
    <t>3 yr</t>
  </si>
  <si>
    <t>4 yr</t>
  </si>
  <si>
    <t>stock</t>
  </si>
  <si>
    <t>base</t>
  </si>
  <si>
    <t>annual bonus</t>
  </si>
  <si>
    <t>sign on bonus</t>
  </si>
  <si>
    <t>equity</t>
  </si>
  <si>
    <t>total</t>
  </si>
  <si>
    <t>From Ding Luo</t>
  </si>
  <si>
    <t>Team: 6 people (2 level 5; 4 level 4)</t>
  </si>
  <si>
    <t>From Jieyang</t>
  </si>
  <si>
    <t>Yama</t>
  </si>
  <si>
    <t>FB</t>
  </si>
  <si>
    <t>Good: Use Spark/Redshift; goog domain expertise, know data; No oncall</t>
  </si>
  <si>
    <t>Green card: from day 1</t>
  </si>
  <si>
    <t>Org: framework混乱/more operation; Senior management left, frequent reorg; Most Indian</t>
  </si>
  <si>
    <t xml:space="preserve">Director: Saurav纯business, 只看metric; </t>
  </si>
  <si>
    <t>Manager: Santh: too nice/soft to push back, flexible</t>
  </si>
  <si>
    <t>Next step: Good for data engineerer/product management</t>
  </si>
  <si>
    <t>Bad: Boston too little DS spot to jump to</t>
  </si>
  <si>
    <t>Level: 3 fresh 4 senior 5 Jieyang; after that choose full time manager or half manager or  IC</t>
  </si>
  <si>
    <t>Jieyang: Ads ranking team (99% revenue source)</t>
  </si>
  <si>
    <t>Data engineerer: pipeline/dashboard/任务类似、轻松</t>
  </si>
  <si>
    <t>DS: Product sense num 1 + sql; have to create profit; stressed (long hour; half year review; rank all DS)</t>
  </si>
  <si>
    <t>Wei</t>
  </si>
  <si>
    <t>From Ding's room mate (junior BI)</t>
  </si>
  <si>
    <t>From Tim(ML engineer)</t>
  </si>
  <si>
    <t>green card</t>
  </si>
  <si>
    <t>switch team to DS</t>
  </si>
  <si>
    <t>concern: framework, reorg/work content (like modeling/analytics ab test)</t>
  </si>
  <si>
    <t>Team/Company culture</t>
  </si>
  <si>
    <t>Tech to use</t>
  </si>
  <si>
    <t>Dario/Chris:</t>
  </si>
  <si>
    <t>Intro:</t>
  </si>
  <si>
    <t>Chris: 1 yr; enjoyed; detail page (image/description context/feature; AB test around layout/content;)</t>
  </si>
  <si>
    <r>
      <t>Dario</t>
    </r>
    <r>
      <rPr>
        <sz val="12"/>
        <color rgb="FF000000"/>
        <rFont val="Times New Roman"/>
        <family val="1"/>
      </rPr>
      <t xml:space="preserve">: 3 yr (start with DS 2 yr, 1 yr in web analytics); lead </t>
    </r>
    <r>
      <rPr>
        <b/>
        <sz val="12"/>
        <color rgb="FF000000"/>
        <rFont val="Times New Roman"/>
        <family val="1"/>
      </rPr>
      <t>product recommend</t>
    </r>
    <r>
      <rPr>
        <sz val="12"/>
        <color rgb="FF000000"/>
        <rFont val="Times New Roman"/>
        <family val="1"/>
      </rPr>
      <t xml:space="preserve"> and analytics team; did all kinds of analytics around the work stream; A lot of ab test and machine learning algorithm; dive into the data to give insights for new solution</t>
    </r>
  </si>
  <si>
    <t>DS is separate team, work with us frequently; Work in cross functional team a lot.</t>
  </si>
  <si>
    <t>My Q:</t>
  </si>
  <si>
    <t>What kind of candidate will be successful?</t>
  </si>
  <si>
    <t>Communicate and understand how to improve; self starter encouragement;</t>
  </si>
  <si>
    <t>Communication skills is very important;</t>
  </si>
  <si>
    <t>Tom Murphy: non-linear path</t>
  </si>
  <si>
    <t>5 yr; in web analytics, oversee user generated content team; product review; acquisition overview, display information;</t>
  </si>
  <si>
    <t xml:space="preserve">Daily work: ad-hoc analysis in visualization/ab test/statistical analysis/  </t>
  </si>
  <si>
    <t>Required: a lot of communication/break thing down and data story telling/recommendation/persuasion</t>
  </si>
  <si>
    <t>Encourage to pursue what they enjoy and move around</t>
  </si>
  <si>
    <t>Explore the data, communicate; try to figure what do you like in early stage</t>
  </si>
  <si>
    <t>Structure of the web analytics; general hire? How to select team</t>
  </si>
  <si>
    <t>Career path: change to DS</t>
  </si>
  <si>
    <t>Main work: ab test/analytics</t>
  </si>
  <si>
    <t>I lead the product recommendations team (3 analysts)</t>
  </si>
  <si>
    <t>Examples of projects/responsibilities</t>
  </si>
  <si>
    <t>- Design, launch, monitor &amp; analyze A/B tests</t>
  </si>
  <si>
    <t>- Built WASP, a tool to automate QA</t>
  </si>
  <si>
    <t>- Lead brainstorming sessions to identify quick-hit ideas in our area</t>
  </si>
  <si>
    <t>- Use Advanced Analytics tools (decision trees, bootstrapping, etc.) to surface insights from our clickstream data (customer segmentation, feature screening, etc.)</t>
  </si>
  <si>
    <t>- Core member of the Advanced Analytics Initiative, an initiative where I coach analysts on how to use advanced analytics to solve business problems.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</si>
</sst>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Q7" zoomScaleNormal="100" workbookViewId="0">
      <selection activeCell="S9" sqref="S9"/>
    </sheetView>
  </sheetViews>
  <sheetFormatPr defaultColWidth="8.85546875" defaultRowHeight="15" x14ac:dyDescent="0.25"/>
  <cols>
    <col min="1" max="1" width="21" bestFit="1" customWidth="1"/>
    <col min="2" max="2" width="11.28515625" bestFit="1" customWidth="1"/>
    <col min="6" max="6" width="3.140625" customWidth="1"/>
    <col min="16" max="16" width="84.28515625" bestFit="1" customWidth="1"/>
    <col min="19" max="19" width="93" bestFit="1" customWidth="1"/>
  </cols>
  <sheetData>
    <row r="1" spans="1:19" ht="15.75" x14ac:dyDescent="0.25">
      <c r="P1" s="2" t="s">
        <v>40</v>
      </c>
    </row>
    <row r="2" spans="1:19" ht="16.5" x14ac:dyDescent="0.3">
      <c r="P2" s="2" t="s">
        <v>41</v>
      </c>
      <c r="S2" s="3" t="s">
        <v>58</v>
      </c>
    </row>
    <row r="3" spans="1:19" ht="15.75" x14ac:dyDescent="0.25">
      <c r="A3" t="s">
        <v>0</v>
      </c>
      <c r="C3" t="s">
        <v>1</v>
      </c>
      <c r="D3" t="s">
        <v>4</v>
      </c>
      <c r="E3" t="s">
        <v>2</v>
      </c>
      <c r="G3" t="s">
        <v>3</v>
      </c>
      <c r="K3" t="s">
        <v>5</v>
      </c>
      <c r="P3" s="2" t="s">
        <v>42</v>
      </c>
    </row>
    <row r="4" spans="1:19" ht="47.25" x14ac:dyDescent="0.3">
      <c r="G4" t="s">
        <v>6</v>
      </c>
      <c r="H4" t="s">
        <v>7</v>
      </c>
      <c r="I4" t="s">
        <v>8</v>
      </c>
      <c r="J4" t="s">
        <v>9</v>
      </c>
      <c r="K4" t="s">
        <v>6</v>
      </c>
      <c r="L4" t="s">
        <v>7</v>
      </c>
      <c r="M4" t="s">
        <v>8</v>
      </c>
      <c r="N4" t="s">
        <v>9</v>
      </c>
      <c r="P4" s="4" t="s">
        <v>43</v>
      </c>
      <c r="S4" s="3" t="s">
        <v>59</v>
      </c>
    </row>
    <row r="5" spans="1:19" ht="16.5" x14ac:dyDescent="0.3">
      <c r="A5">
        <v>80</v>
      </c>
      <c r="B5" t="s">
        <v>11</v>
      </c>
      <c r="C5">
        <v>95</v>
      </c>
      <c r="D5">
        <v>95</v>
      </c>
      <c r="E5">
        <v>120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S5" s="3" t="s">
        <v>60</v>
      </c>
    </row>
    <row r="6" spans="1:19" ht="16.5" x14ac:dyDescent="0.3">
      <c r="A6">
        <v>5</v>
      </c>
      <c r="B6" t="s">
        <v>12</v>
      </c>
      <c r="C6">
        <v>9.5</v>
      </c>
      <c r="D6">
        <v>9.5</v>
      </c>
      <c r="E6">
        <v>12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P6" s="2" t="s">
        <v>44</v>
      </c>
      <c r="S6" s="3" t="s">
        <v>61</v>
      </c>
    </row>
    <row r="7" spans="1:19" ht="16.5" x14ac:dyDescent="0.3">
      <c r="B7" t="s">
        <v>13</v>
      </c>
      <c r="C7">
        <v>5</v>
      </c>
      <c r="D7">
        <v>15</v>
      </c>
      <c r="E7">
        <v>10</v>
      </c>
      <c r="G7">
        <v>25</v>
      </c>
      <c r="H7">
        <v>20</v>
      </c>
      <c r="K7">
        <v>29.5</v>
      </c>
      <c r="L7">
        <v>20.3</v>
      </c>
      <c r="P7" s="2" t="s">
        <v>45</v>
      </c>
      <c r="S7" s="3" t="s">
        <v>62</v>
      </c>
    </row>
    <row r="8" spans="1:19" ht="31.5" customHeight="1" x14ac:dyDescent="0.3">
      <c r="B8" t="s">
        <v>14</v>
      </c>
      <c r="C8">
        <v>4.8</v>
      </c>
      <c r="D8">
        <v>4.8</v>
      </c>
      <c r="E8">
        <v>10</v>
      </c>
      <c r="G8">
        <f>$G$12*0.05</f>
        <v>2.9000000000000004</v>
      </c>
      <c r="H8">
        <f>$G$12*0.15</f>
        <v>8.6999999999999993</v>
      </c>
      <c r="I8">
        <f>$G$12*0.4</f>
        <v>23.200000000000003</v>
      </c>
      <c r="J8">
        <f>$G$12*0.4</f>
        <v>23.200000000000003</v>
      </c>
      <c r="K8">
        <f>$K$12*0.05</f>
        <v>3.1</v>
      </c>
      <c r="L8">
        <f>$K$12*0.15</f>
        <v>9.2999999999999989</v>
      </c>
      <c r="M8">
        <f>$K$12*0.4</f>
        <v>24.8</v>
      </c>
      <c r="N8">
        <f>$K$12*0.4</f>
        <v>24.8</v>
      </c>
      <c r="P8" s="2" t="s">
        <v>46</v>
      </c>
      <c r="S8" s="5" t="s">
        <v>63</v>
      </c>
    </row>
    <row r="9" spans="1:19" ht="30" customHeight="1" x14ac:dyDescent="0.3">
      <c r="A9">
        <f>SUM(A5:A8)</f>
        <v>85</v>
      </c>
      <c r="C9">
        <f>SUM(C5:C8)</f>
        <v>114.3</v>
      </c>
      <c r="D9">
        <f>SUM(D5:D8)</f>
        <v>124.3</v>
      </c>
      <c r="E9">
        <f>SUM(E5:E8)</f>
        <v>152</v>
      </c>
      <c r="G9">
        <f>SUM(G5:G8)</f>
        <v>127.9</v>
      </c>
      <c r="H9">
        <f t="shared" ref="H9:N9" si="0">SUM(H5:H8)</f>
        <v>128.69999999999999</v>
      </c>
      <c r="I9">
        <f t="shared" si="0"/>
        <v>123.2</v>
      </c>
      <c r="J9">
        <f t="shared" si="0"/>
        <v>123.2</v>
      </c>
      <c r="K9">
        <f t="shared" si="0"/>
        <v>132.6</v>
      </c>
      <c r="L9">
        <f t="shared" si="0"/>
        <v>129.6</v>
      </c>
      <c r="M9">
        <f t="shared" si="0"/>
        <v>124.8</v>
      </c>
      <c r="N9">
        <f t="shared" si="0"/>
        <v>124.8</v>
      </c>
      <c r="P9" s="2" t="s">
        <v>47</v>
      </c>
      <c r="S9" s="5" t="s">
        <v>64</v>
      </c>
    </row>
    <row r="10" spans="1:19" ht="15.75" x14ac:dyDescent="0.25">
      <c r="C10">
        <f>C9/A9-1</f>
        <v>0.3447058823529412</v>
      </c>
      <c r="D10">
        <f>D9/A9-1</f>
        <v>0.46235294117647063</v>
      </c>
      <c r="G10">
        <f>(G9-A9)/A9</f>
        <v>0.50470588235294123</v>
      </c>
      <c r="K10">
        <f>(K9-A9)/A9</f>
        <v>0.55999999999999994</v>
      </c>
      <c r="P10" s="2" t="s">
        <v>48</v>
      </c>
    </row>
    <row r="11" spans="1:19" ht="15.75" x14ac:dyDescent="0.25">
      <c r="P11" s="2"/>
    </row>
    <row r="12" spans="1:19" ht="15.75" x14ac:dyDescent="0.25">
      <c r="G12">
        <f>2000*29/1000</f>
        <v>58</v>
      </c>
      <c r="K12">
        <f>2000*31/1000</f>
        <v>62</v>
      </c>
      <c r="P12" s="2" t="s">
        <v>49</v>
      </c>
    </row>
    <row r="13" spans="1:19" ht="15.75" x14ac:dyDescent="0.25">
      <c r="P13" s="2" t="s">
        <v>50</v>
      </c>
    </row>
    <row r="14" spans="1:19" ht="15.75" x14ac:dyDescent="0.25">
      <c r="G14" t="s">
        <v>4</v>
      </c>
      <c r="P14" s="2" t="s">
        <v>51</v>
      </c>
    </row>
    <row r="15" spans="1:19" ht="15.75" x14ac:dyDescent="0.25">
      <c r="G15" t="s">
        <v>6</v>
      </c>
      <c r="H15" t="s">
        <v>7</v>
      </c>
      <c r="I15" t="s">
        <v>8</v>
      </c>
      <c r="J15" t="s">
        <v>9</v>
      </c>
      <c r="P15" s="2" t="s">
        <v>52</v>
      </c>
    </row>
    <row r="16" spans="1:19" ht="15.75" x14ac:dyDescent="0.25">
      <c r="F16" t="s">
        <v>11</v>
      </c>
      <c r="G16">
        <v>95</v>
      </c>
      <c r="H16">
        <v>95</v>
      </c>
      <c r="I16">
        <v>95</v>
      </c>
      <c r="J16">
        <v>95</v>
      </c>
      <c r="P16" s="2" t="s">
        <v>53</v>
      </c>
    </row>
    <row r="17" spans="6:19" ht="15.75" x14ac:dyDescent="0.25">
      <c r="F17" t="s">
        <v>12</v>
      </c>
      <c r="G17">
        <v>9.5</v>
      </c>
      <c r="H17">
        <v>9.5</v>
      </c>
      <c r="I17">
        <v>9.5</v>
      </c>
      <c r="J17">
        <v>9.5</v>
      </c>
      <c r="P17" s="2" t="s">
        <v>54</v>
      </c>
    </row>
    <row r="18" spans="6:19" x14ac:dyDescent="0.25">
      <c r="F18" t="s">
        <v>13</v>
      </c>
      <c r="G18" s="1">
        <v>15</v>
      </c>
    </row>
    <row r="19" spans="6:19" x14ac:dyDescent="0.25">
      <c r="F19" t="s">
        <v>14</v>
      </c>
      <c r="G19">
        <v>4.8</v>
      </c>
      <c r="H19">
        <v>4.8</v>
      </c>
      <c r="I19">
        <v>4.8</v>
      </c>
      <c r="J19">
        <v>4.8</v>
      </c>
    </row>
    <row r="20" spans="6:19" x14ac:dyDescent="0.25">
      <c r="F20" t="s">
        <v>15</v>
      </c>
      <c r="G20">
        <f>SUM(G16:G19)</f>
        <v>124.3</v>
      </c>
      <c r="H20">
        <f t="shared" ref="H20" si="1">SUM(H16:H19)</f>
        <v>109.3</v>
      </c>
      <c r="I20">
        <f t="shared" ref="I20" si="2">SUM(I16:I19)</f>
        <v>109.3</v>
      </c>
      <c r="J20">
        <f t="shared" ref="J20" si="3">SUM(J16:J19)</f>
        <v>109.3</v>
      </c>
      <c r="P20" t="s">
        <v>32</v>
      </c>
    </row>
    <row r="21" spans="6:19" x14ac:dyDescent="0.25">
      <c r="P21" t="s">
        <v>33</v>
      </c>
      <c r="S21" t="s">
        <v>34</v>
      </c>
    </row>
    <row r="22" spans="6:19" x14ac:dyDescent="0.25">
      <c r="P22" t="s">
        <v>57</v>
      </c>
      <c r="S22" t="s">
        <v>37</v>
      </c>
    </row>
    <row r="23" spans="6:19" x14ac:dyDescent="0.25">
      <c r="G23" t="s">
        <v>5</v>
      </c>
      <c r="P23" t="s">
        <v>38</v>
      </c>
    </row>
    <row r="24" spans="6:19" x14ac:dyDescent="0.25">
      <c r="G24" t="s">
        <v>6</v>
      </c>
      <c r="H24" t="s">
        <v>7</v>
      </c>
      <c r="I24" t="s">
        <v>8</v>
      </c>
      <c r="J24" t="s">
        <v>9</v>
      </c>
      <c r="P24" t="s">
        <v>55</v>
      </c>
      <c r="S24" t="s">
        <v>36</v>
      </c>
    </row>
    <row r="25" spans="6:19" x14ac:dyDescent="0.25">
      <c r="F25" t="s">
        <v>11</v>
      </c>
      <c r="G25">
        <v>100</v>
      </c>
      <c r="H25">
        <v>100</v>
      </c>
      <c r="I25">
        <v>100</v>
      </c>
      <c r="J25">
        <v>100</v>
      </c>
      <c r="P25" t="s">
        <v>56</v>
      </c>
      <c r="S25" t="s">
        <v>35</v>
      </c>
    </row>
    <row r="26" spans="6:19" x14ac:dyDescent="0.25">
      <c r="F26" t="s">
        <v>12</v>
      </c>
      <c r="G26" t="s">
        <v>10</v>
      </c>
      <c r="H26" t="s">
        <v>10</v>
      </c>
      <c r="I26" t="s">
        <v>10</v>
      </c>
      <c r="J26" t="s">
        <v>10</v>
      </c>
      <c r="P26" t="s">
        <v>39</v>
      </c>
    </row>
    <row r="27" spans="6:19" x14ac:dyDescent="0.25">
      <c r="F27" t="s">
        <v>13</v>
      </c>
      <c r="G27" s="1">
        <v>29.5</v>
      </c>
      <c r="H27" s="1">
        <v>20.3</v>
      </c>
    </row>
    <row r="28" spans="6:19" x14ac:dyDescent="0.25">
      <c r="F28" t="s">
        <v>14</v>
      </c>
      <c r="G28">
        <f>$K$12*0.05</f>
        <v>3.1</v>
      </c>
      <c r="H28">
        <f>$K$12*0.15</f>
        <v>9.2999999999999989</v>
      </c>
      <c r="I28">
        <f>$K$12*0.4</f>
        <v>24.8</v>
      </c>
      <c r="J28">
        <f>$K$12*0.4</f>
        <v>24.8</v>
      </c>
    </row>
    <row r="29" spans="6:19" x14ac:dyDescent="0.25">
      <c r="F29" t="s">
        <v>15</v>
      </c>
      <c r="G29">
        <f t="shared" ref="G29" si="4">SUM(G25:G28)</f>
        <v>132.6</v>
      </c>
      <c r="H29">
        <f t="shared" ref="H29" si="5">SUM(H25:H28)</f>
        <v>129.6</v>
      </c>
      <c r="I29">
        <f t="shared" ref="I29" si="6">SUM(I25:I28)</f>
        <v>124.8</v>
      </c>
      <c r="J29">
        <f t="shared" ref="J29" si="7">SUM(J25:J28)</f>
        <v>124.8</v>
      </c>
    </row>
    <row r="30" spans="6:19" x14ac:dyDescent="0.25">
      <c r="P30" t="s">
        <v>19</v>
      </c>
      <c r="S30" t="s">
        <v>20</v>
      </c>
    </row>
    <row r="31" spans="6:19" x14ac:dyDescent="0.25">
      <c r="P31" t="s">
        <v>16</v>
      </c>
      <c r="S31" t="s">
        <v>18</v>
      </c>
    </row>
    <row r="32" spans="6:19" x14ac:dyDescent="0.25">
      <c r="G32">
        <f>2000*31/1000</f>
        <v>62</v>
      </c>
      <c r="P32" t="s">
        <v>23</v>
      </c>
      <c r="S32" t="s">
        <v>31</v>
      </c>
    </row>
    <row r="33" spans="16:19" x14ac:dyDescent="0.25">
      <c r="P33" t="s">
        <v>24</v>
      </c>
      <c r="S33" t="s">
        <v>30</v>
      </c>
    </row>
    <row r="34" spans="16:19" x14ac:dyDescent="0.25">
      <c r="P34" t="s">
        <v>25</v>
      </c>
      <c r="S34" t="s">
        <v>28</v>
      </c>
    </row>
    <row r="35" spans="16:19" x14ac:dyDescent="0.25">
      <c r="P35" t="s">
        <v>17</v>
      </c>
      <c r="S35" t="s">
        <v>29</v>
      </c>
    </row>
    <row r="36" spans="16:19" x14ac:dyDescent="0.25">
      <c r="P36" t="s">
        <v>21</v>
      </c>
    </row>
    <row r="37" spans="16:19" x14ac:dyDescent="0.25">
      <c r="P37" t="s">
        <v>26</v>
      </c>
    </row>
    <row r="38" spans="16:19" x14ac:dyDescent="0.25">
      <c r="P38" t="s">
        <v>27</v>
      </c>
    </row>
    <row r="39" spans="16:19" x14ac:dyDescent="0.25">
      <c r="P39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Produban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Produban CORP</dc:creator>
  <cp:lastModifiedBy>Produban CORP</cp:lastModifiedBy>
  <dcterms:created xsi:type="dcterms:W3CDTF">2019-07-24T16:17:40Z</dcterms:created>
  <dcterms:modified xsi:type="dcterms:W3CDTF">2019-07-26T21:03:09Z</dcterms:modified>
</cp:coreProperties>
</file>