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Savoirfaire\Training\Classes\SPJIMR\PCM\"/>
    </mc:Choice>
  </mc:AlternateContent>
  <xr:revisionPtr revIDLastSave="0" documentId="13_ncr:1_{F64EEC3E-5395-4D34-928D-8D41359A38B7}" xr6:coauthVersionLast="45" xr6:coauthVersionMax="45" xr10:uidLastSave="{00000000-0000-0000-0000-000000000000}"/>
  <bookViews>
    <workbookView xWindow="-110" yWindow="-110" windowWidth="19420" windowHeight="11020" activeTab="4" xr2:uid="{F28561DB-6D76-480E-8678-2CC13ED81ADE}"/>
  </bookViews>
  <sheets>
    <sheet name="Estimation and Budgeting" sheetId="1" r:id="rId1"/>
    <sheet name="Cost Basics" sheetId="3" r:id="rId2"/>
    <sheet name="EVM" sheetId="4" r:id="rId3"/>
    <sheet name="Exercises" sheetId="2" r:id="rId4"/>
    <sheet name="Contact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5" i="4" l="1"/>
  <c r="J33" i="4"/>
  <c r="K30" i="4"/>
  <c r="K29" i="4"/>
  <c r="H29" i="4"/>
  <c r="K28" i="4"/>
  <c r="K27" i="4"/>
  <c r="G24" i="4"/>
  <c r="G23" i="4"/>
  <c r="F22" i="4"/>
  <c r="G20" i="4"/>
  <c r="G19" i="4"/>
  <c r="G15" i="4"/>
  <c r="G17" i="4"/>
  <c r="E17" i="4"/>
  <c r="G16" i="4"/>
  <c r="E16" i="4"/>
  <c r="E15" i="4"/>
  <c r="I30" i="1" l="1"/>
  <c r="J30" i="1" s="1"/>
  <c r="G30" i="1"/>
  <c r="G29" i="1"/>
</calcChain>
</file>

<file path=xl/sharedStrings.xml><?xml version="1.0" encoding="utf-8"?>
<sst xmlns="http://schemas.openxmlformats.org/spreadsheetml/2006/main" count="403" uniqueCount="379">
  <si>
    <t>For Every action there is A FINANCIAL REACTION</t>
  </si>
  <si>
    <t xml:space="preserve">Profit </t>
  </si>
  <si>
    <t>vidhi</t>
  </si>
  <si>
    <t>Ravi</t>
  </si>
  <si>
    <t>100 cr</t>
  </si>
  <si>
    <t>RoI</t>
  </si>
  <si>
    <t>Absolute</t>
  </si>
  <si>
    <t>Relative</t>
  </si>
  <si>
    <t>Free of cost</t>
  </si>
  <si>
    <t>Is Ravi creating or destroying wealth</t>
  </si>
  <si>
    <t>Opportunity cost of capital is what Ravi can get from RBI bonds</t>
  </si>
  <si>
    <t xml:space="preserve">Two projects in the same company in two different domains of business </t>
  </si>
  <si>
    <t>For Eg: L and T has switch gear division</t>
  </si>
  <si>
    <t>L and T has a defence division</t>
  </si>
  <si>
    <t>Do they compete with each other?</t>
  </si>
  <si>
    <t>ROI</t>
  </si>
  <si>
    <t>One dealer who is very reliable</t>
  </si>
  <si>
    <t>Anand Auto</t>
  </si>
  <si>
    <t>Receivable</t>
  </si>
  <si>
    <t>I'll pay now</t>
  </si>
  <si>
    <t>I'll pay after a month</t>
  </si>
  <si>
    <t>Can Gaurav make 50000 return on 950000 investment in one month?</t>
  </si>
  <si>
    <t>Survival</t>
  </si>
  <si>
    <t>Cash flow</t>
  </si>
  <si>
    <t>Revenue</t>
  </si>
  <si>
    <t>Engineered cost</t>
  </si>
  <si>
    <t>Discretionary cost</t>
  </si>
  <si>
    <t>Cost</t>
  </si>
  <si>
    <t>Investment</t>
  </si>
  <si>
    <r>
      <t>Investment is money</t>
    </r>
    <r>
      <rPr>
        <b/>
        <sz val="11"/>
        <color theme="1"/>
        <rFont val="Calibri"/>
        <family val="2"/>
        <scheme val="minor"/>
      </rPr>
      <t xml:space="preserve"> blocked</t>
    </r>
    <r>
      <rPr>
        <sz val="11"/>
        <color theme="1"/>
        <rFont val="Calibri"/>
        <family val="2"/>
        <scheme val="minor"/>
      </rPr>
      <t xml:space="preserve"> in the system</t>
    </r>
  </si>
  <si>
    <t xml:space="preserve">  with an intention to generate more money in the future</t>
  </si>
  <si>
    <t>Any cost reduction we try to do once the investment is made, is more like catching the bull by the tail</t>
  </si>
  <si>
    <t>More than 90% of the lifecycle cost of a product or service is committed by the time the design is complete</t>
  </si>
  <si>
    <t>Specification/ Scope</t>
  </si>
  <si>
    <t>Q</t>
  </si>
  <si>
    <t>R</t>
  </si>
  <si>
    <t>T</t>
  </si>
  <si>
    <t>Quantity</t>
  </si>
  <si>
    <t>Rate</t>
  </si>
  <si>
    <t>S</t>
  </si>
  <si>
    <t>Time</t>
  </si>
  <si>
    <t>Quantity:</t>
  </si>
  <si>
    <t>What is the resource?</t>
  </si>
  <si>
    <t>How much of the resource?</t>
  </si>
  <si>
    <t>Rate:</t>
  </si>
  <si>
    <t>At what rate I have committed this resource?</t>
  </si>
  <si>
    <t>Specs:</t>
  </si>
  <si>
    <t>Scope, WBS</t>
  </si>
  <si>
    <t>Scheuduling, duration</t>
  </si>
  <si>
    <t>Estimating and Budgeting:</t>
  </si>
  <si>
    <t>Difference between E and B</t>
  </si>
  <si>
    <t>Types of Estimation</t>
  </si>
  <si>
    <t>Cost fundas for estimation</t>
  </si>
  <si>
    <t>What is the difference between Estimating and Budgeting?</t>
  </si>
  <si>
    <t>Why do you need cost information in projects?</t>
  </si>
  <si>
    <t>At Project Conception:</t>
  </si>
  <si>
    <t>Rough idea about the overall commitment</t>
  </si>
  <si>
    <t>Rough idea about the feasibility</t>
  </si>
  <si>
    <t>Rough idea about the funding options</t>
  </si>
  <si>
    <t>Undertaking our own proejct:</t>
  </si>
  <si>
    <t>IF the project is viable; profitabililty, NPV/IRR</t>
  </si>
  <si>
    <t>Selling projects:</t>
  </si>
  <si>
    <t>Tender preparation for Bidding</t>
  </si>
  <si>
    <t>What are the funding needs of the proejct</t>
  </si>
  <si>
    <t>Just before Project Start: Project Planning:</t>
  </si>
  <si>
    <t>Clarity on the project execution</t>
  </si>
  <si>
    <t>Clarity on Resource allocation</t>
  </si>
  <si>
    <t>Clarity on sequencing of projects</t>
  </si>
  <si>
    <t>Clarity on cash flow based on milestones</t>
  </si>
  <si>
    <t>Rough Order of Magnitude (ROM)</t>
  </si>
  <si>
    <t>Cost Estimation:</t>
  </si>
  <si>
    <t>Cost Budgeting</t>
  </si>
  <si>
    <t>After Scope is defined:</t>
  </si>
  <si>
    <t>Detailed plan for the resources commitment,</t>
  </si>
  <si>
    <t xml:space="preserve">    resources payment, time of payment</t>
  </si>
  <si>
    <t>Note: WBS planning, resources planning, and Cost Budteting are iterative processes</t>
  </si>
  <si>
    <t>Revisit the original assumption about the project</t>
  </si>
  <si>
    <t>Once the project starts and execution is on:</t>
  </si>
  <si>
    <t>To control and monitor cost</t>
  </si>
  <si>
    <t>To plan the cash flow for running the project</t>
  </si>
  <si>
    <t>To replan the resource allocation</t>
  </si>
  <si>
    <t>Actual cost measurement and Cash flow requirement</t>
  </si>
  <si>
    <t>WBS level cost incurred to be compared with the Budget</t>
  </si>
  <si>
    <t xml:space="preserve">   to take corrective action</t>
  </si>
  <si>
    <t>Detailing of Budgeted costs</t>
  </si>
  <si>
    <t>Detailing of Actual costs</t>
  </si>
  <si>
    <t>Periodic cash requirement planning</t>
  </si>
  <si>
    <t>Decision making during execution based on the current reality</t>
  </si>
  <si>
    <t>Financial reporting of projects</t>
  </si>
  <si>
    <t>Measuring the Cost of the project for Capitalisation</t>
  </si>
  <si>
    <t>Financial MIS (in  the case of companies selling projects)</t>
  </si>
  <si>
    <t>Post mortem</t>
  </si>
  <si>
    <t>Cost base line for the project</t>
  </si>
  <si>
    <t>Types of Estimation:</t>
  </si>
  <si>
    <t>I am using the word estimation in the context of both Cost Estimation and Cost Budgeting</t>
  </si>
  <si>
    <t>Expert Opinion:</t>
  </si>
  <si>
    <t>Where as an organisation I haven't done this type of project many times, I need to depend on the</t>
  </si>
  <si>
    <t xml:space="preserve">  expertise of a few resources , may be a consultant, or an internal resource, or ex employee</t>
  </si>
  <si>
    <t>Plus:</t>
  </si>
  <si>
    <t>May be accurate</t>
  </si>
  <si>
    <t>Less time consuming</t>
  </si>
  <si>
    <t>Gives a direction</t>
  </si>
  <si>
    <t>Challenges:</t>
  </si>
  <si>
    <t>Bias of the estimator</t>
  </si>
  <si>
    <t>Curse of experience</t>
  </si>
  <si>
    <t>Un aware of organsiational assets</t>
  </si>
  <si>
    <t>Analogous Estimation:</t>
  </si>
  <si>
    <t>Where as an organisation I have done a similar project, and we can take that as a reference for</t>
  </si>
  <si>
    <t xml:space="preserve">    estimating the project on hand</t>
  </si>
  <si>
    <t>Reliable history</t>
  </si>
  <si>
    <t xml:space="preserve">Quick </t>
  </si>
  <si>
    <t>Internal expertise</t>
  </si>
  <si>
    <t>Bias of selection</t>
  </si>
  <si>
    <t>Repeat the bad practices</t>
  </si>
  <si>
    <t>Out of context</t>
  </si>
  <si>
    <t>Cost of measurement vs Cost of error</t>
  </si>
  <si>
    <t>Cost of control must be lesser than the cost controlled</t>
  </si>
  <si>
    <t>God is in the detail vs more analysis leads to paralysis</t>
  </si>
  <si>
    <t>Lower cost of estimation</t>
  </si>
  <si>
    <t>Higher cost of error</t>
  </si>
  <si>
    <t>Parametric model:</t>
  </si>
  <si>
    <t>Volume</t>
  </si>
  <si>
    <t>Efficiency</t>
  </si>
  <si>
    <t>Price</t>
  </si>
  <si>
    <t>How many kms of road I need to lay?</t>
  </si>
  <si>
    <t>How much concrete I need per km? How many masons I need per km per day?</t>
  </si>
  <si>
    <t>At what what rate I can get concrete? At what rate I can get the mason?</t>
  </si>
  <si>
    <t xml:space="preserve">Where as an organisation I have done multiple similar projects, and/or I have people with experience in </t>
  </si>
  <si>
    <t xml:space="preserve">  multiple similar projects, I can develop paratmeters of Input to output based on historical data or based on</t>
  </si>
  <si>
    <t xml:space="preserve">   technical estimation methods.</t>
  </si>
  <si>
    <t>Identify one resource used in your project</t>
  </si>
  <si>
    <t>List the drivers of that resource usage</t>
  </si>
  <si>
    <t>Cement for concreting:</t>
  </si>
  <si>
    <t>Outer dimensions of the wall</t>
  </si>
  <si>
    <t xml:space="preserve">Usage of the wall </t>
  </si>
  <si>
    <t>Load on the wall</t>
  </si>
  <si>
    <t>Eg:</t>
  </si>
  <si>
    <t xml:space="preserve">Measure the resource consumption in terms of </t>
  </si>
  <si>
    <t xml:space="preserve">    quantity, specification, efficiency, rate</t>
  </si>
  <si>
    <t>More accurate during budget; &amp; estimate</t>
  </si>
  <si>
    <t>Lower cost of error</t>
  </si>
  <si>
    <t>Possible to bring in complacency</t>
  </si>
  <si>
    <t>Higher cost of measurment</t>
  </si>
  <si>
    <t>Time consuming to establish</t>
  </si>
  <si>
    <t>Faster to use</t>
  </si>
  <si>
    <t>Bottom up Estimation:</t>
  </si>
  <si>
    <t>Where during the Budgeting stage, with better clairty of the near future, we get into detailing of Activities, Resources</t>
  </si>
  <si>
    <t xml:space="preserve">   required, duration, and cost</t>
  </si>
  <si>
    <t>More detailing, it takes time and effort to do that.</t>
  </si>
  <si>
    <t>God is in the detail, but more analysis leads to paralysis</t>
  </si>
  <si>
    <t>Go to the ground - Genchi Gembutsu</t>
  </si>
  <si>
    <t>Plus</t>
  </si>
  <si>
    <t>Accuracy</t>
  </si>
  <si>
    <t>Reliable</t>
  </si>
  <si>
    <t>Better planning (Budgeting stage)</t>
  </si>
  <si>
    <t>Time consuming</t>
  </si>
  <si>
    <t>Cost of measurement is higher</t>
  </si>
  <si>
    <t>Cannot be done during estimation</t>
  </si>
  <si>
    <t xml:space="preserve">   almost similar numbers</t>
  </si>
  <si>
    <r>
      <t xml:space="preserve">If we have a well </t>
    </r>
    <r>
      <rPr>
        <b/>
        <i/>
        <u/>
        <sz val="11"/>
        <color theme="1"/>
        <rFont val="Calibri"/>
        <family val="2"/>
        <scheme val="minor"/>
      </rPr>
      <t>developed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u/>
        <sz val="11"/>
        <color theme="1"/>
        <rFont val="Calibri"/>
        <family val="2"/>
        <scheme val="minor"/>
      </rPr>
      <t>updated</t>
    </r>
    <r>
      <rPr>
        <sz val="11"/>
        <color theme="1"/>
        <rFont val="Calibri"/>
        <family val="2"/>
        <scheme val="minor"/>
      </rPr>
      <t xml:space="preserve"> parametric model in place, then the estimation and budgeting may have</t>
    </r>
  </si>
  <si>
    <t>What makes a valid assumption?</t>
  </si>
  <si>
    <t>Information source</t>
  </si>
  <si>
    <t>Validity period</t>
  </si>
  <si>
    <t>Responsibility for the Information</t>
  </si>
  <si>
    <t>Okham's Razor</t>
  </si>
  <si>
    <t xml:space="preserve">Apply </t>
  </si>
  <si>
    <t>to validate assumptions</t>
  </si>
  <si>
    <t>Assumption is always with reference to the context.</t>
  </si>
  <si>
    <t>Variable and Fixed cost</t>
  </si>
  <si>
    <t>Direct cost and Indirect cost</t>
  </si>
  <si>
    <t>Controllable and Uncontrollable costs</t>
  </si>
  <si>
    <t>Sunk, Opportunity, Apportioned costs</t>
  </si>
  <si>
    <t>Variable cost and Fixed cost:</t>
  </si>
  <si>
    <t>Variable cost:</t>
  </si>
  <si>
    <t>Cost that varies linearly with the volume of output</t>
  </si>
  <si>
    <t>Eg: Raw material, Labour if paid on piece rate, Consumables if they vary with output</t>
  </si>
  <si>
    <t>Fixed cost:</t>
  </si>
  <si>
    <t xml:space="preserve">Cost that remains more or less fixed within a relevant range of output </t>
  </si>
  <si>
    <t>Assets are NOT Fixed costs - They are fixed assets</t>
  </si>
  <si>
    <t xml:space="preserve">  They appear in Balance sheet; </t>
  </si>
  <si>
    <t>Depreciation is a fixed cost</t>
  </si>
  <si>
    <t>Eg: Wages, Rent, Deprn, etc</t>
  </si>
  <si>
    <t>In the case of IndiGo, is Fuel a Fixed cost or variable cost?</t>
  </si>
  <si>
    <t>WITH REFERENCE TO RESOURCE CONSOUMPTION, NOT PRICE</t>
  </si>
  <si>
    <t>What is the output of Indigo: Reveune Pax Km (RPK)</t>
  </si>
  <si>
    <t>Does the fuel cost vary linearly with the number of passengers?</t>
  </si>
  <si>
    <t>By definition it is NOT  a variable cost</t>
  </si>
  <si>
    <t>Since Variable cost is called variable cost, all the other costs are dubbed fixed cost</t>
  </si>
  <si>
    <t>Fixed costs too vary with multiple factors, other than volume.</t>
  </si>
  <si>
    <t>What factors drive fuel cost?</t>
  </si>
  <si>
    <t>Distance</t>
  </si>
  <si>
    <t>Load factor</t>
  </si>
  <si>
    <t>Efficiency of the engine, pilot</t>
  </si>
  <si>
    <t>Tail wind</t>
  </si>
  <si>
    <t>Thrust</t>
  </si>
  <si>
    <t>Circling above before landing</t>
  </si>
  <si>
    <t>Quality of fuel</t>
  </si>
  <si>
    <t>Altitude</t>
  </si>
  <si>
    <t>FOR THE PURPOSE OF PROJECT COST MANAGEMENT, THIS CLASSIFICATION has LIMITED USE</t>
  </si>
  <si>
    <t>Let us redefine Variable cost an dFixed cost from a project perspective:</t>
  </si>
  <si>
    <t>Variable cost is a cost incurred for USING a resource</t>
  </si>
  <si>
    <t>Fixed cost is a cost incurred for HAVING a resource</t>
  </si>
  <si>
    <t>We normally pay for a resource in two ways:</t>
  </si>
  <si>
    <t>For using the resource</t>
  </si>
  <si>
    <t>For having the resource</t>
  </si>
  <si>
    <t>Paying for the OUTPUT</t>
  </si>
  <si>
    <t>Paying for the INPUT</t>
  </si>
  <si>
    <t>INPUT based contract</t>
  </si>
  <si>
    <t>OUTPUT based contract</t>
  </si>
  <si>
    <t>Input based Rate Contract</t>
  </si>
  <si>
    <t>Intput based Lump sum Contract</t>
  </si>
  <si>
    <t>Output based Rate Contract</t>
  </si>
  <si>
    <t>Output based Lump sum Contract</t>
  </si>
  <si>
    <t>Input based Rate Contract:</t>
  </si>
  <si>
    <t>Mason will be paid @ Rs.500 per day</t>
  </si>
  <si>
    <t>Helper will be paid @ Rs.250 per day</t>
  </si>
  <si>
    <t xml:space="preserve">Resource will be paid irrespective of the work performed. </t>
  </si>
  <si>
    <t>Input based Lumpsum Contract:</t>
  </si>
  <si>
    <t>A team of 1 Mason + 2 Helpers for a month will be paid</t>
  </si>
  <si>
    <t xml:space="preserve">Rs.18000 </t>
  </si>
  <si>
    <t>Output based Rate Contract:</t>
  </si>
  <si>
    <t>Rs.200 per running mt of the wall</t>
  </si>
  <si>
    <t>Resource will be paid ONLY IF the output is generated</t>
  </si>
  <si>
    <t>Output based Lump sum Contr:</t>
  </si>
  <si>
    <t>Rs.18000 for constructing this wall of 100 mts.</t>
  </si>
  <si>
    <t>Which type of contract is better? Or when one method is better than another.</t>
  </si>
  <si>
    <t>Input based</t>
  </si>
  <si>
    <t>Output based</t>
  </si>
  <si>
    <t>(Fixed cost)</t>
  </si>
  <si>
    <t>(Variable cost)</t>
  </si>
  <si>
    <t>Governance Filter</t>
  </si>
  <si>
    <t>Strategic Filter</t>
  </si>
  <si>
    <t>Technical Filter</t>
  </si>
  <si>
    <t>Financial Filter</t>
  </si>
  <si>
    <t>Based on Financial Filter only:</t>
  </si>
  <si>
    <t>High</t>
  </si>
  <si>
    <t>Low</t>
  </si>
  <si>
    <t>Ceteris Paribus</t>
  </si>
  <si>
    <t>1000 u</t>
  </si>
  <si>
    <t>On an ave</t>
  </si>
  <si>
    <t>Frequency</t>
  </si>
  <si>
    <t>Productivity</t>
  </si>
  <si>
    <t>We tend to go by only one method of engagement, whereas a bit more understanding</t>
  </si>
  <si>
    <t xml:space="preserve">   of V, F, P can help us to re look at our contract based on the specific project requirement</t>
  </si>
  <si>
    <t>By creating and engaging the resources fully by distributing the work load, it can create</t>
  </si>
  <si>
    <t xml:space="preserve">  more utilisation for the same resource; then a fixed cost contract can be profitable</t>
  </si>
  <si>
    <t>Deskill to multiskill</t>
  </si>
  <si>
    <t>An extremely important pre requisite for this is a meticulous planning of load levelling</t>
  </si>
  <si>
    <t>(Heijunka)</t>
  </si>
  <si>
    <t>Direct cost:</t>
  </si>
  <si>
    <r>
      <t>Cost that is directly traceable to the</t>
    </r>
    <r>
      <rPr>
        <b/>
        <i/>
        <u/>
        <sz val="11"/>
        <color theme="1"/>
        <rFont val="Calibri"/>
        <family val="2"/>
        <scheme val="minor"/>
      </rPr>
      <t xml:space="preserve"> cost object</t>
    </r>
  </si>
  <si>
    <t>Indirect cost:</t>
  </si>
  <si>
    <t>Cost that is traceable to a cost object, but not worth tracing, and</t>
  </si>
  <si>
    <t xml:space="preserve">   cost that is not traceable to a cost object</t>
  </si>
  <si>
    <t xml:space="preserve">   and worth tracing (Cost of measurement is lower than the cost of error)</t>
  </si>
  <si>
    <t>(Cost of measurement is higher than the cost of error)</t>
  </si>
  <si>
    <t>What is the cost object in a project?</t>
  </si>
  <si>
    <t>What do you measure ultimately?</t>
  </si>
  <si>
    <t>Cost of a WBS</t>
  </si>
  <si>
    <t>Cost of a Project</t>
  </si>
  <si>
    <t>Classification based on traceability</t>
  </si>
  <si>
    <t>WBS level Direct Cost:</t>
  </si>
  <si>
    <t>Costs that are directly traceable to the WBS and worth tracing</t>
  </si>
  <si>
    <t>Eg: Land Clearance for site preparation</t>
  </si>
  <si>
    <t>Project level Direct Cost:</t>
  </si>
  <si>
    <t xml:space="preserve">Costs that are directly traceable to the project, but not to a </t>
  </si>
  <si>
    <t xml:space="preserve">  specific WBS</t>
  </si>
  <si>
    <t>Eg: Site incharge</t>
  </si>
  <si>
    <t>All common costs that are loaded to the project</t>
  </si>
  <si>
    <t>Ctrl C Ctrl V what ever you mentioned are the uses of this classfiication of Direct cost.</t>
  </si>
  <si>
    <t>More critically, WBS level Direct cost has a TENDENCY to increase when we crash a project</t>
  </si>
  <si>
    <t xml:space="preserve">   whereas, Project Level Direct cost has a TENDENCY to decrease when we crash a project</t>
  </si>
  <si>
    <t>Controllable event</t>
  </si>
  <si>
    <t xml:space="preserve">  which I failed to control</t>
  </si>
  <si>
    <t>Uncontrollable event</t>
  </si>
  <si>
    <t>Abnormal event,</t>
  </si>
  <si>
    <t>Not expected to repeat</t>
  </si>
  <si>
    <t>cannot influence the future cost</t>
  </si>
  <si>
    <t>Non recurring</t>
  </si>
  <si>
    <t>Recurring</t>
  </si>
  <si>
    <t>We need to cover</t>
  </si>
  <si>
    <t xml:space="preserve">  this with</t>
  </si>
  <si>
    <t>Force majeure clause</t>
  </si>
  <si>
    <t xml:space="preserve">To be covered </t>
  </si>
  <si>
    <t xml:space="preserve">  thru a variation</t>
  </si>
  <si>
    <t xml:space="preserve"> clause</t>
  </si>
  <si>
    <t>Sunk cost:</t>
  </si>
  <si>
    <t>Costs already incurred; this is not relevant for decision making</t>
  </si>
  <si>
    <t>(Especially short term decision making)</t>
  </si>
  <si>
    <t>If the traffic can bear, I'll include them in my quote; otherwise I may not consider them</t>
  </si>
  <si>
    <t>Opportunity cost:</t>
  </si>
  <si>
    <t>Revenue loss which I would have got from another opportunity, arising due to</t>
  </si>
  <si>
    <t xml:space="preserve">   taking up this option</t>
  </si>
  <si>
    <t>Loss of the next best alternative</t>
  </si>
  <si>
    <t>Whether to crash the project duration or not?</t>
  </si>
  <si>
    <t>BOT crashing to earn the revenue earlier</t>
  </si>
  <si>
    <t>Free up resources to be used in another project</t>
  </si>
  <si>
    <t>Early completion leading to reaching the market earlier</t>
  </si>
  <si>
    <t>Early completion will get me an incentive from client</t>
  </si>
  <si>
    <t>Apportioned cost:</t>
  </si>
  <si>
    <t>All common costs that are not traceable to any specific project directly,</t>
  </si>
  <si>
    <t xml:space="preserve">  but they will be loaded to the project cost </t>
  </si>
  <si>
    <t>Relevant while bidding</t>
  </si>
  <si>
    <t xml:space="preserve">Relevant while finalising the cost of the project for capitalisation </t>
  </si>
  <si>
    <t>Irrelevant for decision making regarding the project</t>
  </si>
  <si>
    <t>We shall be constructing a Road</t>
  </si>
  <si>
    <t>kms</t>
  </si>
  <si>
    <t>Length</t>
  </si>
  <si>
    <t>Duration</t>
  </si>
  <si>
    <t>months</t>
  </si>
  <si>
    <t>Exercise 1:</t>
  </si>
  <si>
    <t>Exercise 2:</t>
  </si>
  <si>
    <t>Get back to any of the projects you have on hand</t>
  </si>
  <si>
    <t>Consider the nature of contract you have with the service prrovider</t>
  </si>
  <si>
    <t xml:space="preserve">   Is it Input based or Output based</t>
  </si>
  <si>
    <t>What do you think are the advantages you gain (purely financial)</t>
  </si>
  <si>
    <t xml:space="preserve">  by having the contract in the current way</t>
  </si>
  <si>
    <t>What do you think may be the dangers you may face in the</t>
  </si>
  <si>
    <t xml:space="preserve">   current way of engagement</t>
  </si>
  <si>
    <t>Cost of the project</t>
  </si>
  <si>
    <t>Resource consumption, Cost incurrence and Project completion are linear</t>
  </si>
  <si>
    <t xml:space="preserve">Every month </t>
  </si>
  <si>
    <t>Kms</t>
  </si>
  <si>
    <t>Jan to October is the project duration; we are in End July</t>
  </si>
  <si>
    <t>Actual length of road constructed</t>
  </si>
  <si>
    <t xml:space="preserve">Actual cost incurred </t>
  </si>
  <si>
    <t>Please analyse whether the going has been good, bad or ugly</t>
  </si>
  <si>
    <t>Construction should have been</t>
  </si>
  <si>
    <t>Actual constuction</t>
  </si>
  <si>
    <t>In terms of schedule:</t>
  </si>
  <si>
    <t>In terms of cost:</t>
  </si>
  <si>
    <t>Budget At Completion (BAC)</t>
  </si>
  <si>
    <t>Planned Value (PV)</t>
  </si>
  <si>
    <t>Earned Value (EV)</t>
  </si>
  <si>
    <t>Actual Cost (AC)</t>
  </si>
  <si>
    <t>Bud Cost of Work Sch</t>
  </si>
  <si>
    <t>Bud Cost of Work Performed</t>
  </si>
  <si>
    <t>Actual Cost of Work Performed</t>
  </si>
  <si>
    <t>EV-PV</t>
  </si>
  <si>
    <t>EV-AC</t>
  </si>
  <si>
    <t>Schedule Variance</t>
  </si>
  <si>
    <t>Cost Variance</t>
  </si>
  <si>
    <t xml:space="preserve">We need to complete another </t>
  </si>
  <si>
    <t xml:space="preserve">We have been behind schedule to the tune of </t>
  </si>
  <si>
    <t>We have incurred more cost to the tune of</t>
  </si>
  <si>
    <t>Scenario1:</t>
  </si>
  <si>
    <t>Let us assume that we shall complete the balance length as per the budgeted cost and time lines</t>
  </si>
  <si>
    <t>=&gt; we shall complete the 34 kms by End October by incurring an addional cost of</t>
  </si>
  <si>
    <t xml:space="preserve">This is called </t>
  </si>
  <si>
    <t>Estimate to Complete</t>
  </si>
  <si>
    <t>ETC</t>
  </si>
  <si>
    <t>The cost at completion will be</t>
  </si>
  <si>
    <t>AC + ETC</t>
  </si>
  <si>
    <t>+ 34000</t>
  </si>
  <si>
    <t>Estimate At Completion</t>
  </si>
  <si>
    <t>EAC</t>
  </si>
  <si>
    <t>Two ratios that are relevant for our monitoring:</t>
  </si>
  <si>
    <t>Schedule performance index (Spi)</t>
  </si>
  <si>
    <t>&lt; 1 it is behind schedule</t>
  </si>
  <si>
    <t>&gt; 1 it is ahead of schedule</t>
  </si>
  <si>
    <t>EV/PV</t>
  </si>
  <si>
    <t>Cost Performance Index (Cpi)</t>
  </si>
  <si>
    <t>&lt;1 is cost over run</t>
  </si>
  <si>
    <t>&gt; 1 is cost under control</t>
  </si>
  <si>
    <t>EV/AC</t>
  </si>
  <si>
    <t>You have done 94% of the work</t>
  </si>
  <si>
    <t>For the given work you should have</t>
  </si>
  <si>
    <t xml:space="preserve">  incurred 97% of what you incurred now</t>
  </si>
  <si>
    <t>For 1$ spent I earned work worth 97%</t>
  </si>
  <si>
    <t>M Hariharan</t>
  </si>
  <si>
    <t>Director</t>
  </si>
  <si>
    <t>Savoir faire management services pvt ltd</t>
  </si>
  <si>
    <t>www.sfalignment.com</t>
  </si>
  <si>
    <t>for the purpose of classes I use the following email id:</t>
  </si>
  <si>
    <t>profhariharan2000@gmail.com</t>
  </si>
  <si>
    <t xml:space="preserve">for official purposes </t>
  </si>
  <si>
    <t>hari@sfalignment.com</t>
  </si>
  <si>
    <t>Whatsapp: 9987108386</t>
  </si>
  <si>
    <t>Stay safe; stay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</si>
</sst>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&quot;₹&quot;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9" fontId="0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/>
    <xf numFmtId="167" fontId="0" fillId="0" borderId="0" xfId="0" applyNumberFormat="1"/>
    <xf numFmtId="43" fontId="0" fillId="0" borderId="0" xfId="2" applyFont="1"/>
    <xf numFmtId="0" fontId="0" fillId="0" borderId="0" xfId="0" applyFont="1"/>
    <xf numFmtId="0" fontId="7" fillId="0" borderId="0" xfId="3"/>
    <xf numFmtId="0" fontId="8" fillId="0" borderId="0" xfId="0" applyFon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287262</xdr:colOff>
      <xdr:row>6</xdr:row>
      <xdr:rowOff>146150</xdr:rowOff>
    </xdr:from>
    <xdr:to>
      <xdr:col>2</xdr:col>
      <xdr:colOff>292302</xdr:colOff>
      <xdr:row>9</xdr:row>
      <xdr:rowOff>80635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6B71C6D-9C55-4058-A794-75F56C5F6C64}"/>
            </a:ext>
          </a:extLst>
        </xdr:cNvPr>
        <xdr:cNvCxnSpPr/>
      </xdr:nvCxnSpPr>
      <xdr:spPr>
        <a:xfrm flipV="1">
          <a:off x="1506865" y="1264960"/>
          <a:ext cx="5040" cy="493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297341</xdr:colOff>
      <xdr:row>6</xdr:row>
      <xdr:rowOff>146150</xdr:rowOff>
    </xdr:from>
    <xdr:to>
      <xdr:col>4</xdr:col>
      <xdr:colOff>131032</xdr:colOff>
      <xdr:row>9</xdr:row>
      <xdr:rowOff>30238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67B93C2-5D6C-41BD-95A5-AC070F7ED201}"/>
            </a:ext>
          </a:extLst>
        </xdr:cNvPr>
        <xdr:cNvCxnSpPr/>
      </xdr:nvCxnSpPr>
      <xdr:spPr>
        <a:xfrm flipV="1">
          <a:off x="1516944" y="1264960"/>
          <a:ext cx="1053294" cy="443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302381</xdr:colOff>
      <xdr:row>6</xdr:row>
      <xdr:rowOff>151190</xdr:rowOff>
    </xdr:from>
    <xdr:to>
      <xdr:col>6</xdr:col>
      <xdr:colOff>15119</xdr:colOff>
      <xdr:row>9</xdr:row>
      <xdr:rowOff>35278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2D477CB-C06B-448E-AF74-FB7454610C25}"/>
            </a:ext>
          </a:extLst>
        </xdr:cNvPr>
        <xdr:cNvCxnSpPr/>
      </xdr:nvCxnSpPr>
      <xdr:spPr>
        <a:xfrm flipV="1">
          <a:off x="1521984" y="1270000"/>
          <a:ext cx="2151945" cy="443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268312</xdr:colOff>
      <xdr:row>6</xdr:row>
      <xdr:rowOff>167518</xdr:rowOff>
    </xdr:from>
    <xdr:to>
      <xdr:col>6</xdr:col>
      <xdr:colOff>273352</xdr:colOff>
      <xdr:row>9</xdr:row>
      <xdr:rowOff>102003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0322291-9F61-477C-827D-ACF037C40744}"/>
            </a:ext>
          </a:extLst>
        </xdr:cNvPr>
        <xdr:cNvCxnSpPr/>
      </xdr:nvCxnSpPr>
      <xdr:spPr>
        <a:xfrm flipV="1">
          <a:off x="3927122" y="1286328"/>
          <a:ext cx="5040" cy="493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136072</xdr:colOff>
      <xdr:row>6</xdr:row>
      <xdr:rowOff>166310</xdr:rowOff>
    </xdr:from>
    <xdr:to>
      <xdr:col>6</xdr:col>
      <xdr:colOff>262063</xdr:colOff>
      <xdr:row>9</xdr:row>
      <xdr:rowOff>80635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DD59852-732F-4079-8A8A-9430030C0BD2}"/>
            </a:ext>
          </a:extLst>
        </xdr:cNvPr>
        <xdr:cNvCxnSpPr/>
      </xdr:nvCxnSpPr>
      <xdr:spPr>
        <a:xfrm flipH="1" flipV="1">
          <a:off x="2575278" y="1285120"/>
          <a:ext cx="1345595" cy="473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337659</xdr:colOff>
      <xdr:row>6</xdr:row>
      <xdr:rowOff>171350</xdr:rowOff>
    </xdr:from>
    <xdr:to>
      <xdr:col>6</xdr:col>
      <xdr:colOff>236865</xdr:colOff>
      <xdr:row>9</xdr:row>
      <xdr:rowOff>75596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907AD29-70BB-4A0C-A28A-B3836DF39FD6}"/>
            </a:ext>
          </a:extLst>
        </xdr:cNvPr>
        <xdr:cNvCxnSpPr/>
      </xdr:nvCxnSpPr>
      <xdr:spPr>
        <a:xfrm flipH="1" flipV="1">
          <a:off x="1557262" y="1290160"/>
          <a:ext cx="2338413" cy="46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157440</xdr:colOff>
      <xdr:row>6</xdr:row>
      <xdr:rowOff>157439</xdr:rowOff>
    </xdr:from>
    <xdr:to>
      <xdr:col>4</xdr:col>
      <xdr:colOff>162480</xdr:colOff>
      <xdr:row>9</xdr:row>
      <xdr:rowOff>91924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E3D09E5-629B-4F20-BE53-E682572C1B5C}"/>
            </a:ext>
          </a:extLst>
        </xdr:cNvPr>
        <xdr:cNvCxnSpPr/>
      </xdr:nvCxnSpPr>
      <xdr:spPr>
        <a:xfrm flipV="1">
          <a:off x="2596646" y="1276249"/>
          <a:ext cx="5040" cy="4938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166310</xdr:colOff>
      <xdr:row>6</xdr:row>
      <xdr:rowOff>171349</xdr:rowOff>
    </xdr:from>
    <xdr:to>
      <xdr:col>6</xdr:col>
      <xdr:colOff>136071</xdr:colOff>
      <xdr:row>9</xdr:row>
      <xdr:rowOff>45357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50A3171-C9D5-4A35-813D-619A4E38B5D0}"/>
            </a:ext>
          </a:extLst>
        </xdr:cNvPr>
        <xdr:cNvCxnSpPr/>
      </xdr:nvCxnSpPr>
      <xdr:spPr>
        <a:xfrm flipV="1">
          <a:off x="2605516" y="1290159"/>
          <a:ext cx="1189365" cy="4334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226786</xdr:colOff>
      <xdr:row>10</xdr:row>
      <xdr:rowOff>45357</xdr:rowOff>
    </xdr:from>
    <xdr:to>
      <xdr:col>6</xdr:col>
      <xdr:colOff>241904</xdr:colOff>
      <xdr:row>10</xdr:row>
      <xdr:rowOff>70555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BFF2F26-06FD-4B9C-890E-F4D1D4837ECA}"/>
            </a:ext>
          </a:extLst>
        </xdr:cNvPr>
        <xdr:cNvCxnSpPr/>
      </xdr:nvCxnSpPr>
      <xdr:spPr>
        <a:xfrm flipV="1">
          <a:off x="2665992" y="1910040"/>
          <a:ext cx="1234722" cy="251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226786</xdr:colOff>
      <xdr:row>10</xdr:row>
      <xdr:rowOff>45357</xdr:rowOff>
    </xdr:from>
    <xdr:to>
      <xdr:col>3</xdr:col>
      <xdr:colOff>559405</xdr:colOff>
      <xdr:row>10</xdr:row>
      <xdr:rowOff>70555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D9407C6-F49F-42F1-8D77-5015C67DBE1F}"/>
            </a:ext>
          </a:extLst>
        </xdr:cNvPr>
        <xdr:cNvCxnSpPr/>
      </xdr:nvCxnSpPr>
      <xdr:spPr>
        <a:xfrm flipH="1" flipV="1">
          <a:off x="1446389" y="1910040"/>
          <a:ext cx="942421" cy="2519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72</xdr:row>
      <xdr:rowOff>106606</xdr:rowOff>
    </xdr:from>
    <xdr:to>
      <xdr:col>5</xdr:col>
      <xdr:colOff>9270</xdr:colOff>
      <xdr:row>73</xdr:row>
      <xdr:rowOff>64890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66A6766E-6D1D-43EB-BB93-8283D3116784}"/>
            </a:ext>
          </a:extLst>
        </xdr:cNvPr>
        <xdr:cNvSpPr/>
      </xdr:nvSpPr>
      <xdr:spPr>
        <a:xfrm>
          <a:off x="1223650" y="13460146"/>
          <a:ext cx="1844744" cy="143686"/>
        </a:xfrm>
        <a:custGeom>
          <a:avLst/>
          <a:gdLst>
            <a:gd name="connsiteX0" fmla="*/ 0 w 1844744"/>
            <a:gd name="connsiteY0" fmla="*/ 143686 h 143686"/>
            <a:gd name="connsiteX1" fmla="*/ 74160 w 1844744"/>
            <a:gd name="connsiteY1" fmla="*/ 64890 h 143686"/>
            <a:gd name="connsiteX2" fmla="*/ 101970 w 1844744"/>
            <a:gd name="connsiteY2" fmla="*/ 55620 h 143686"/>
            <a:gd name="connsiteX3" fmla="*/ 120511 w 1844744"/>
            <a:gd name="connsiteY3" fmla="*/ 60255 h 143686"/>
            <a:gd name="connsiteX4" fmla="*/ 185401 w 1844744"/>
            <a:gd name="connsiteY4" fmla="*/ 64890 h 143686"/>
            <a:gd name="connsiteX5" fmla="*/ 194671 w 1844744"/>
            <a:gd name="connsiteY5" fmla="*/ 74161 h 143686"/>
            <a:gd name="connsiteX6" fmla="*/ 208576 w 1844744"/>
            <a:gd name="connsiteY6" fmla="*/ 78796 h 143686"/>
            <a:gd name="connsiteX7" fmla="*/ 217846 w 1844744"/>
            <a:gd name="connsiteY7" fmla="*/ 97336 h 143686"/>
            <a:gd name="connsiteX8" fmla="*/ 222481 w 1844744"/>
            <a:gd name="connsiteY8" fmla="*/ 111241 h 143686"/>
            <a:gd name="connsiteX9" fmla="*/ 236386 w 1844744"/>
            <a:gd name="connsiteY9" fmla="*/ 115876 h 143686"/>
            <a:gd name="connsiteX10" fmla="*/ 315182 w 1844744"/>
            <a:gd name="connsiteY10" fmla="*/ 106606 h 143686"/>
            <a:gd name="connsiteX11" fmla="*/ 338357 w 1844744"/>
            <a:gd name="connsiteY11" fmla="*/ 101971 h 143686"/>
            <a:gd name="connsiteX12" fmla="*/ 342992 w 1844744"/>
            <a:gd name="connsiteY12" fmla="*/ 88066 h 143686"/>
            <a:gd name="connsiteX13" fmla="*/ 375438 w 1844744"/>
            <a:gd name="connsiteY13" fmla="*/ 60255 h 143686"/>
            <a:gd name="connsiteX14" fmla="*/ 389343 w 1844744"/>
            <a:gd name="connsiteY14" fmla="*/ 55620 h 143686"/>
            <a:gd name="connsiteX15" fmla="*/ 412518 w 1844744"/>
            <a:gd name="connsiteY15" fmla="*/ 18540 h 143686"/>
            <a:gd name="connsiteX16" fmla="*/ 514489 w 1844744"/>
            <a:gd name="connsiteY16" fmla="*/ 27810 h 143686"/>
            <a:gd name="connsiteX17" fmla="*/ 528394 w 1844744"/>
            <a:gd name="connsiteY17" fmla="*/ 37080 h 143686"/>
            <a:gd name="connsiteX18" fmla="*/ 546934 w 1844744"/>
            <a:gd name="connsiteY18" fmla="*/ 13905 h 143686"/>
            <a:gd name="connsiteX19" fmla="*/ 560839 w 1844744"/>
            <a:gd name="connsiteY19" fmla="*/ 0 h 143686"/>
            <a:gd name="connsiteX20" fmla="*/ 565474 w 1844744"/>
            <a:gd name="connsiteY20" fmla="*/ 13905 h 143686"/>
            <a:gd name="connsiteX21" fmla="*/ 570109 w 1844744"/>
            <a:gd name="connsiteY21" fmla="*/ 50985 h 143686"/>
            <a:gd name="connsiteX22" fmla="*/ 584014 w 1844744"/>
            <a:gd name="connsiteY22" fmla="*/ 55620 h 143686"/>
            <a:gd name="connsiteX23" fmla="*/ 607189 w 1844744"/>
            <a:gd name="connsiteY23" fmla="*/ 69526 h 143686"/>
            <a:gd name="connsiteX24" fmla="*/ 644270 w 1844744"/>
            <a:gd name="connsiteY24" fmla="*/ 88066 h 143686"/>
            <a:gd name="connsiteX25" fmla="*/ 653540 w 1844744"/>
            <a:gd name="connsiteY25" fmla="*/ 101971 h 143686"/>
            <a:gd name="connsiteX26" fmla="*/ 681350 w 1844744"/>
            <a:gd name="connsiteY26" fmla="*/ 60255 h 143686"/>
            <a:gd name="connsiteX27" fmla="*/ 695255 w 1844744"/>
            <a:gd name="connsiteY27" fmla="*/ 55620 h 143686"/>
            <a:gd name="connsiteX28" fmla="*/ 741605 w 1844744"/>
            <a:gd name="connsiteY28" fmla="*/ 60255 h 143686"/>
            <a:gd name="connsiteX29" fmla="*/ 852846 w 1844744"/>
            <a:gd name="connsiteY29" fmla="*/ 69526 h 143686"/>
            <a:gd name="connsiteX30" fmla="*/ 899197 w 1844744"/>
            <a:gd name="connsiteY30" fmla="*/ 78796 h 143686"/>
            <a:gd name="connsiteX31" fmla="*/ 1010438 w 1844744"/>
            <a:gd name="connsiteY31" fmla="*/ 74161 h 143686"/>
            <a:gd name="connsiteX32" fmla="*/ 1028978 w 1844744"/>
            <a:gd name="connsiteY32" fmla="*/ 64890 h 143686"/>
            <a:gd name="connsiteX33" fmla="*/ 1511022 w 1844744"/>
            <a:gd name="connsiteY33" fmla="*/ 78796 h 143686"/>
            <a:gd name="connsiteX34" fmla="*/ 1524927 w 1844744"/>
            <a:gd name="connsiteY34" fmla="*/ 83431 h 143686"/>
            <a:gd name="connsiteX35" fmla="*/ 1548102 w 1844744"/>
            <a:gd name="connsiteY35" fmla="*/ 101971 h 143686"/>
            <a:gd name="connsiteX36" fmla="*/ 1562007 w 1844744"/>
            <a:gd name="connsiteY36" fmla="*/ 115876 h 143686"/>
            <a:gd name="connsiteX37" fmla="*/ 1571277 w 1844744"/>
            <a:gd name="connsiteY37" fmla="*/ 134416 h 143686"/>
            <a:gd name="connsiteX38" fmla="*/ 1585182 w 1844744"/>
            <a:gd name="connsiteY38" fmla="*/ 139051 h 143686"/>
            <a:gd name="connsiteX39" fmla="*/ 1793759 w 1844744"/>
            <a:gd name="connsiteY39" fmla="*/ 129781 h 143686"/>
            <a:gd name="connsiteX40" fmla="*/ 1807664 w 1844744"/>
            <a:gd name="connsiteY40" fmla="*/ 120511 h 143686"/>
            <a:gd name="connsiteX41" fmla="*/ 1826204 w 1844744"/>
            <a:gd name="connsiteY41" fmla="*/ 115876 h 143686"/>
            <a:gd name="connsiteX42" fmla="*/ 1844744 w 1844744"/>
            <a:gd name="connsiteY42" fmla="*/ 101971 h 1436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</a:cxnLst>
          <a:rect l="l" t="t" r="r" b="b"/>
          <a:pathLst>
            <a:path w="1844744" h="143686">
              <a:moveTo>
                <a:pt x="0" y="143686"/>
              </a:moveTo>
              <a:cubicBezTo>
                <a:pt x="64760" y="104830"/>
                <a:pt x="-37345" y="169837"/>
                <a:pt x="74160" y="64890"/>
              </a:cubicBezTo>
              <a:cubicBezTo>
                <a:pt x="81276" y="58193"/>
                <a:pt x="101970" y="55620"/>
                <a:pt x="101970" y="55620"/>
              </a:cubicBezTo>
              <a:cubicBezTo>
                <a:pt x="108150" y="57165"/>
                <a:pt x="114179" y="59552"/>
                <a:pt x="120511" y="60255"/>
              </a:cubicBezTo>
              <a:cubicBezTo>
                <a:pt x="142063" y="62650"/>
                <a:pt x="164087" y="60893"/>
                <a:pt x="185401" y="64890"/>
              </a:cubicBezTo>
              <a:cubicBezTo>
                <a:pt x="189696" y="65695"/>
                <a:pt x="190924" y="71912"/>
                <a:pt x="194671" y="74161"/>
              </a:cubicBezTo>
              <a:cubicBezTo>
                <a:pt x="198860" y="76675"/>
                <a:pt x="203941" y="77251"/>
                <a:pt x="208576" y="78796"/>
              </a:cubicBezTo>
              <a:cubicBezTo>
                <a:pt x="211666" y="84976"/>
                <a:pt x="215124" y="90985"/>
                <a:pt x="217846" y="97336"/>
              </a:cubicBezTo>
              <a:cubicBezTo>
                <a:pt x="219771" y="101827"/>
                <a:pt x="219026" y="107786"/>
                <a:pt x="222481" y="111241"/>
              </a:cubicBezTo>
              <a:cubicBezTo>
                <a:pt x="225936" y="114696"/>
                <a:pt x="231751" y="114331"/>
                <a:pt x="236386" y="115876"/>
              </a:cubicBezTo>
              <a:lnTo>
                <a:pt x="315182" y="106606"/>
              </a:lnTo>
              <a:cubicBezTo>
                <a:pt x="322968" y="105408"/>
                <a:pt x="330632" y="103516"/>
                <a:pt x="338357" y="101971"/>
              </a:cubicBezTo>
              <a:cubicBezTo>
                <a:pt x="339902" y="97336"/>
                <a:pt x="340152" y="92042"/>
                <a:pt x="342992" y="88066"/>
              </a:cubicBezTo>
              <a:cubicBezTo>
                <a:pt x="349327" y="79196"/>
                <a:pt x="364551" y="65699"/>
                <a:pt x="375438" y="60255"/>
              </a:cubicBezTo>
              <a:cubicBezTo>
                <a:pt x="379808" y="58070"/>
                <a:pt x="384708" y="57165"/>
                <a:pt x="389343" y="55620"/>
              </a:cubicBezTo>
              <a:cubicBezTo>
                <a:pt x="397068" y="43260"/>
                <a:pt x="398574" y="22784"/>
                <a:pt x="412518" y="18540"/>
              </a:cubicBezTo>
              <a:cubicBezTo>
                <a:pt x="444014" y="8954"/>
                <a:pt x="482260" y="19753"/>
                <a:pt x="514489" y="27810"/>
              </a:cubicBezTo>
              <a:cubicBezTo>
                <a:pt x="519124" y="30900"/>
                <a:pt x="523274" y="39274"/>
                <a:pt x="528394" y="37080"/>
              </a:cubicBezTo>
              <a:cubicBezTo>
                <a:pt x="537487" y="33183"/>
                <a:pt x="540420" y="21350"/>
                <a:pt x="546934" y="13905"/>
              </a:cubicBezTo>
              <a:cubicBezTo>
                <a:pt x="551250" y="8972"/>
                <a:pt x="556204" y="4635"/>
                <a:pt x="560839" y="0"/>
              </a:cubicBezTo>
              <a:cubicBezTo>
                <a:pt x="562384" y="4635"/>
                <a:pt x="564600" y="9098"/>
                <a:pt x="565474" y="13905"/>
              </a:cubicBezTo>
              <a:cubicBezTo>
                <a:pt x="567702" y="26160"/>
                <a:pt x="565050" y="39602"/>
                <a:pt x="570109" y="50985"/>
              </a:cubicBezTo>
              <a:cubicBezTo>
                <a:pt x="572093" y="55450"/>
                <a:pt x="579644" y="53435"/>
                <a:pt x="584014" y="55620"/>
              </a:cubicBezTo>
              <a:cubicBezTo>
                <a:pt x="592072" y="59649"/>
                <a:pt x="599257" y="65255"/>
                <a:pt x="607189" y="69526"/>
              </a:cubicBezTo>
              <a:cubicBezTo>
                <a:pt x="619356" y="76078"/>
                <a:pt x="631910" y="81886"/>
                <a:pt x="644270" y="88066"/>
              </a:cubicBezTo>
              <a:cubicBezTo>
                <a:pt x="647360" y="92701"/>
                <a:pt x="648025" y="101183"/>
                <a:pt x="653540" y="101971"/>
              </a:cubicBezTo>
              <a:cubicBezTo>
                <a:pt x="688745" y="107000"/>
                <a:pt x="673061" y="76833"/>
                <a:pt x="681350" y="60255"/>
              </a:cubicBezTo>
              <a:cubicBezTo>
                <a:pt x="683535" y="55885"/>
                <a:pt x="690620" y="57165"/>
                <a:pt x="695255" y="55620"/>
              </a:cubicBezTo>
              <a:lnTo>
                <a:pt x="741605" y="60255"/>
              </a:lnTo>
              <a:cubicBezTo>
                <a:pt x="778670" y="63526"/>
                <a:pt x="815892" y="65178"/>
                <a:pt x="852846" y="69526"/>
              </a:cubicBezTo>
              <a:cubicBezTo>
                <a:pt x="868494" y="71367"/>
                <a:pt x="899197" y="78796"/>
                <a:pt x="899197" y="78796"/>
              </a:cubicBezTo>
              <a:cubicBezTo>
                <a:pt x="936277" y="77251"/>
                <a:pt x="973537" y="78115"/>
                <a:pt x="1010438" y="74161"/>
              </a:cubicBezTo>
              <a:cubicBezTo>
                <a:pt x="1017308" y="73425"/>
                <a:pt x="1022069" y="64826"/>
                <a:pt x="1028978" y="64890"/>
              </a:cubicBezTo>
              <a:cubicBezTo>
                <a:pt x="1189719" y="66378"/>
                <a:pt x="1350341" y="74161"/>
                <a:pt x="1511022" y="78796"/>
              </a:cubicBezTo>
              <a:cubicBezTo>
                <a:pt x="1515657" y="80341"/>
                <a:pt x="1521112" y="80379"/>
                <a:pt x="1524927" y="83431"/>
              </a:cubicBezTo>
              <a:cubicBezTo>
                <a:pt x="1554877" y="107391"/>
                <a:pt x="1513151" y="90321"/>
                <a:pt x="1548102" y="101971"/>
              </a:cubicBezTo>
              <a:cubicBezTo>
                <a:pt x="1552737" y="106606"/>
                <a:pt x="1558197" y="110542"/>
                <a:pt x="1562007" y="115876"/>
              </a:cubicBezTo>
              <a:cubicBezTo>
                <a:pt x="1566023" y="121498"/>
                <a:pt x="1566391" y="129530"/>
                <a:pt x="1571277" y="134416"/>
              </a:cubicBezTo>
              <a:cubicBezTo>
                <a:pt x="1574732" y="137871"/>
                <a:pt x="1580547" y="137506"/>
                <a:pt x="1585182" y="139051"/>
              </a:cubicBezTo>
              <a:cubicBezTo>
                <a:pt x="1654708" y="135961"/>
                <a:pt x="1724405" y="135560"/>
                <a:pt x="1793759" y="129781"/>
              </a:cubicBezTo>
              <a:cubicBezTo>
                <a:pt x="1799310" y="129318"/>
                <a:pt x="1802544" y="122705"/>
                <a:pt x="1807664" y="120511"/>
              </a:cubicBezTo>
              <a:cubicBezTo>
                <a:pt x="1813519" y="118002"/>
                <a:pt x="1820024" y="117421"/>
                <a:pt x="1826204" y="115876"/>
              </a:cubicBezTo>
              <a:cubicBezTo>
                <a:pt x="1837188" y="99400"/>
                <a:pt x="1829903" y="101971"/>
                <a:pt x="1844744" y="10197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4635</xdr:colOff>
      <xdr:row>71</xdr:row>
      <xdr:rowOff>176131</xdr:rowOff>
    </xdr:from>
    <xdr:to>
      <xdr:col>9</xdr:col>
      <xdr:colOff>50986</xdr:colOff>
      <xdr:row>74</xdr:row>
      <xdr:rowOff>78796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C5E94033-A475-444F-B83D-FA3E7E372AA8}"/>
            </a:ext>
          </a:extLst>
        </xdr:cNvPr>
        <xdr:cNvSpPr/>
      </xdr:nvSpPr>
      <xdr:spPr>
        <a:xfrm>
          <a:off x="3675584" y="13344270"/>
          <a:ext cx="1881825" cy="458869"/>
        </a:xfrm>
        <a:custGeom>
          <a:avLst/>
          <a:gdLst>
            <a:gd name="connsiteX0" fmla="*/ 0 w 1881825"/>
            <a:gd name="connsiteY0" fmla="*/ 458869 h 458869"/>
            <a:gd name="connsiteX1" fmla="*/ 60255 w 1881825"/>
            <a:gd name="connsiteY1" fmla="*/ 454234 h 458869"/>
            <a:gd name="connsiteX2" fmla="*/ 88066 w 1881825"/>
            <a:gd name="connsiteY2" fmla="*/ 449599 h 458869"/>
            <a:gd name="connsiteX3" fmla="*/ 106606 w 1881825"/>
            <a:gd name="connsiteY3" fmla="*/ 435694 h 458869"/>
            <a:gd name="connsiteX4" fmla="*/ 139051 w 1881825"/>
            <a:gd name="connsiteY4" fmla="*/ 421788 h 458869"/>
            <a:gd name="connsiteX5" fmla="*/ 301277 w 1881825"/>
            <a:gd name="connsiteY5" fmla="*/ 412518 h 458869"/>
            <a:gd name="connsiteX6" fmla="*/ 310547 w 1881825"/>
            <a:gd name="connsiteY6" fmla="*/ 282737 h 458869"/>
            <a:gd name="connsiteX7" fmla="*/ 315182 w 1881825"/>
            <a:gd name="connsiteY7" fmla="*/ 268832 h 458869"/>
            <a:gd name="connsiteX8" fmla="*/ 319817 w 1881825"/>
            <a:gd name="connsiteY8" fmla="*/ 227117 h 458869"/>
            <a:gd name="connsiteX9" fmla="*/ 324452 w 1881825"/>
            <a:gd name="connsiteY9" fmla="*/ 190037 h 458869"/>
            <a:gd name="connsiteX10" fmla="*/ 329088 w 1881825"/>
            <a:gd name="connsiteY10" fmla="*/ 347628 h 458869"/>
            <a:gd name="connsiteX11" fmla="*/ 338358 w 1881825"/>
            <a:gd name="connsiteY11" fmla="*/ 366168 h 458869"/>
            <a:gd name="connsiteX12" fmla="*/ 370803 w 1881825"/>
            <a:gd name="connsiteY12" fmla="*/ 393978 h 458869"/>
            <a:gd name="connsiteX13" fmla="*/ 398613 w 1881825"/>
            <a:gd name="connsiteY13" fmla="*/ 407883 h 458869"/>
            <a:gd name="connsiteX14" fmla="*/ 602555 w 1881825"/>
            <a:gd name="connsiteY14" fmla="*/ 403248 h 458869"/>
            <a:gd name="connsiteX15" fmla="*/ 625730 w 1881825"/>
            <a:gd name="connsiteY15" fmla="*/ 384708 h 458869"/>
            <a:gd name="connsiteX16" fmla="*/ 630365 w 1881825"/>
            <a:gd name="connsiteY16" fmla="*/ 352263 h 458869"/>
            <a:gd name="connsiteX17" fmla="*/ 644270 w 1881825"/>
            <a:gd name="connsiteY17" fmla="*/ 329088 h 458869"/>
            <a:gd name="connsiteX18" fmla="*/ 653540 w 1881825"/>
            <a:gd name="connsiteY18" fmla="*/ 305912 h 458869"/>
            <a:gd name="connsiteX19" fmla="*/ 667445 w 1881825"/>
            <a:gd name="connsiteY19" fmla="*/ 203942 h 458869"/>
            <a:gd name="connsiteX20" fmla="*/ 681350 w 1881825"/>
            <a:gd name="connsiteY20" fmla="*/ 162226 h 458869"/>
            <a:gd name="connsiteX21" fmla="*/ 685985 w 1881825"/>
            <a:gd name="connsiteY21" fmla="*/ 148321 h 458869"/>
            <a:gd name="connsiteX22" fmla="*/ 690620 w 1881825"/>
            <a:gd name="connsiteY22" fmla="*/ 101971 h 458869"/>
            <a:gd name="connsiteX23" fmla="*/ 699890 w 1881825"/>
            <a:gd name="connsiteY23" fmla="*/ 88066 h 458869"/>
            <a:gd name="connsiteX24" fmla="*/ 713796 w 1881825"/>
            <a:gd name="connsiteY24" fmla="*/ 69526 h 458869"/>
            <a:gd name="connsiteX25" fmla="*/ 732336 w 1881825"/>
            <a:gd name="connsiteY25" fmla="*/ 46350 h 458869"/>
            <a:gd name="connsiteX26" fmla="*/ 746241 w 1881825"/>
            <a:gd name="connsiteY26" fmla="*/ 0 h 458869"/>
            <a:gd name="connsiteX27" fmla="*/ 755511 w 1881825"/>
            <a:gd name="connsiteY27" fmla="*/ 199307 h 458869"/>
            <a:gd name="connsiteX28" fmla="*/ 750876 w 1881825"/>
            <a:gd name="connsiteY28" fmla="*/ 213212 h 458869"/>
            <a:gd name="connsiteX29" fmla="*/ 755511 w 1881825"/>
            <a:gd name="connsiteY29" fmla="*/ 264197 h 458869"/>
            <a:gd name="connsiteX30" fmla="*/ 760146 w 1881825"/>
            <a:gd name="connsiteY30" fmla="*/ 366168 h 458869"/>
            <a:gd name="connsiteX31" fmla="*/ 783321 w 1881825"/>
            <a:gd name="connsiteY31" fmla="*/ 370803 h 458869"/>
            <a:gd name="connsiteX32" fmla="*/ 787956 w 1881825"/>
            <a:gd name="connsiteY32" fmla="*/ 384708 h 458869"/>
            <a:gd name="connsiteX33" fmla="*/ 797226 w 1881825"/>
            <a:gd name="connsiteY33" fmla="*/ 417153 h 458869"/>
            <a:gd name="connsiteX34" fmla="*/ 811131 w 1881825"/>
            <a:gd name="connsiteY34" fmla="*/ 421788 h 458869"/>
            <a:gd name="connsiteX35" fmla="*/ 880657 w 1881825"/>
            <a:gd name="connsiteY35" fmla="*/ 412518 h 458869"/>
            <a:gd name="connsiteX36" fmla="*/ 894562 w 1881825"/>
            <a:gd name="connsiteY36" fmla="*/ 407883 h 458869"/>
            <a:gd name="connsiteX37" fmla="*/ 913102 w 1881825"/>
            <a:gd name="connsiteY37" fmla="*/ 384708 h 458869"/>
            <a:gd name="connsiteX38" fmla="*/ 931642 w 1881825"/>
            <a:gd name="connsiteY38" fmla="*/ 352263 h 458869"/>
            <a:gd name="connsiteX39" fmla="*/ 954817 w 1881825"/>
            <a:gd name="connsiteY39" fmla="*/ 342993 h 458869"/>
            <a:gd name="connsiteX40" fmla="*/ 982628 w 1881825"/>
            <a:gd name="connsiteY40" fmla="*/ 352263 h 458869"/>
            <a:gd name="connsiteX41" fmla="*/ 1010438 w 1881825"/>
            <a:gd name="connsiteY41" fmla="*/ 375438 h 458869"/>
            <a:gd name="connsiteX42" fmla="*/ 1019708 w 1881825"/>
            <a:gd name="connsiteY42" fmla="*/ 389343 h 458869"/>
            <a:gd name="connsiteX43" fmla="*/ 1033613 w 1881825"/>
            <a:gd name="connsiteY43" fmla="*/ 393978 h 458869"/>
            <a:gd name="connsiteX44" fmla="*/ 1056788 w 1881825"/>
            <a:gd name="connsiteY44" fmla="*/ 417153 h 458869"/>
            <a:gd name="connsiteX45" fmla="*/ 1144854 w 1881825"/>
            <a:gd name="connsiteY45" fmla="*/ 407883 h 458869"/>
            <a:gd name="connsiteX46" fmla="*/ 1158759 w 1881825"/>
            <a:gd name="connsiteY46" fmla="*/ 403248 h 458869"/>
            <a:gd name="connsiteX47" fmla="*/ 1177299 w 1881825"/>
            <a:gd name="connsiteY47" fmla="*/ 375438 h 458869"/>
            <a:gd name="connsiteX48" fmla="*/ 1205109 w 1881825"/>
            <a:gd name="connsiteY48" fmla="*/ 361533 h 458869"/>
            <a:gd name="connsiteX49" fmla="*/ 1223650 w 1881825"/>
            <a:gd name="connsiteY49" fmla="*/ 338358 h 458869"/>
            <a:gd name="connsiteX50" fmla="*/ 1232920 w 1881825"/>
            <a:gd name="connsiteY50" fmla="*/ 268832 h 458869"/>
            <a:gd name="connsiteX51" fmla="*/ 1242190 w 1881825"/>
            <a:gd name="connsiteY51" fmla="*/ 254927 h 458869"/>
            <a:gd name="connsiteX52" fmla="*/ 1246825 w 1881825"/>
            <a:gd name="connsiteY52" fmla="*/ 241022 h 458869"/>
            <a:gd name="connsiteX53" fmla="*/ 1265365 w 1881825"/>
            <a:gd name="connsiteY53" fmla="*/ 227117 h 458869"/>
            <a:gd name="connsiteX54" fmla="*/ 1288540 w 1881825"/>
            <a:gd name="connsiteY54" fmla="*/ 185402 h 458869"/>
            <a:gd name="connsiteX55" fmla="*/ 1297810 w 1881825"/>
            <a:gd name="connsiteY55" fmla="*/ 162226 h 458869"/>
            <a:gd name="connsiteX56" fmla="*/ 1302445 w 1881825"/>
            <a:gd name="connsiteY56" fmla="*/ 129781 h 458869"/>
            <a:gd name="connsiteX57" fmla="*/ 1316350 w 1881825"/>
            <a:gd name="connsiteY57" fmla="*/ 0 h 458869"/>
            <a:gd name="connsiteX58" fmla="*/ 1348796 w 1881825"/>
            <a:gd name="connsiteY58" fmla="*/ 435694 h 458869"/>
            <a:gd name="connsiteX59" fmla="*/ 1404416 w 1881825"/>
            <a:gd name="connsiteY59" fmla="*/ 431058 h 458869"/>
            <a:gd name="connsiteX60" fmla="*/ 1469307 w 1881825"/>
            <a:gd name="connsiteY60" fmla="*/ 421788 h 458869"/>
            <a:gd name="connsiteX61" fmla="*/ 1473942 w 1881825"/>
            <a:gd name="connsiteY61" fmla="*/ 403248 h 458869"/>
            <a:gd name="connsiteX62" fmla="*/ 1478577 w 1881825"/>
            <a:gd name="connsiteY62" fmla="*/ 380073 h 458869"/>
            <a:gd name="connsiteX63" fmla="*/ 1492482 w 1881825"/>
            <a:gd name="connsiteY63" fmla="*/ 370803 h 458869"/>
            <a:gd name="connsiteX64" fmla="*/ 1506387 w 1881825"/>
            <a:gd name="connsiteY64" fmla="*/ 366168 h 458869"/>
            <a:gd name="connsiteX65" fmla="*/ 1529562 w 1881825"/>
            <a:gd name="connsiteY65" fmla="*/ 356898 h 458869"/>
            <a:gd name="connsiteX66" fmla="*/ 1640803 w 1881825"/>
            <a:gd name="connsiteY66" fmla="*/ 361533 h 458869"/>
            <a:gd name="connsiteX67" fmla="*/ 1673248 w 1881825"/>
            <a:gd name="connsiteY67" fmla="*/ 384708 h 458869"/>
            <a:gd name="connsiteX68" fmla="*/ 1682518 w 1881825"/>
            <a:gd name="connsiteY68" fmla="*/ 407883 h 458869"/>
            <a:gd name="connsiteX69" fmla="*/ 1724234 w 1881825"/>
            <a:gd name="connsiteY69" fmla="*/ 421788 h 458869"/>
            <a:gd name="connsiteX70" fmla="*/ 1803029 w 1881825"/>
            <a:gd name="connsiteY70" fmla="*/ 426423 h 458869"/>
            <a:gd name="connsiteX71" fmla="*/ 1881825 w 1881825"/>
            <a:gd name="connsiteY71" fmla="*/ 421788 h 4588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</a:cxnLst>
          <a:rect l="l" t="t" r="r" b="b"/>
          <a:pathLst>
            <a:path w="1881825" h="458869">
              <a:moveTo>
                <a:pt x="0" y="458869"/>
              </a:moveTo>
              <a:cubicBezTo>
                <a:pt x="20085" y="457324"/>
                <a:pt x="40221" y="456343"/>
                <a:pt x="60255" y="454234"/>
              </a:cubicBezTo>
              <a:cubicBezTo>
                <a:pt x="69602" y="453250"/>
                <a:pt x="79340" y="453089"/>
                <a:pt x="88066" y="449599"/>
              </a:cubicBezTo>
              <a:cubicBezTo>
                <a:pt x="95239" y="446730"/>
                <a:pt x="100055" y="439788"/>
                <a:pt x="106606" y="435694"/>
              </a:cubicBezTo>
              <a:cubicBezTo>
                <a:pt x="110793" y="433077"/>
                <a:pt x="131829" y="422358"/>
                <a:pt x="139051" y="421788"/>
              </a:cubicBezTo>
              <a:cubicBezTo>
                <a:pt x="193047" y="417525"/>
                <a:pt x="247202" y="415608"/>
                <a:pt x="301277" y="412518"/>
              </a:cubicBezTo>
              <a:cubicBezTo>
                <a:pt x="304367" y="369258"/>
                <a:pt x="306369" y="325906"/>
                <a:pt x="310547" y="282737"/>
              </a:cubicBezTo>
              <a:cubicBezTo>
                <a:pt x="311018" y="277874"/>
                <a:pt x="314379" y="273651"/>
                <a:pt x="315182" y="268832"/>
              </a:cubicBezTo>
              <a:cubicBezTo>
                <a:pt x="317482" y="255032"/>
                <a:pt x="318182" y="241012"/>
                <a:pt x="319817" y="227117"/>
              </a:cubicBezTo>
              <a:cubicBezTo>
                <a:pt x="321272" y="214746"/>
                <a:pt x="322907" y="202397"/>
                <a:pt x="324452" y="190037"/>
              </a:cubicBezTo>
              <a:cubicBezTo>
                <a:pt x="325997" y="242567"/>
                <a:pt x="324952" y="295238"/>
                <a:pt x="329088" y="347628"/>
              </a:cubicBezTo>
              <a:cubicBezTo>
                <a:pt x="329632" y="354516"/>
                <a:pt x="334212" y="360640"/>
                <a:pt x="338358" y="366168"/>
              </a:cubicBezTo>
              <a:cubicBezTo>
                <a:pt x="345200" y="375291"/>
                <a:pt x="359592" y="388373"/>
                <a:pt x="370803" y="393978"/>
              </a:cubicBezTo>
              <a:cubicBezTo>
                <a:pt x="409182" y="413168"/>
                <a:pt x="358763" y="381316"/>
                <a:pt x="398613" y="407883"/>
              </a:cubicBezTo>
              <a:lnTo>
                <a:pt x="602555" y="403248"/>
              </a:lnTo>
              <a:cubicBezTo>
                <a:pt x="624195" y="402346"/>
                <a:pt x="620338" y="400884"/>
                <a:pt x="625730" y="384708"/>
              </a:cubicBezTo>
              <a:cubicBezTo>
                <a:pt x="627275" y="373893"/>
                <a:pt x="626910" y="362627"/>
                <a:pt x="630365" y="352263"/>
              </a:cubicBezTo>
              <a:cubicBezTo>
                <a:pt x="633214" y="343716"/>
                <a:pt x="640241" y="337146"/>
                <a:pt x="644270" y="329088"/>
              </a:cubicBezTo>
              <a:cubicBezTo>
                <a:pt x="647991" y="321646"/>
                <a:pt x="650450" y="313637"/>
                <a:pt x="653540" y="305912"/>
              </a:cubicBezTo>
              <a:cubicBezTo>
                <a:pt x="658175" y="271922"/>
                <a:pt x="662229" y="237848"/>
                <a:pt x="667445" y="203942"/>
              </a:cubicBezTo>
              <a:cubicBezTo>
                <a:pt x="670146" y="186384"/>
                <a:pt x="674876" y="179491"/>
                <a:pt x="681350" y="162226"/>
              </a:cubicBezTo>
              <a:cubicBezTo>
                <a:pt x="683065" y="157651"/>
                <a:pt x="684440" y="152956"/>
                <a:pt x="685985" y="148321"/>
              </a:cubicBezTo>
              <a:cubicBezTo>
                <a:pt x="687530" y="132871"/>
                <a:pt x="687129" y="117100"/>
                <a:pt x="690620" y="101971"/>
              </a:cubicBezTo>
              <a:cubicBezTo>
                <a:pt x="691873" y="96543"/>
                <a:pt x="696652" y="92599"/>
                <a:pt x="699890" y="88066"/>
              </a:cubicBezTo>
              <a:cubicBezTo>
                <a:pt x="704380" y="81780"/>
                <a:pt x="709161" y="75706"/>
                <a:pt x="713796" y="69526"/>
              </a:cubicBezTo>
              <a:cubicBezTo>
                <a:pt x="727416" y="28666"/>
                <a:pt x="706130" y="83040"/>
                <a:pt x="732336" y="46350"/>
              </a:cubicBezTo>
              <a:cubicBezTo>
                <a:pt x="740805" y="34492"/>
                <a:pt x="743503" y="13692"/>
                <a:pt x="746241" y="0"/>
              </a:cubicBezTo>
              <a:cubicBezTo>
                <a:pt x="749331" y="66436"/>
                <a:pt x="754066" y="132815"/>
                <a:pt x="755511" y="199307"/>
              </a:cubicBezTo>
              <a:cubicBezTo>
                <a:pt x="755617" y="204192"/>
                <a:pt x="750876" y="208326"/>
                <a:pt x="750876" y="213212"/>
              </a:cubicBezTo>
              <a:cubicBezTo>
                <a:pt x="750876" y="230277"/>
                <a:pt x="753966" y="247202"/>
                <a:pt x="755511" y="264197"/>
              </a:cubicBezTo>
              <a:cubicBezTo>
                <a:pt x="757056" y="298187"/>
                <a:pt x="751557" y="333244"/>
                <a:pt x="760146" y="366168"/>
              </a:cubicBezTo>
              <a:cubicBezTo>
                <a:pt x="762135" y="373791"/>
                <a:pt x="776766" y="366433"/>
                <a:pt x="783321" y="370803"/>
              </a:cubicBezTo>
              <a:cubicBezTo>
                <a:pt x="787386" y="373513"/>
                <a:pt x="786614" y="380010"/>
                <a:pt x="787956" y="384708"/>
              </a:cubicBezTo>
              <a:cubicBezTo>
                <a:pt x="788004" y="384876"/>
                <a:pt x="795003" y="414930"/>
                <a:pt x="797226" y="417153"/>
              </a:cubicBezTo>
              <a:cubicBezTo>
                <a:pt x="800681" y="420608"/>
                <a:pt x="806496" y="420243"/>
                <a:pt x="811131" y="421788"/>
              </a:cubicBezTo>
              <a:cubicBezTo>
                <a:pt x="834306" y="418698"/>
                <a:pt x="857595" y="416362"/>
                <a:pt x="880657" y="412518"/>
              </a:cubicBezTo>
              <a:cubicBezTo>
                <a:pt x="885476" y="411715"/>
                <a:pt x="891107" y="411338"/>
                <a:pt x="894562" y="407883"/>
              </a:cubicBezTo>
              <a:cubicBezTo>
                <a:pt x="939338" y="363107"/>
                <a:pt x="851373" y="425861"/>
                <a:pt x="913102" y="384708"/>
              </a:cubicBezTo>
              <a:cubicBezTo>
                <a:pt x="914932" y="381049"/>
                <a:pt x="926547" y="355903"/>
                <a:pt x="931642" y="352263"/>
              </a:cubicBezTo>
              <a:cubicBezTo>
                <a:pt x="938412" y="347427"/>
                <a:pt x="947092" y="346083"/>
                <a:pt x="954817" y="342993"/>
              </a:cubicBezTo>
              <a:cubicBezTo>
                <a:pt x="964087" y="346083"/>
                <a:pt x="979538" y="342993"/>
                <a:pt x="982628" y="352263"/>
              </a:cubicBezTo>
              <a:cubicBezTo>
                <a:pt x="989894" y="374061"/>
                <a:pt x="982727" y="364353"/>
                <a:pt x="1010438" y="375438"/>
              </a:cubicBezTo>
              <a:cubicBezTo>
                <a:pt x="1013528" y="380073"/>
                <a:pt x="1015358" y="385863"/>
                <a:pt x="1019708" y="389343"/>
              </a:cubicBezTo>
              <a:cubicBezTo>
                <a:pt x="1023523" y="392395"/>
                <a:pt x="1030158" y="390523"/>
                <a:pt x="1033613" y="393978"/>
              </a:cubicBezTo>
              <a:cubicBezTo>
                <a:pt x="1062250" y="422615"/>
                <a:pt x="1024178" y="406283"/>
                <a:pt x="1056788" y="417153"/>
              </a:cubicBezTo>
              <a:cubicBezTo>
                <a:pt x="1086143" y="414063"/>
                <a:pt x="1115607" y="411871"/>
                <a:pt x="1144854" y="407883"/>
              </a:cubicBezTo>
              <a:cubicBezTo>
                <a:pt x="1149695" y="407223"/>
                <a:pt x="1155304" y="406703"/>
                <a:pt x="1158759" y="403248"/>
              </a:cubicBezTo>
              <a:cubicBezTo>
                <a:pt x="1166637" y="395370"/>
                <a:pt x="1167334" y="380420"/>
                <a:pt x="1177299" y="375438"/>
              </a:cubicBezTo>
              <a:cubicBezTo>
                <a:pt x="1186569" y="370803"/>
                <a:pt x="1196320" y="367026"/>
                <a:pt x="1205109" y="361533"/>
              </a:cubicBezTo>
              <a:cubicBezTo>
                <a:pt x="1212659" y="356814"/>
                <a:pt x="1219171" y="345077"/>
                <a:pt x="1223650" y="338358"/>
              </a:cubicBezTo>
              <a:cubicBezTo>
                <a:pt x="1226740" y="315183"/>
                <a:pt x="1227848" y="291656"/>
                <a:pt x="1232920" y="268832"/>
              </a:cubicBezTo>
              <a:cubicBezTo>
                <a:pt x="1234128" y="263394"/>
                <a:pt x="1239699" y="259909"/>
                <a:pt x="1242190" y="254927"/>
              </a:cubicBezTo>
              <a:cubicBezTo>
                <a:pt x="1244375" y="250557"/>
                <a:pt x="1243697" y="244775"/>
                <a:pt x="1246825" y="241022"/>
              </a:cubicBezTo>
              <a:cubicBezTo>
                <a:pt x="1251770" y="235087"/>
                <a:pt x="1259185" y="231752"/>
                <a:pt x="1265365" y="227117"/>
              </a:cubicBezTo>
              <a:cubicBezTo>
                <a:pt x="1291075" y="162843"/>
                <a:pt x="1257043" y="242098"/>
                <a:pt x="1288540" y="185402"/>
              </a:cubicBezTo>
              <a:cubicBezTo>
                <a:pt x="1292581" y="178129"/>
                <a:pt x="1294720" y="169951"/>
                <a:pt x="1297810" y="162226"/>
              </a:cubicBezTo>
              <a:cubicBezTo>
                <a:pt x="1299355" y="151411"/>
                <a:pt x="1301425" y="140658"/>
                <a:pt x="1302445" y="129781"/>
              </a:cubicBezTo>
              <a:cubicBezTo>
                <a:pt x="1314415" y="2105"/>
                <a:pt x="1299170" y="51539"/>
                <a:pt x="1316350" y="0"/>
              </a:cubicBezTo>
              <a:cubicBezTo>
                <a:pt x="1316440" y="8324"/>
                <a:pt x="1179550" y="435694"/>
                <a:pt x="1348796" y="435694"/>
              </a:cubicBezTo>
              <a:cubicBezTo>
                <a:pt x="1367400" y="435694"/>
                <a:pt x="1385934" y="433191"/>
                <a:pt x="1404416" y="431058"/>
              </a:cubicBezTo>
              <a:cubicBezTo>
                <a:pt x="1426122" y="428553"/>
                <a:pt x="1447677" y="424878"/>
                <a:pt x="1469307" y="421788"/>
              </a:cubicBezTo>
              <a:cubicBezTo>
                <a:pt x="1470852" y="415608"/>
                <a:pt x="1472560" y="409467"/>
                <a:pt x="1473942" y="403248"/>
              </a:cubicBezTo>
              <a:cubicBezTo>
                <a:pt x="1475651" y="395558"/>
                <a:pt x="1474668" y="386913"/>
                <a:pt x="1478577" y="380073"/>
              </a:cubicBezTo>
              <a:cubicBezTo>
                <a:pt x="1481341" y="375236"/>
                <a:pt x="1487500" y="373294"/>
                <a:pt x="1492482" y="370803"/>
              </a:cubicBezTo>
              <a:cubicBezTo>
                <a:pt x="1496852" y="368618"/>
                <a:pt x="1501812" y="367883"/>
                <a:pt x="1506387" y="366168"/>
              </a:cubicBezTo>
              <a:cubicBezTo>
                <a:pt x="1514177" y="363247"/>
                <a:pt x="1521837" y="359988"/>
                <a:pt x="1529562" y="356898"/>
              </a:cubicBezTo>
              <a:cubicBezTo>
                <a:pt x="1566642" y="358443"/>
                <a:pt x="1603887" y="357714"/>
                <a:pt x="1640803" y="361533"/>
              </a:cubicBezTo>
              <a:cubicBezTo>
                <a:pt x="1659250" y="363441"/>
                <a:pt x="1665991" y="370194"/>
                <a:pt x="1673248" y="384708"/>
              </a:cubicBezTo>
              <a:cubicBezTo>
                <a:pt x="1676969" y="392150"/>
                <a:pt x="1677682" y="401113"/>
                <a:pt x="1682518" y="407883"/>
              </a:cubicBezTo>
              <a:cubicBezTo>
                <a:pt x="1691325" y="420213"/>
                <a:pt x="1712721" y="419869"/>
                <a:pt x="1724234" y="421788"/>
              </a:cubicBezTo>
              <a:cubicBezTo>
                <a:pt x="1755809" y="442838"/>
                <a:pt x="1734034" y="432423"/>
                <a:pt x="1803029" y="426423"/>
              </a:cubicBezTo>
              <a:cubicBezTo>
                <a:pt x="1872029" y="420423"/>
                <a:pt x="1817501" y="421788"/>
                <a:pt x="1881825" y="421788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0</xdr:colOff>
      <xdr:row>72</xdr:row>
      <xdr:rowOff>152580</xdr:rowOff>
    </xdr:from>
    <xdr:to>
      <xdr:col>6</xdr:col>
      <xdr:colOff>258239</xdr:colOff>
      <xdr:row>74</xdr:row>
      <xdr:rowOff>60256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0B650E38-AB33-4254-8CFD-6B5271DD69A8}"/>
            </a:ext>
          </a:extLst>
        </xdr:cNvPr>
        <xdr:cNvSpPr/>
      </xdr:nvSpPr>
      <xdr:spPr>
        <a:xfrm>
          <a:off x="3670949" y="13506120"/>
          <a:ext cx="258239" cy="278479"/>
        </a:xfrm>
        <a:custGeom>
          <a:avLst/>
          <a:gdLst>
            <a:gd name="connsiteX0" fmla="*/ 0 w 258239"/>
            <a:gd name="connsiteY0" fmla="*/ 55997 h 278479"/>
            <a:gd name="connsiteX1" fmla="*/ 23175 w 258239"/>
            <a:gd name="connsiteY1" fmla="*/ 42092 h 278479"/>
            <a:gd name="connsiteX2" fmla="*/ 41715 w 258239"/>
            <a:gd name="connsiteY2" fmla="*/ 28187 h 278479"/>
            <a:gd name="connsiteX3" fmla="*/ 64890 w 258239"/>
            <a:gd name="connsiteY3" fmla="*/ 23552 h 278479"/>
            <a:gd name="connsiteX4" fmla="*/ 78796 w 258239"/>
            <a:gd name="connsiteY4" fmla="*/ 18916 h 278479"/>
            <a:gd name="connsiteX5" fmla="*/ 97336 w 258239"/>
            <a:gd name="connsiteY5" fmla="*/ 376 h 278479"/>
            <a:gd name="connsiteX6" fmla="*/ 166861 w 258239"/>
            <a:gd name="connsiteY6" fmla="*/ 18916 h 278479"/>
            <a:gd name="connsiteX7" fmla="*/ 176131 w 258239"/>
            <a:gd name="connsiteY7" fmla="*/ 28187 h 278479"/>
            <a:gd name="connsiteX8" fmla="*/ 180766 w 258239"/>
            <a:gd name="connsiteY8" fmla="*/ 42092 h 278479"/>
            <a:gd name="connsiteX9" fmla="*/ 194671 w 258239"/>
            <a:gd name="connsiteY9" fmla="*/ 46727 h 278479"/>
            <a:gd name="connsiteX10" fmla="*/ 203942 w 258239"/>
            <a:gd name="connsiteY10" fmla="*/ 55997 h 278479"/>
            <a:gd name="connsiteX11" fmla="*/ 208577 w 258239"/>
            <a:gd name="connsiteY11" fmla="*/ 69902 h 278479"/>
            <a:gd name="connsiteX12" fmla="*/ 227117 w 258239"/>
            <a:gd name="connsiteY12" fmla="*/ 79172 h 278479"/>
            <a:gd name="connsiteX13" fmla="*/ 231752 w 258239"/>
            <a:gd name="connsiteY13" fmla="*/ 93077 h 278479"/>
            <a:gd name="connsiteX14" fmla="*/ 236387 w 258239"/>
            <a:gd name="connsiteY14" fmla="*/ 218223 h 278479"/>
            <a:gd name="connsiteX15" fmla="*/ 208577 w 258239"/>
            <a:gd name="connsiteY15" fmla="*/ 236763 h 278479"/>
            <a:gd name="connsiteX16" fmla="*/ 199306 w 258239"/>
            <a:gd name="connsiteY16" fmla="*/ 250668 h 278479"/>
            <a:gd name="connsiteX17" fmla="*/ 180766 w 258239"/>
            <a:gd name="connsiteY17" fmla="*/ 264573 h 278479"/>
            <a:gd name="connsiteX18" fmla="*/ 143686 w 258239"/>
            <a:gd name="connsiteY18" fmla="*/ 278479 h 278479"/>
            <a:gd name="connsiteX19" fmla="*/ 64890 w 258239"/>
            <a:gd name="connsiteY19" fmla="*/ 269208 h 278479"/>
            <a:gd name="connsiteX20" fmla="*/ 23175 w 258239"/>
            <a:gd name="connsiteY20" fmla="*/ 236763 h 278479"/>
            <a:gd name="connsiteX21" fmla="*/ 13905 w 258239"/>
            <a:gd name="connsiteY21" fmla="*/ 218223 h 278479"/>
            <a:gd name="connsiteX22" fmla="*/ 0 w 258239"/>
            <a:gd name="connsiteY22" fmla="*/ 208953 h 278479"/>
            <a:gd name="connsiteX23" fmla="*/ 4635 w 258239"/>
            <a:gd name="connsiteY23" fmla="*/ 148698 h 278479"/>
            <a:gd name="connsiteX24" fmla="*/ 23175 w 258239"/>
            <a:gd name="connsiteY24" fmla="*/ 102347 h 278479"/>
            <a:gd name="connsiteX25" fmla="*/ 37080 w 258239"/>
            <a:gd name="connsiteY25" fmla="*/ 65267 h 278479"/>
            <a:gd name="connsiteX26" fmla="*/ 50985 w 258239"/>
            <a:gd name="connsiteY26" fmla="*/ 60632 h 278479"/>
            <a:gd name="connsiteX27" fmla="*/ 55620 w 258239"/>
            <a:gd name="connsiteY27" fmla="*/ 42092 h 278479"/>
            <a:gd name="connsiteX28" fmla="*/ 69525 w 258239"/>
            <a:gd name="connsiteY28" fmla="*/ 28187 h 2784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258239" h="278479">
              <a:moveTo>
                <a:pt x="0" y="55997"/>
              </a:moveTo>
              <a:cubicBezTo>
                <a:pt x="7725" y="51362"/>
                <a:pt x="15679" y="47089"/>
                <a:pt x="23175" y="42092"/>
              </a:cubicBezTo>
              <a:cubicBezTo>
                <a:pt x="29603" y="37807"/>
                <a:pt x="34656" y="31324"/>
                <a:pt x="41715" y="28187"/>
              </a:cubicBezTo>
              <a:cubicBezTo>
                <a:pt x="48914" y="24987"/>
                <a:pt x="57247" y="25463"/>
                <a:pt x="64890" y="23552"/>
              </a:cubicBezTo>
              <a:cubicBezTo>
                <a:pt x="69630" y="22367"/>
                <a:pt x="74161" y="20461"/>
                <a:pt x="78796" y="18916"/>
              </a:cubicBezTo>
              <a:cubicBezTo>
                <a:pt x="82049" y="9158"/>
                <a:pt x="81723" y="-2226"/>
                <a:pt x="97336" y="376"/>
              </a:cubicBezTo>
              <a:cubicBezTo>
                <a:pt x="120995" y="4319"/>
                <a:pt x="166861" y="18916"/>
                <a:pt x="166861" y="18916"/>
              </a:cubicBezTo>
              <a:cubicBezTo>
                <a:pt x="169951" y="22006"/>
                <a:pt x="173883" y="24440"/>
                <a:pt x="176131" y="28187"/>
              </a:cubicBezTo>
              <a:cubicBezTo>
                <a:pt x="178645" y="32377"/>
                <a:pt x="177311" y="38637"/>
                <a:pt x="180766" y="42092"/>
              </a:cubicBezTo>
              <a:cubicBezTo>
                <a:pt x="184221" y="45547"/>
                <a:pt x="190036" y="45182"/>
                <a:pt x="194671" y="46727"/>
              </a:cubicBezTo>
              <a:cubicBezTo>
                <a:pt x="197761" y="49817"/>
                <a:pt x="201693" y="52250"/>
                <a:pt x="203942" y="55997"/>
              </a:cubicBezTo>
              <a:cubicBezTo>
                <a:pt x="206456" y="60186"/>
                <a:pt x="205122" y="66447"/>
                <a:pt x="208577" y="69902"/>
              </a:cubicBezTo>
              <a:cubicBezTo>
                <a:pt x="213463" y="74788"/>
                <a:pt x="220937" y="76082"/>
                <a:pt x="227117" y="79172"/>
              </a:cubicBezTo>
              <a:cubicBezTo>
                <a:pt x="228662" y="83807"/>
                <a:pt x="229567" y="88707"/>
                <a:pt x="231752" y="93077"/>
              </a:cubicBezTo>
              <a:cubicBezTo>
                <a:pt x="256685" y="142943"/>
                <a:pt x="274053" y="67559"/>
                <a:pt x="236387" y="218223"/>
              </a:cubicBezTo>
              <a:cubicBezTo>
                <a:pt x="233685" y="229032"/>
                <a:pt x="208577" y="236763"/>
                <a:pt x="208577" y="236763"/>
              </a:cubicBezTo>
              <a:cubicBezTo>
                <a:pt x="205487" y="241398"/>
                <a:pt x="203245" y="246729"/>
                <a:pt x="199306" y="250668"/>
              </a:cubicBezTo>
              <a:cubicBezTo>
                <a:pt x="193844" y="256130"/>
                <a:pt x="187519" y="260821"/>
                <a:pt x="180766" y="264573"/>
              </a:cubicBezTo>
              <a:cubicBezTo>
                <a:pt x="172448" y="269194"/>
                <a:pt x="154096" y="275009"/>
                <a:pt x="143686" y="278479"/>
              </a:cubicBezTo>
              <a:cubicBezTo>
                <a:pt x="117421" y="275389"/>
                <a:pt x="90480" y="275884"/>
                <a:pt x="64890" y="269208"/>
              </a:cubicBezTo>
              <a:cubicBezTo>
                <a:pt x="56477" y="267013"/>
                <a:pt x="30337" y="246790"/>
                <a:pt x="23175" y="236763"/>
              </a:cubicBezTo>
              <a:cubicBezTo>
                <a:pt x="19159" y="231141"/>
                <a:pt x="18328" y="223531"/>
                <a:pt x="13905" y="218223"/>
              </a:cubicBezTo>
              <a:cubicBezTo>
                <a:pt x="10339" y="213944"/>
                <a:pt x="4635" y="212043"/>
                <a:pt x="0" y="208953"/>
              </a:cubicBezTo>
              <a:cubicBezTo>
                <a:pt x="1545" y="188868"/>
                <a:pt x="1493" y="168596"/>
                <a:pt x="4635" y="148698"/>
              </a:cubicBezTo>
              <a:cubicBezTo>
                <a:pt x="9184" y="119887"/>
                <a:pt x="14418" y="125699"/>
                <a:pt x="23175" y="102347"/>
              </a:cubicBezTo>
              <a:cubicBezTo>
                <a:pt x="27831" y="89932"/>
                <a:pt x="26756" y="75591"/>
                <a:pt x="37080" y="65267"/>
              </a:cubicBezTo>
              <a:cubicBezTo>
                <a:pt x="40535" y="61812"/>
                <a:pt x="46350" y="62177"/>
                <a:pt x="50985" y="60632"/>
              </a:cubicBezTo>
              <a:cubicBezTo>
                <a:pt x="52530" y="54452"/>
                <a:pt x="52086" y="47392"/>
                <a:pt x="55620" y="42092"/>
              </a:cubicBezTo>
              <a:cubicBezTo>
                <a:pt x="70811" y="19306"/>
                <a:pt x="69525" y="41903"/>
                <a:pt x="69525" y="28187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393422</xdr:colOff>
      <xdr:row>72</xdr:row>
      <xdr:rowOff>50053</xdr:rowOff>
    </xdr:from>
    <xdr:to>
      <xdr:col>7</xdr:col>
      <xdr:colOff>39836</xdr:colOff>
      <xdr:row>73</xdr:row>
      <xdr:rowOff>143130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8B2AE583-86DB-477B-B617-EB5E33F93DEF}"/>
            </a:ext>
          </a:extLst>
        </xdr:cNvPr>
        <xdr:cNvSpPr/>
      </xdr:nvSpPr>
      <xdr:spPr>
        <a:xfrm>
          <a:off x="4064371" y="13403593"/>
          <a:ext cx="258239" cy="278479"/>
        </a:xfrm>
        <a:custGeom>
          <a:avLst/>
          <a:gdLst>
            <a:gd name="connsiteX0" fmla="*/ 0 w 258239"/>
            <a:gd name="connsiteY0" fmla="*/ 55997 h 278479"/>
            <a:gd name="connsiteX1" fmla="*/ 23175 w 258239"/>
            <a:gd name="connsiteY1" fmla="*/ 42092 h 278479"/>
            <a:gd name="connsiteX2" fmla="*/ 41715 w 258239"/>
            <a:gd name="connsiteY2" fmla="*/ 28187 h 278479"/>
            <a:gd name="connsiteX3" fmla="*/ 64890 w 258239"/>
            <a:gd name="connsiteY3" fmla="*/ 23552 h 278479"/>
            <a:gd name="connsiteX4" fmla="*/ 78796 w 258239"/>
            <a:gd name="connsiteY4" fmla="*/ 18916 h 278479"/>
            <a:gd name="connsiteX5" fmla="*/ 97336 w 258239"/>
            <a:gd name="connsiteY5" fmla="*/ 376 h 278479"/>
            <a:gd name="connsiteX6" fmla="*/ 166861 w 258239"/>
            <a:gd name="connsiteY6" fmla="*/ 18916 h 278479"/>
            <a:gd name="connsiteX7" fmla="*/ 176131 w 258239"/>
            <a:gd name="connsiteY7" fmla="*/ 28187 h 278479"/>
            <a:gd name="connsiteX8" fmla="*/ 180766 w 258239"/>
            <a:gd name="connsiteY8" fmla="*/ 42092 h 278479"/>
            <a:gd name="connsiteX9" fmla="*/ 194671 w 258239"/>
            <a:gd name="connsiteY9" fmla="*/ 46727 h 278479"/>
            <a:gd name="connsiteX10" fmla="*/ 203942 w 258239"/>
            <a:gd name="connsiteY10" fmla="*/ 55997 h 278479"/>
            <a:gd name="connsiteX11" fmla="*/ 208577 w 258239"/>
            <a:gd name="connsiteY11" fmla="*/ 69902 h 278479"/>
            <a:gd name="connsiteX12" fmla="*/ 227117 w 258239"/>
            <a:gd name="connsiteY12" fmla="*/ 79172 h 278479"/>
            <a:gd name="connsiteX13" fmla="*/ 231752 w 258239"/>
            <a:gd name="connsiteY13" fmla="*/ 93077 h 278479"/>
            <a:gd name="connsiteX14" fmla="*/ 236387 w 258239"/>
            <a:gd name="connsiteY14" fmla="*/ 218223 h 278479"/>
            <a:gd name="connsiteX15" fmla="*/ 208577 w 258239"/>
            <a:gd name="connsiteY15" fmla="*/ 236763 h 278479"/>
            <a:gd name="connsiteX16" fmla="*/ 199306 w 258239"/>
            <a:gd name="connsiteY16" fmla="*/ 250668 h 278479"/>
            <a:gd name="connsiteX17" fmla="*/ 180766 w 258239"/>
            <a:gd name="connsiteY17" fmla="*/ 264573 h 278479"/>
            <a:gd name="connsiteX18" fmla="*/ 143686 w 258239"/>
            <a:gd name="connsiteY18" fmla="*/ 278479 h 278479"/>
            <a:gd name="connsiteX19" fmla="*/ 64890 w 258239"/>
            <a:gd name="connsiteY19" fmla="*/ 269208 h 278479"/>
            <a:gd name="connsiteX20" fmla="*/ 23175 w 258239"/>
            <a:gd name="connsiteY20" fmla="*/ 236763 h 278479"/>
            <a:gd name="connsiteX21" fmla="*/ 13905 w 258239"/>
            <a:gd name="connsiteY21" fmla="*/ 218223 h 278479"/>
            <a:gd name="connsiteX22" fmla="*/ 0 w 258239"/>
            <a:gd name="connsiteY22" fmla="*/ 208953 h 278479"/>
            <a:gd name="connsiteX23" fmla="*/ 4635 w 258239"/>
            <a:gd name="connsiteY23" fmla="*/ 148698 h 278479"/>
            <a:gd name="connsiteX24" fmla="*/ 23175 w 258239"/>
            <a:gd name="connsiteY24" fmla="*/ 102347 h 278479"/>
            <a:gd name="connsiteX25" fmla="*/ 37080 w 258239"/>
            <a:gd name="connsiteY25" fmla="*/ 65267 h 278479"/>
            <a:gd name="connsiteX26" fmla="*/ 50985 w 258239"/>
            <a:gd name="connsiteY26" fmla="*/ 60632 h 278479"/>
            <a:gd name="connsiteX27" fmla="*/ 55620 w 258239"/>
            <a:gd name="connsiteY27" fmla="*/ 42092 h 278479"/>
            <a:gd name="connsiteX28" fmla="*/ 69525 w 258239"/>
            <a:gd name="connsiteY28" fmla="*/ 28187 h 2784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258239" h="278479">
              <a:moveTo>
                <a:pt x="0" y="55997"/>
              </a:moveTo>
              <a:cubicBezTo>
                <a:pt x="7725" y="51362"/>
                <a:pt x="15679" y="47089"/>
                <a:pt x="23175" y="42092"/>
              </a:cubicBezTo>
              <a:cubicBezTo>
                <a:pt x="29603" y="37807"/>
                <a:pt x="34656" y="31324"/>
                <a:pt x="41715" y="28187"/>
              </a:cubicBezTo>
              <a:cubicBezTo>
                <a:pt x="48914" y="24987"/>
                <a:pt x="57247" y="25463"/>
                <a:pt x="64890" y="23552"/>
              </a:cubicBezTo>
              <a:cubicBezTo>
                <a:pt x="69630" y="22367"/>
                <a:pt x="74161" y="20461"/>
                <a:pt x="78796" y="18916"/>
              </a:cubicBezTo>
              <a:cubicBezTo>
                <a:pt x="82049" y="9158"/>
                <a:pt x="81723" y="-2226"/>
                <a:pt x="97336" y="376"/>
              </a:cubicBezTo>
              <a:cubicBezTo>
                <a:pt x="120995" y="4319"/>
                <a:pt x="166861" y="18916"/>
                <a:pt x="166861" y="18916"/>
              </a:cubicBezTo>
              <a:cubicBezTo>
                <a:pt x="169951" y="22006"/>
                <a:pt x="173883" y="24440"/>
                <a:pt x="176131" y="28187"/>
              </a:cubicBezTo>
              <a:cubicBezTo>
                <a:pt x="178645" y="32377"/>
                <a:pt x="177311" y="38637"/>
                <a:pt x="180766" y="42092"/>
              </a:cubicBezTo>
              <a:cubicBezTo>
                <a:pt x="184221" y="45547"/>
                <a:pt x="190036" y="45182"/>
                <a:pt x="194671" y="46727"/>
              </a:cubicBezTo>
              <a:cubicBezTo>
                <a:pt x="197761" y="49817"/>
                <a:pt x="201693" y="52250"/>
                <a:pt x="203942" y="55997"/>
              </a:cubicBezTo>
              <a:cubicBezTo>
                <a:pt x="206456" y="60186"/>
                <a:pt x="205122" y="66447"/>
                <a:pt x="208577" y="69902"/>
              </a:cubicBezTo>
              <a:cubicBezTo>
                <a:pt x="213463" y="74788"/>
                <a:pt x="220937" y="76082"/>
                <a:pt x="227117" y="79172"/>
              </a:cubicBezTo>
              <a:cubicBezTo>
                <a:pt x="228662" y="83807"/>
                <a:pt x="229567" y="88707"/>
                <a:pt x="231752" y="93077"/>
              </a:cubicBezTo>
              <a:cubicBezTo>
                <a:pt x="256685" y="142943"/>
                <a:pt x="274053" y="67559"/>
                <a:pt x="236387" y="218223"/>
              </a:cubicBezTo>
              <a:cubicBezTo>
                <a:pt x="233685" y="229032"/>
                <a:pt x="208577" y="236763"/>
                <a:pt x="208577" y="236763"/>
              </a:cubicBezTo>
              <a:cubicBezTo>
                <a:pt x="205487" y="241398"/>
                <a:pt x="203245" y="246729"/>
                <a:pt x="199306" y="250668"/>
              </a:cubicBezTo>
              <a:cubicBezTo>
                <a:pt x="193844" y="256130"/>
                <a:pt x="187519" y="260821"/>
                <a:pt x="180766" y="264573"/>
              </a:cubicBezTo>
              <a:cubicBezTo>
                <a:pt x="172448" y="269194"/>
                <a:pt x="154096" y="275009"/>
                <a:pt x="143686" y="278479"/>
              </a:cubicBezTo>
              <a:cubicBezTo>
                <a:pt x="117421" y="275389"/>
                <a:pt x="90480" y="275884"/>
                <a:pt x="64890" y="269208"/>
              </a:cubicBezTo>
              <a:cubicBezTo>
                <a:pt x="56477" y="267013"/>
                <a:pt x="30337" y="246790"/>
                <a:pt x="23175" y="236763"/>
              </a:cubicBezTo>
              <a:cubicBezTo>
                <a:pt x="19159" y="231141"/>
                <a:pt x="18328" y="223531"/>
                <a:pt x="13905" y="218223"/>
              </a:cubicBezTo>
              <a:cubicBezTo>
                <a:pt x="10339" y="213944"/>
                <a:pt x="4635" y="212043"/>
                <a:pt x="0" y="208953"/>
              </a:cubicBezTo>
              <a:cubicBezTo>
                <a:pt x="1545" y="188868"/>
                <a:pt x="1493" y="168596"/>
                <a:pt x="4635" y="148698"/>
              </a:cubicBezTo>
              <a:cubicBezTo>
                <a:pt x="9184" y="119887"/>
                <a:pt x="14418" y="125699"/>
                <a:pt x="23175" y="102347"/>
              </a:cubicBezTo>
              <a:cubicBezTo>
                <a:pt x="27831" y="89932"/>
                <a:pt x="26756" y="75591"/>
                <a:pt x="37080" y="65267"/>
              </a:cubicBezTo>
              <a:cubicBezTo>
                <a:pt x="40535" y="61812"/>
                <a:pt x="46350" y="62177"/>
                <a:pt x="50985" y="60632"/>
              </a:cubicBezTo>
              <a:cubicBezTo>
                <a:pt x="52530" y="54452"/>
                <a:pt x="52086" y="47392"/>
                <a:pt x="55620" y="42092"/>
              </a:cubicBezTo>
              <a:cubicBezTo>
                <a:pt x="70811" y="19306"/>
                <a:pt x="69525" y="41903"/>
                <a:pt x="69525" y="28187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207464</xdr:colOff>
      <xdr:row>72</xdr:row>
      <xdr:rowOff>3147</xdr:rowOff>
    </xdr:from>
    <xdr:to>
      <xdr:col>8</xdr:col>
      <xdr:colOff>4635</xdr:colOff>
      <xdr:row>73</xdr:row>
      <xdr:rowOff>96224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83CF1A41-C4AA-4C43-BC2D-E3DE46CFE4F4}"/>
            </a:ext>
          </a:extLst>
        </xdr:cNvPr>
        <xdr:cNvSpPr/>
      </xdr:nvSpPr>
      <xdr:spPr>
        <a:xfrm>
          <a:off x="4490238" y="13356687"/>
          <a:ext cx="408996" cy="278479"/>
        </a:xfrm>
        <a:custGeom>
          <a:avLst/>
          <a:gdLst>
            <a:gd name="connsiteX0" fmla="*/ 0 w 258239"/>
            <a:gd name="connsiteY0" fmla="*/ 55997 h 278479"/>
            <a:gd name="connsiteX1" fmla="*/ 23175 w 258239"/>
            <a:gd name="connsiteY1" fmla="*/ 42092 h 278479"/>
            <a:gd name="connsiteX2" fmla="*/ 41715 w 258239"/>
            <a:gd name="connsiteY2" fmla="*/ 28187 h 278479"/>
            <a:gd name="connsiteX3" fmla="*/ 64890 w 258239"/>
            <a:gd name="connsiteY3" fmla="*/ 23552 h 278479"/>
            <a:gd name="connsiteX4" fmla="*/ 78796 w 258239"/>
            <a:gd name="connsiteY4" fmla="*/ 18916 h 278479"/>
            <a:gd name="connsiteX5" fmla="*/ 97336 w 258239"/>
            <a:gd name="connsiteY5" fmla="*/ 376 h 278479"/>
            <a:gd name="connsiteX6" fmla="*/ 166861 w 258239"/>
            <a:gd name="connsiteY6" fmla="*/ 18916 h 278479"/>
            <a:gd name="connsiteX7" fmla="*/ 176131 w 258239"/>
            <a:gd name="connsiteY7" fmla="*/ 28187 h 278479"/>
            <a:gd name="connsiteX8" fmla="*/ 180766 w 258239"/>
            <a:gd name="connsiteY8" fmla="*/ 42092 h 278479"/>
            <a:gd name="connsiteX9" fmla="*/ 194671 w 258239"/>
            <a:gd name="connsiteY9" fmla="*/ 46727 h 278479"/>
            <a:gd name="connsiteX10" fmla="*/ 203942 w 258239"/>
            <a:gd name="connsiteY10" fmla="*/ 55997 h 278479"/>
            <a:gd name="connsiteX11" fmla="*/ 208577 w 258239"/>
            <a:gd name="connsiteY11" fmla="*/ 69902 h 278479"/>
            <a:gd name="connsiteX12" fmla="*/ 227117 w 258239"/>
            <a:gd name="connsiteY12" fmla="*/ 79172 h 278479"/>
            <a:gd name="connsiteX13" fmla="*/ 231752 w 258239"/>
            <a:gd name="connsiteY13" fmla="*/ 93077 h 278479"/>
            <a:gd name="connsiteX14" fmla="*/ 236387 w 258239"/>
            <a:gd name="connsiteY14" fmla="*/ 218223 h 278479"/>
            <a:gd name="connsiteX15" fmla="*/ 208577 w 258239"/>
            <a:gd name="connsiteY15" fmla="*/ 236763 h 278479"/>
            <a:gd name="connsiteX16" fmla="*/ 199306 w 258239"/>
            <a:gd name="connsiteY16" fmla="*/ 250668 h 278479"/>
            <a:gd name="connsiteX17" fmla="*/ 180766 w 258239"/>
            <a:gd name="connsiteY17" fmla="*/ 264573 h 278479"/>
            <a:gd name="connsiteX18" fmla="*/ 143686 w 258239"/>
            <a:gd name="connsiteY18" fmla="*/ 278479 h 278479"/>
            <a:gd name="connsiteX19" fmla="*/ 64890 w 258239"/>
            <a:gd name="connsiteY19" fmla="*/ 269208 h 278479"/>
            <a:gd name="connsiteX20" fmla="*/ 23175 w 258239"/>
            <a:gd name="connsiteY20" fmla="*/ 236763 h 278479"/>
            <a:gd name="connsiteX21" fmla="*/ 13905 w 258239"/>
            <a:gd name="connsiteY21" fmla="*/ 218223 h 278479"/>
            <a:gd name="connsiteX22" fmla="*/ 0 w 258239"/>
            <a:gd name="connsiteY22" fmla="*/ 208953 h 278479"/>
            <a:gd name="connsiteX23" fmla="*/ 4635 w 258239"/>
            <a:gd name="connsiteY23" fmla="*/ 148698 h 278479"/>
            <a:gd name="connsiteX24" fmla="*/ 23175 w 258239"/>
            <a:gd name="connsiteY24" fmla="*/ 102347 h 278479"/>
            <a:gd name="connsiteX25" fmla="*/ 37080 w 258239"/>
            <a:gd name="connsiteY25" fmla="*/ 65267 h 278479"/>
            <a:gd name="connsiteX26" fmla="*/ 50985 w 258239"/>
            <a:gd name="connsiteY26" fmla="*/ 60632 h 278479"/>
            <a:gd name="connsiteX27" fmla="*/ 55620 w 258239"/>
            <a:gd name="connsiteY27" fmla="*/ 42092 h 278479"/>
            <a:gd name="connsiteX28" fmla="*/ 69525 w 258239"/>
            <a:gd name="connsiteY28" fmla="*/ 28187 h 2784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258239" h="278479">
              <a:moveTo>
                <a:pt x="0" y="55997"/>
              </a:moveTo>
              <a:cubicBezTo>
                <a:pt x="7725" y="51362"/>
                <a:pt x="15679" y="47089"/>
                <a:pt x="23175" y="42092"/>
              </a:cubicBezTo>
              <a:cubicBezTo>
                <a:pt x="29603" y="37807"/>
                <a:pt x="34656" y="31324"/>
                <a:pt x="41715" y="28187"/>
              </a:cubicBezTo>
              <a:cubicBezTo>
                <a:pt x="48914" y="24987"/>
                <a:pt x="57247" y="25463"/>
                <a:pt x="64890" y="23552"/>
              </a:cubicBezTo>
              <a:cubicBezTo>
                <a:pt x="69630" y="22367"/>
                <a:pt x="74161" y="20461"/>
                <a:pt x="78796" y="18916"/>
              </a:cubicBezTo>
              <a:cubicBezTo>
                <a:pt x="82049" y="9158"/>
                <a:pt x="81723" y="-2226"/>
                <a:pt x="97336" y="376"/>
              </a:cubicBezTo>
              <a:cubicBezTo>
                <a:pt x="120995" y="4319"/>
                <a:pt x="166861" y="18916"/>
                <a:pt x="166861" y="18916"/>
              </a:cubicBezTo>
              <a:cubicBezTo>
                <a:pt x="169951" y="22006"/>
                <a:pt x="173883" y="24440"/>
                <a:pt x="176131" y="28187"/>
              </a:cubicBezTo>
              <a:cubicBezTo>
                <a:pt x="178645" y="32377"/>
                <a:pt x="177311" y="38637"/>
                <a:pt x="180766" y="42092"/>
              </a:cubicBezTo>
              <a:cubicBezTo>
                <a:pt x="184221" y="45547"/>
                <a:pt x="190036" y="45182"/>
                <a:pt x="194671" y="46727"/>
              </a:cubicBezTo>
              <a:cubicBezTo>
                <a:pt x="197761" y="49817"/>
                <a:pt x="201693" y="52250"/>
                <a:pt x="203942" y="55997"/>
              </a:cubicBezTo>
              <a:cubicBezTo>
                <a:pt x="206456" y="60186"/>
                <a:pt x="205122" y="66447"/>
                <a:pt x="208577" y="69902"/>
              </a:cubicBezTo>
              <a:cubicBezTo>
                <a:pt x="213463" y="74788"/>
                <a:pt x="220937" y="76082"/>
                <a:pt x="227117" y="79172"/>
              </a:cubicBezTo>
              <a:cubicBezTo>
                <a:pt x="228662" y="83807"/>
                <a:pt x="229567" y="88707"/>
                <a:pt x="231752" y="93077"/>
              </a:cubicBezTo>
              <a:cubicBezTo>
                <a:pt x="256685" y="142943"/>
                <a:pt x="274053" y="67559"/>
                <a:pt x="236387" y="218223"/>
              </a:cubicBezTo>
              <a:cubicBezTo>
                <a:pt x="233685" y="229032"/>
                <a:pt x="208577" y="236763"/>
                <a:pt x="208577" y="236763"/>
              </a:cubicBezTo>
              <a:cubicBezTo>
                <a:pt x="205487" y="241398"/>
                <a:pt x="203245" y="246729"/>
                <a:pt x="199306" y="250668"/>
              </a:cubicBezTo>
              <a:cubicBezTo>
                <a:pt x="193844" y="256130"/>
                <a:pt x="187519" y="260821"/>
                <a:pt x="180766" y="264573"/>
              </a:cubicBezTo>
              <a:cubicBezTo>
                <a:pt x="172448" y="269194"/>
                <a:pt x="154096" y="275009"/>
                <a:pt x="143686" y="278479"/>
              </a:cubicBezTo>
              <a:cubicBezTo>
                <a:pt x="117421" y="275389"/>
                <a:pt x="90480" y="275884"/>
                <a:pt x="64890" y="269208"/>
              </a:cubicBezTo>
              <a:cubicBezTo>
                <a:pt x="56477" y="267013"/>
                <a:pt x="30337" y="246790"/>
                <a:pt x="23175" y="236763"/>
              </a:cubicBezTo>
              <a:cubicBezTo>
                <a:pt x="19159" y="231141"/>
                <a:pt x="18328" y="223531"/>
                <a:pt x="13905" y="218223"/>
              </a:cubicBezTo>
              <a:cubicBezTo>
                <a:pt x="10339" y="213944"/>
                <a:pt x="4635" y="212043"/>
                <a:pt x="0" y="208953"/>
              </a:cubicBezTo>
              <a:cubicBezTo>
                <a:pt x="1545" y="188868"/>
                <a:pt x="1493" y="168596"/>
                <a:pt x="4635" y="148698"/>
              </a:cubicBezTo>
              <a:cubicBezTo>
                <a:pt x="9184" y="119887"/>
                <a:pt x="14418" y="125699"/>
                <a:pt x="23175" y="102347"/>
              </a:cubicBezTo>
              <a:cubicBezTo>
                <a:pt x="27831" y="89932"/>
                <a:pt x="26756" y="75591"/>
                <a:pt x="37080" y="65267"/>
              </a:cubicBezTo>
              <a:cubicBezTo>
                <a:pt x="40535" y="61812"/>
                <a:pt x="46350" y="62177"/>
                <a:pt x="50985" y="60632"/>
              </a:cubicBezTo>
              <a:cubicBezTo>
                <a:pt x="52530" y="54452"/>
                <a:pt x="52086" y="47392"/>
                <a:pt x="55620" y="42092"/>
              </a:cubicBezTo>
              <a:cubicBezTo>
                <a:pt x="70811" y="19306"/>
                <a:pt x="69525" y="41903"/>
                <a:pt x="69525" y="28187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160557</xdr:colOff>
      <xdr:row>72</xdr:row>
      <xdr:rowOff>58212</xdr:rowOff>
    </xdr:from>
    <xdr:to>
      <xdr:col>8</xdr:col>
      <xdr:colOff>569553</xdr:colOff>
      <xdr:row>73</xdr:row>
      <xdr:rowOff>151289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CC2BCA88-C75C-4EB4-8E1D-FFD8A0EEEB7C}"/>
            </a:ext>
          </a:extLst>
        </xdr:cNvPr>
        <xdr:cNvSpPr/>
      </xdr:nvSpPr>
      <xdr:spPr>
        <a:xfrm>
          <a:off x="5055156" y="13411752"/>
          <a:ext cx="408996" cy="278479"/>
        </a:xfrm>
        <a:custGeom>
          <a:avLst/>
          <a:gdLst>
            <a:gd name="connsiteX0" fmla="*/ 0 w 258239"/>
            <a:gd name="connsiteY0" fmla="*/ 55997 h 278479"/>
            <a:gd name="connsiteX1" fmla="*/ 23175 w 258239"/>
            <a:gd name="connsiteY1" fmla="*/ 42092 h 278479"/>
            <a:gd name="connsiteX2" fmla="*/ 41715 w 258239"/>
            <a:gd name="connsiteY2" fmla="*/ 28187 h 278479"/>
            <a:gd name="connsiteX3" fmla="*/ 64890 w 258239"/>
            <a:gd name="connsiteY3" fmla="*/ 23552 h 278479"/>
            <a:gd name="connsiteX4" fmla="*/ 78796 w 258239"/>
            <a:gd name="connsiteY4" fmla="*/ 18916 h 278479"/>
            <a:gd name="connsiteX5" fmla="*/ 97336 w 258239"/>
            <a:gd name="connsiteY5" fmla="*/ 376 h 278479"/>
            <a:gd name="connsiteX6" fmla="*/ 166861 w 258239"/>
            <a:gd name="connsiteY6" fmla="*/ 18916 h 278479"/>
            <a:gd name="connsiteX7" fmla="*/ 176131 w 258239"/>
            <a:gd name="connsiteY7" fmla="*/ 28187 h 278479"/>
            <a:gd name="connsiteX8" fmla="*/ 180766 w 258239"/>
            <a:gd name="connsiteY8" fmla="*/ 42092 h 278479"/>
            <a:gd name="connsiteX9" fmla="*/ 194671 w 258239"/>
            <a:gd name="connsiteY9" fmla="*/ 46727 h 278479"/>
            <a:gd name="connsiteX10" fmla="*/ 203942 w 258239"/>
            <a:gd name="connsiteY10" fmla="*/ 55997 h 278479"/>
            <a:gd name="connsiteX11" fmla="*/ 208577 w 258239"/>
            <a:gd name="connsiteY11" fmla="*/ 69902 h 278479"/>
            <a:gd name="connsiteX12" fmla="*/ 227117 w 258239"/>
            <a:gd name="connsiteY12" fmla="*/ 79172 h 278479"/>
            <a:gd name="connsiteX13" fmla="*/ 231752 w 258239"/>
            <a:gd name="connsiteY13" fmla="*/ 93077 h 278479"/>
            <a:gd name="connsiteX14" fmla="*/ 236387 w 258239"/>
            <a:gd name="connsiteY14" fmla="*/ 218223 h 278479"/>
            <a:gd name="connsiteX15" fmla="*/ 208577 w 258239"/>
            <a:gd name="connsiteY15" fmla="*/ 236763 h 278479"/>
            <a:gd name="connsiteX16" fmla="*/ 199306 w 258239"/>
            <a:gd name="connsiteY16" fmla="*/ 250668 h 278479"/>
            <a:gd name="connsiteX17" fmla="*/ 180766 w 258239"/>
            <a:gd name="connsiteY17" fmla="*/ 264573 h 278479"/>
            <a:gd name="connsiteX18" fmla="*/ 143686 w 258239"/>
            <a:gd name="connsiteY18" fmla="*/ 278479 h 278479"/>
            <a:gd name="connsiteX19" fmla="*/ 64890 w 258239"/>
            <a:gd name="connsiteY19" fmla="*/ 269208 h 278479"/>
            <a:gd name="connsiteX20" fmla="*/ 23175 w 258239"/>
            <a:gd name="connsiteY20" fmla="*/ 236763 h 278479"/>
            <a:gd name="connsiteX21" fmla="*/ 13905 w 258239"/>
            <a:gd name="connsiteY21" fmla="*/ 218223 h 278479"/>
            <a:gd name="connsiteX22" fmla="*/ 0 w 258239"/>
            <a:gd name="connsiteY22" fmla="*/ 208953 h 278479"/>
            <a:gd name="connsiteX23" fmla="*/ 4635 w 258239"/>
            <a:gd name="connsiteY23" fmla="*/ 148698 h 278479"/>
            <a:gd name="connsiteX24" fmla="*/ 23175 w 258239"/>
            <a:gd name="connsiteY24" fmla="*/ 102347 h 278479"/>
            <a:gd name="connsiteX25" fmla="*/ 37080 w 258239"/>
            <a:gd name="connsiteY25" fmla="*/ 65267 h 278479"/>
            <a:gd name="connsiteX26" fmla="*/ 50985 w 258239"/>
            <a:gd name="connsiteY26" fmla="*/ 60632 h 278479"/>
            <a:gd name="connsiteX27" fmla="*/ 55620 w 258239"/>
            <a:gd name="connsiteY27" fmla="*/ 42092 h 278479"/>
            <a:gd name="connsiteX28" fmla="*/ 69525 w 258239"/>
            <a:gd name="connsiteY28" fmla="*/ 28187 h 2784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258239" h="278479">
              <a:moveTo>
                <a:pt x="0" y="55997"/>
              </a:moveTo>
              <a:cubicBezTo>
                <a:pt x="7725" y="51362"/>
                <a:pt x="15679" y="47089"/>
                <a:pt x="23175" y="42092"/>
              </a:cubicBezTo>
              <a:cubicBezTo>
                <a:pt x="29603" y="37807"/>
                <a:pt x="34656" y="31324"/>
                <a:pt x="41715" y="28187"/>
              </a:cubicBezTo>
              <a:cubicBezTo>
                <a:pt x="48914" y="24987"/>
                <a:pt x="57247" y="25463"/>
                <a:pt x="64890" y="23552"/>
              </a:cubicBezTo>
              <a:cubicBezTo>
                <a:pt x="69630" y="22367"/>
                <a:pt x="74161" y="20461"/>
                <a:pt x="78796" y="18916"/>
              </a:cubicBezTo>
              <a:cubicBezTo>
                <a:pt x="82049" y="9158"/>
                <a:pt x="81723" y="-2226"/>
                <a:pt x="97336" y="376"/>
              </a:cubicBezTo>
              <a:cubicBezTo>
                <a:pt x="120995" y="4319"/>
                <a:pt x="166861" y="18916"/>
                <a:pt x="166861" y="18916"/>
              </a:cubicBezTo>
              <a:cubicBezTo>
                <a:pt x="169951" y="22006"/>
                <a:pt x="173883" y="24440"/>
                <a:pt x="176131" y="28187"/>
              </a:cubicBezTo>
              <a:cubicBezTo>
                <a:pt x="178645" y="32377"/>
                <a:pt x="177311" y="38637"/>
                <a:pt x="180766" y="42092"/>
              </a:cubicBezTo>
              <a:cubicBezTo>
                <a:pt x="184221" y="45547"/>
                <a:pt x="190036" y="45182"/>
                <a:pt x="194671" y="46727"/>
              </a:cubicBezTo>
              <a:cubicBezTo>
                <a:pt x="197761" y="49817"/>
                <a:pt x="201693" y="52250"/>
                <a:pt x="203942" y="55997"/>
              </a:cubicBezTo>
              <a:cubicBezTo>
                <a:pt x="206456" y="60186"/>
                <a:pt x="205122" y="66447"/>
                <a:pt x="208577" y="69902"/>
              </a:cubicBezTo>
              <a:cubicBezTo>
                <a:pt x="213463" y="74788"/>
                <a:pt x="220937" y="76082"/>
                <a:pt x="227117" y="79172"/>
              </a:cubicBezTo>
              <a:cubicBezTo>
                <a:pt x="228662" y="83807"/>
                <a:pt x="229567" y="88707"/>
                <a:pt x="231752" y="93077"/>
              </a:cubicBezTo>
              <a:cubicBezTo>
                <a:pt x="256685" y="142943"/>
                <a:pt x="274053" y="67559"/>
                <a:pt x="236387" y="218223"/>
              </a:cubicBezTo>
              <a:cubicBezTo>
                <a:pt x="233685" y="229032"/>
                <a:pt x="208577" y="236763"/>
                <a:pt x="208577" y="236763"/>
              </a:cubicBezTo>
              <a:cubicBezTo>
                <a:pt x="205487" y="241398"/>
                <a:pt x="203245" y="246729"/>
                <a:pt x="199306" y="250668"/>
              </a:cubicBezTo>
              <a:cubicBezTo>
                <a:pt x="193844" y="256130"/>
                <a:pt x="187519" y="260821"/>
                <a:pt x="180766" y="264573"/>
              </a:cubicBezTo>
              <a:cubicBezTo>
                <a:pt x="172448" y="269194"/>
                <a:pt x="154096" y="275009"/>
                <a:pt x="143686" y="278479"/>
              </a:cubicBezTo>
              <a:cubicBezTo>
                <a:pt x="117421" y="275389"/>
                <a:pt x="90480" y="275884"/>
                <a:pt x="64890" y="269208"/>
              </a:cubicBezTo>
              <a:cubicBezTo>
                <a:pt x="56477" y="267013"/>
                <a:pt x="30337" y="246790"/>
                <a:pt x="23175" y="236763"/>
              </a:cubicBezTo>
              <a:cubicBezTo>
                <a:pt x="19159" y="231141"/>
                <a:pt x="18328" y="223531"/>
                <a:pt x="13905" y="218223"/>
              </a:cubicBezTo>
              <a:cubicBezTo>
                <a:pt x="10339" y="213944"/>
                <a:pt x="4635" y="212043"/>
                <a:pt x="0" y="208953"/>
              </a:cubicBezTo>
              <a:cubicBezTo>
                <a:pt x="1545" y="188868"/>
                <a:pt x="1493" y="168596"/>
                <a:pt x="4635" y="148698"/>
              </a:cubicBezTo>
              <a:cubicBezTo>
                <a:pt x="9184" y="119887"/>
                <a:pt x="14418" y="125699"/>
                <a:pt x="23175" y="102347"/>
              </a:cubicBezTo>
              <a:cubicBezTo>
                <a:pt x="27831" y="89932"/>
                <a:pt x="26756" y="75591"/>
                <a:pt x="37080" y="65267"/>
              </a:cubicBezTo>
              <a:cubicBezTo>
                <a:pt x="40535" y="61812"/>
                <a:pt x="46350" y="62177"/>
                <a:pt x="50985" y="60632"/>
              </a:cubicBezTo>
              <a:cubicBezTo>
                <a:pt x="52530" y="54452"/>
                <a:pt x="52086" y="47392"/>
                <a:pt x="55620" y="42092"/>
              </a:cubicBezTo>
              <a:cubicBezTo>
                <a:pt x="70811" y="19306"/>
                <a:pt x="69525" y="41903"/>
                <a:pt x="69525" y="28187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287372</xdr:colOff>
      <xdr:row>113</xdr:row>
      <xdr:rowOff>143686</xdr:rowOff>
    </xdr:from>
    <xdr:to>
      <xdr:col>4</xdr:col>
      <xdr:colOff>407883</xdr:colOff>
      <xdr:row>116</xdr:row>
      <xdr:rowOff>101971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3973B60-B002-488A-8878-C119B13D5E87}"/>
            </a:ext>
          </a:extLst>
        </xdr:cNvPr>
        <xdr:cNvCxnSpPr/>
      </xdr:nvCxnSpPr>
      <xdr:spPr>
        <a:xfrm flipH="1">
          <a:off x="1511022" y="21103321"/>
          <a:ext cx="1344160" cy="5144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411962</xdr:colOff>
      <xdr:row>113</xdr:row>
      <xdr:rowOff>157034</xdr:rowOff>
    </xdr:from>
    <xdr:to>
      <xdr:col>6</xdr:col>
      <xdr:colOff>542299</xdr:colOff>
      <xdr:row>116</xdr:row>
      <xdr:rowOff>120511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2E0F43D-D445-4F91-ADC4-937C8FC5F242}"/>
            </a:ext>
          </a:extLst>
        </xdr:cNvPr>
        <xdr:cNvCxnSpPr/>
      </xdr:nvCxnSpPr>
      <xdr:spPr>
        <a:xfrm>
          <a:off x="2859261" y="21116669"/>
          <a:ext cx="1353987" cy="519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245657</xdr:colOff>
      <xdr:row>117</xdr:row>
      <xdr:rowOff>170940</xdr:rowOff>
    </xdr:from>
    <xdr:to>
      <xdr:col>7</xdr:col>
      <xdr:colOff>129224</xdr:colOff>
      <xdr:row>123</xdr:row>
      <xdr:rowOff>69525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9CB5639-0E2D-4BC2-B25C-7FDD826242FE}"/>
            </a:ext>
          </a:extLst>
        </xdr:cNvPr>
        <xdr:cNvCxnSpPr/>
      </xdr:nvCxnSpPr>
      <xdr:spPr>
        <a:xfrm flipH="1">
          <a:off x="3916606" y="21872181"/>
          <a:ext cx="495392" cy="1010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133303</xdr:colOff>
      <xdr:row>117</xdr:row>
      <xdr:rowOff>184288</xdr:rowOff>
    </xdr:from>
    <xdr:to>
      <xdr:col>8</xdr:col>
      <xdr:colOff>570109</xdr:colOff>
      <xdr:row>122</xdr:row>
      <xdr:rowOff>69526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8748625-0188-4798-B717-5BE70C1DF03B}"/>
            </a:ext>
          </a:extLst>
        </xdr:cNvPr>
        <xdr:cNvCxnSpPr/>
      </xdr:nvCxnSpPr>
      <xdr:spPr>
        <a:xfrm>
          <a:off x="4416077" y="21885529"/>
          <a:ext cx="1048631" cy="812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406335</xdr:colOff>
      <xdr:row>8</xdr:row>
      <xdr:rowOff>50156</xdr:rowOff>
    </xdr:from>
    <xdr:to>
      <xdr:col>3</xdr:col>
      <xdr:colOff>406695</xdr:colOff>
      <xdr:row>8</xdr:row>
      <xdr:rowOff>50516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4EDC2EB-7D53-47D6-97F7-DC9702346691}"/>
                </a:ext>
              </a:extLst>
            </xdr14:cNvPr>
            <xdr14:cNvContentPartPr/>
          </xdr14:nvContentPartPr>
          <xdr14:nvPr macro=""/>
          <xdr14:xfrm>
            <a:off x="2234520" y="1524995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4EDC2EB-7D53-47D6-97F7-DC97023466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25880" y="15163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406335</xdr:colOff>
      <xdr:row>11</xdr:row>
      <xdr:rowOff>50156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02B2040-3929-4A2A-9AE0-534FF00B07F4}"/>
                </a:ext>
              </a:extLst>
            </xdr14:cNvPr>
            <xdr14:cNvContentPartPr/>
          </xdr14:nvContentPartPr>
          <xdr14:nvPr macro=""/>
          <xdr14:xfrm>
            <a:off x="2234520" y="1524995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02B2040-3929-4A2A-9AE0-534FF00B07F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25880" y="15163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05T12:44:14.7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2072,'0'0'0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05T12:49:53.3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2072,'0'0'0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sfalignment.com" TargetMode="External"/><Relationship Id="rId2" Type="http://schemas.openxmlformats.org/officeDocument/2006/relationships/hyperlink" Target="mailto:profhariharan2000@gmail.com" TargetMode="External"/><Relationship Id="rId1" Type="http://schemas.openxmlformats.org/officeDocument/2006/relationships/hyperlink" Target="http://www.sfalign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38D2-B4A3-4900-9CAD-3BE18C94ECCD}">
  <dimension ref="C4:K143"/>
  <sheetViews>
    <sheetView topLeftCell="A131" zoomScale="126" workbookViewId="0">
      <selection activeCell="B146" sqref="B146"/>
    </sheetView>
  </sheetViews>
  <sheetFormatPr defaultRowHeight="14.5" x14ac:dyDescent="0.35"/>
  <sheetData>
    <row r="4" spans="3:10" x14ac:dyDescent="0.35">
      <c r="C4" t="s">
        <v>0</v>
      </c>
    </row>
    <row r="6" spans="3:10" x14ac:dyDescent="0.35">
      <c r="C6" t="s">
        <v>6</v>
      </c>
      <c r="E6" t="s">
        <v>7</v>
      </c>
      <c r="G6" t="s">
        <v>22</v>
      </c>
    </row>
    <row r="7" spans="3:10" x14ac:dyDescent="0.35">
      <c r="C7" t="s">
        <v>1</v>
      </c>
      <c r="E7" t="s">
        <v>5</v>
      </c>
      <c r="G7" t="s">
        <v>23</v>
      </c>
    </row>
    <row r="8" spans="3:10" x14ac:dyDescent="0.35">
      <c r="J8" t="s">
        <v>25</v>
      </c>
    </row>
    <row r="9" spans="3:10" x14ac:dyDescent="0.35">
      <c r="J9" t="s">
        <v>26</v>
      </c>
    </row>
    <row r="10" spans="3:10" x14ac:dyDescent="0.35">
      <c r="C10" t="s">
        <v>24</v>
      </c>
      <c r="E10" t="s">
        <v>28</v>
      </c>
      <c r="G10" t="s">
        <v>27</v>
      </c>
    </row>
    <row r="12" spans="3:10" x14ac:dyDescent="0.35">
      <c r="C12" t="s">
        <v>29</v>
      </c>
    </row>
    <row r="13" spans="3:10" x14ac:dyDescent="0.35">
      <c r="C13" t="s">
        <v>30</v>
      </c>
    </row>
    <row r="18" spans="5:11" x14ac:dyDescent="0.35">
      <c r="E18" t="s">
        <v>2</v>
      </c>
      <c r="F18">
        <v>100000</v>
      </c>
      <c r="G18">
        <v>200000</v>
      </c>
    </row>
    <row r="19" spans="5:11" x14ac:dyDescent="0.35">
      <c r="E19" t="s">
        <v>3</v>
      </c>
      <c r="F19">
        <v>10000000</v>
      </c>
      <c r="G19" t="s">
        <v>4</v>
      </c>
      <c r="H19" t="s">
        <v>8</v>
      </c>
    </row>
    <row r="20" spans="5:11" x14ac:dyDescent="0.35">
      <c r="H20" t="s">
        <v>9</v>
      </c>
    </row>
    <row r="21" spans="5:11" x14ac:dyDescent="0.35">
      <c r="H21" t="s">
        <v>10</v>
      </c>
    </row>
    <row r="22" spans="5:11" x14ac:dyDescent="0.35">
      <c r="E22" t="s">
        <v>11</v>
      </c>
    </row>
    <row r="23" spans="5:11" x14ac:dyDescent="0.35">
      <c r="E23" t="s">
        <v>12</v>
      </c>
      <c r="J23" s="1">
        <v>0.2</v>
      </c>
      <c r="K23" t="s">
        <v>15</v>
      </c>
    </row>
    <row r="24" spans="5:11" x14ac:dyDescent="0.35">
      <c r="F24" t="s">
        <v>13</v>
      </c>
      <c r="J24" s="1">
        <v>0.15</v>
      </c>
      <c r="K24" t="s">
        <v>15</v>
      </c>
    </row>
    <row r="25" spans="5:11" x14ac:dyDescent="0.35">
      <c r="F25" t="s">
        <v>14</v>
      </c>
    </row>
    <row r="27" spans="5:11" x14ac:dyDescent="0.35">
      <c r="E27" t="s">
        <v>16</v>
      </c>
    </row>
    <row r="28" spans="5:11" x14ac:dyDescent="0.35">
      <c r="E28" t="s">
        <v>17</v>
      </c>
      <c r="G28">
        <v>1000000</v>
      </c>
      <c r="I28" t="s">
        <v>18</v>
      </c>
    </row>
    <row r="29" spans="5:11" x14ac:dyDescent="0.35">
      <c r="E29" t="s">
        <v>19</v>
      </c>
      <c r="G29">
        <f>G28*95%</f>
        <v>950000</v>
      </c>
      <c r="I29" t="s">
        <v>21</v>
      </c>
    </row>
    <row r="30" spans="5:11" x14ac:dyDescent="0.35">
      <c r="E30" t="s">
        <v>20</v>
      </c>
      <c r="G30">
        <f>G28</f>
        <v>1000000</v>
      </c>
      <c r="I30">
        <f>50000/950000</f>
        <v>5.2631578947368418E-2</v>
      </c>
      <c r="J30" s="2">
        <f>I30*12</f>
        <v>0.63157894736842102</v>
      </c>
    </row>
    <row r="36" spans="3:5" x14ac:dyDescent="0.35">
      <c r="C36" t="s">
        <v>31</v>
      </c>
    </row>
    <row r="38" spans="3:5" x14ac:dyDescent="0.35">
      <c r="C38" t="s">
        <v>32</v>
      </c>
    </row>
    <row r="41" spans="3:5" x14ac:dyDescent="0.35">
      <c r="D41" t="s">
        <v>34</v>
      </c>
      <c r="E41" t="s">
        <v>37</v>
      </c>
    </row>
    <row r="42" spans="3:5" x14ac:dyDescent="0.35">
      <c r="D42" t="s">
        <v>35</v>
      </c>
      <c r="E42" t="s">
        <v>38</v>
      </c>
    </row>
    <row r="43" spans="3:5" x14ac:dyDescent="0.35">
      <c r="D43" t="s">
        <v>39</v>
      </c>
      <c r="E43" t="s">
        <v>33</v>
      </c>
    </row>
    <row r="44" spans="3:5" x14ac:dyDescent="0.35">
      <c r="D44" t="s">
        <v>36</v>
      </c>
      <c r="E44" t="s">
        <v>40</v>
      </c>
    </row>
    <row r="46" spans="3:5" x14ac:dyDescent="0.35">
      <c r="D46" t="s">
        <v>41</v>
      </c>
      <c r="E46" t="s">
        <v>42</v>
      </c>
    </row>
    <row r="47" spans="3:5" x14ac:dyDescent="0.35">
      <c r="E47" t="s">
        <v>43</v>
      </c>
    </row>
    <row r="48" spans="3:5" x14ac:dyDescent="0.35">
      <c r="D48" t="s">
        <v>44</v>
      </c>
      <c r="E48" t="s">
        <v>45</v>
      </c>
    </row>
    <row r="49" spans="3:8" x14ac:dyDescent="0.35">
      <c r="D49" t="s">
        <v>46</v>
      </c>
      <c r="E49" t="s">
        <v>47</v>
      </c>
    </row>
    <row r="50" spans="3:8" x14ac:dyDescent="0.35">
      <c r="D50" t="s">
        <v>40</v>
      </c>
      <c r="E50" t="s">
        <v>48</v>
      </c>
    </row>
    <row r="52" spans="3:8" x14ac:dyDescent="0.35">
      <c r="C52" t="s">
        <v>49</v>
      </c>
    </row>
    <row r="53" spans="3:8" x14ac:dyDescent="0.35">
      <c r="C53" t="s">
        <v>50</v>
      </c>
    </row>
    <row r="54" spans="3:8" x14ac:dyDescent="0.35">
      <c r="C54" t="s">
        <v>51</v>
      </c>
    </row>
    <row r="55" spans="3:8" x14ac:dyDescent="0.35">
      <c r="C55" t="s">
        <v>52</v>
      </c>
    </row>
    <row r="58" spans="3:8" x14ac:dyDescent="0.35">
      <c r="C58" t="s">
        <v>53</v>
      </c>
    </row>
    <row r="59" spans="3:8" x14ac:dyDescent="0.35">
      <c r="C59" t="s">
        <v>54</v>
      </c>
    </row>
    <row r="61" spans="3:8" x14ac:dyDescent="0.35">
      <c r="C61" s="6" t="s">
        <v>55</v>
      </c>
      <c r="H61" s="6" t="s">
        <v>70</v>
      </c>
    </row>
    <row r="62" spans="3:8" x14ac:dyDescent="0.35">
      <c r="C62" t="s">
        <v>56</v>
      </c>
      <c r="H62" s="4" t="s">
        <v>59</v>
      </c>
    </row>
    <row r="63" spans="3:8" x14ac:dyDescent="0.35">
      <c r="C63" s="5" t="s">
        <v>57</v>
      </c>
      <c r="H63" t="s">
        <v>60</v>
      </c>
    </row>
    <row r="64" spans="3:8" x14ac:dyDescent="0.35">
      <c r="C64" t="s">
        <v>58</v>
      </c>
      <c r="H64" t="s">
        <v>63</v>
      </c>
    </row>
    <row r="65" spans="3:8" x14ac:dyDescent="0.35">
      <c r="H65" s="4" t="s">
        <v>61</v>
      </c>
    </row>
    <row r="66" spans="3:8" x14ac:dyDescent="0.35">
      <c r="C66" s="5" t="s">
        <v>69</v>
      </c>
      <c r="H66" t="s">
        <v>62</v>
      </c>
    </row>
    <row r="68" spans="3:8" x14ac:dyDescent="0.35">
      <c r="C68" s="6" t="s">
        <v>64</v>
      </c>
      <c r="H68" s="6" t="s">
        <v>71</v>
      </c>
    </row>
    <row r="69" spans="3:8" x14ac:dyDescent="0.35">
      <c r="C69" t="s">
        <v>65</v>
      </c>
      <c r="H69" t="s">
        <v>72</v>
      </c>
    </row>
    <row r="70" spans="3:8" x14ac:dyDescent="0.35">
      <c r="C70" t="s">
        <v>66</v>
      </c>
      <c r="H70" t="s">
        <v>73</v>
      </c>
    </row>
    <row r="71" spans="3:8" x14ac:dyDescent="0.35">
      <c r="C71" t="s">
        <v>67</v>
      </c>
      <c r="H71" t="s">
        <v>74</v>
      </c>
    </row>
    <row r="72" spans="3:8" x14ac:dyDescent="0.35">
      <c r="C72" t="s">
        <v>68</v>
      </c>
      <c r="H72" t="s">
        <v>75</v>
      </c>
    </row>
    <row r="73" spans="3:8" x14ac:dyDescent="0.35">
      <c r="H73" t="s">
        <v>76</v>
      </c>
    </row>
    <row r="74" spans="3:8" x14ac:dyDescent="0.35">
      <c r="C74" s="5" t="s">
        <v>84</v>
      </c>
      <c r="H74" t="s">
        <v>92</v>
      </c>
    </row>
    <row r="75" spans="3:8" x14ac:dyDescent="0.35">
      <c r="C75" s="5"/>
    </row>
    <row r="76" spans="3:8" x14ac:dyDescent="0.35">
      <c r="C76" s="6" t="s">
        <v>77</v>
      </c>
      <c r="H76" s="6" t="s">
        <v>81</v>
      </c>
    </row>
    <row r="77" spans="3:8" x14ac:dyDescent="0.35">
      <c r="C77" t="s">
        <v>78</v>
      </c>
      <c r="G77" s="7"/>
      <c r="H77" t="s">
        <v>82</v>
      </c>
    </row>
    <row r="78" spans="3:8" x14ac:dyDescent="0.35">
      <c r="C78" t="s">
        <v>79</v>
      </c>
      <c r="H78" t="s">
        <v>83</v>
      </c>
    </row>
    <row r="79" spans="3:8" x14ac:dyDescent="0.35">
      <c r="C79" t="s">
        <v>80</v>
      </c>
      <c r="H79" t="s">
        <v>86</v>
      </c>
    </row>
    <row r="80" spans="3:8" x14ac:dyDescent="0.35">
      <c r="H80" t="s">
        <v>87</v>
      </c>
    </row>
    <row r="81" spans="3:9" x14ac:dyDescent="0.35">
      <c r="C81" s="5" t="s">
        <v>85</v>
      </c>
    </row>
    <row r="83" spans="3:9" x14ac:dyDescent="0.35">
      <c r="C83" s="6" t="s">
        <v>88</v>
      </c>
    </row>
    <row r="84" spans="3:9" x14ac:dyDescent="0.35">
      <c r="C84" t="s">
        <v>89</v>
      </c>
    </row>
    <row r="85" spans="3:9" x14ac:dyDescent="0.35">
      <c r="C85" t="s">
        <v>90</v>
      </c>
      <c r="I85" t="s">
        <v>91</v>
      </c>
    </row>
    <row r="88" spans="3:9" x14ac:dyDescent="0.35">
      <c r="C88" s="3" t="s">
        <v>93</v>
      </c>
    </row>
    <row r="89" spans="3:9" x14ac:dyDescent="0.35">
      <c r="C89" t="s">
        <v>94</v>
      </c>
    </row>
    <row r="91" spans="3:9" x14ac:dyDescent="0.35">
      <c r="D91" t="s">
        <v>121</v>
      </c>
      <c r="F91" t="s">
        <v>124</v>
      </c>
    </row>
    <row r="92" spans="3:9" x14ac:dyDescent="0.35">
      <c r="D92" t="s">
        <v>122</v>
      </c>
      <c r="F92" t="s">
        <v>125</v>
      </c>
    </row>
    <row r="93" spans="3:9" x14ac:dyDescent="0.35">
      <c r="D93" t="s">
        <v>123</v>
      </c>
      <c r="F93" t="s">
        <v>126</v>
      </c>
    </row>
    <row r="96" spans="3:9" x14ac:dyDescent="0.35">
      <c r="C96" s="6" t="s">
        <v>95</v>
      </c>
    </row>
    <row r="97" spans="3:9" x14ac:dyDescent="0.35">
      <c r="C97" t="s">
        <v>96</v>
      </c>
    </row>
    <row r="98" spans="3:9" x14ac:dyDescent="0.35">
      <c r="C98" t="s">
        <v>97</v>
      </c>
    </row>
    <row r="99" spans="3:9" x14ac:dyDescent="0.35">
      <c r="C99" t="s">
        <v>98</v>
      </c>
      <c r="D99" t="s">
        <v>99</v>
      </c>
      <c r="G99" t="s">
        <v>102</v>
      </c>
      <c r="I99" t="s">
        <v>103</v>
      </c>
    </row>
    <row r="100" spans="3:9" x14ac:dyDescent="0.35">
      <c r="D100" t="s">
        <v>100</v>
      </c>
      <c r="I100" t="s">
        <v>104</v>
      </c>
    </row>
    <row r="101" spans="3:9" x14ac:dyDescent="0.35">
      <c r="D101" t="s">
        <v>101</v>
      </c>
      <c r="I101" t="s">
        <v>105</v>
      </c>
    </row>
    <row r="103" spans="3:9" x14ac:dyDescent="0.35">
      <c r="C103" s="6" t="s">
        <v>106</v>
      </c>
    </row>
    <row r="104" spans="3:9" x14ac:dyDescent="0.35">
      <c r="C104" t="s">
        <v>107</v>
      </c>
    </row>
    <row r="105" spans="3:9" x14ac:dyDescent="0.35">
      <c r="C105" t="s">
        <v>108</v>
      </c>
    </row>
    <row r="106" spans="3:9" x14ac:dyDescent="0.35">
      <c r="C106" t="s">
        <v>98</v>
      </c>
      <c r="D106" t="s">
        <v>109</v>
      </c>
      <c r="G106" t="s">
        <v>102</v>
      </c>
      <c r="I106" t="s">
        <v>112</v>
      </c>
    </row>
    <row r="107" spans="3:9" x14ac:dyDescent="0.35">
      <c r="D107" t="s">
        <v>110</v>
      </c>
      <c r="I107" t="s">
        <v>113</v>
      </c>
    </row>
    <row r="108" spans="3:9" x14ac:dyDescent="0.35">
      <c r="D108" t="s">
        <v>111</v>
      </c>
      <c r="I108" t="s">
        <v>114</v>
      </c>
    </row>
    <row r="109" spans="3:9" x14ac:dyDescent="0.35">
      <c r="D109" t="s">
        <v>118</v>
      </c>
      <c r="I109" t="s">
        <v>119</v>
      </c>
    </row>
    <row r="110" spans="3:9" x14ac:dyDescent="0.35">
      <c r="E110" s="4" t="s">
        <v>115</v>
      </c>
    </row>
    <row r="111" spans="3:9" x14ac:dyDescent="0.35">
      <c r="E111" t="s">
        <v>116</v>
      </c>
    </row>
    <row r="112" spans="3:9" x14ac:dyDescent="0.35">
      <c r="E112" t="s">
        <v>117</v>
      </c>
    </row>
    <row r="114" spans="3:10" x14ac:dyDescent="0.35">
      <c r="C114" s="6" t="s">
        <v>120</v>
      </c>
    </row>
    <row r="115" spans="3:10" x14ac:dyDescent="0.35">
      <c r="C115" t="s">
        <v>127</v>
      </c>
    </row>
    <row r="116" spans="3:10" x14ac:dyDescent="0.35">
      <c r="C116" t="s">
        <v>128</v>
      </c>
    </row>
    <row r="117" spans="3:10" x14ac:dyDescent="0.35">
      <c r="C117" t="s">
        <v>129</v>
      </c>
    </row>
    <row r="118" spans="3:10" x14ac:dyDescent="0.35">
      <c r="C118" t="s">
        <v>98</v>
      </c>
      <c r="D118" t="s">
        <v>139</v>
      </c>
      <c r="H118" t="s">
        <v>102</v>
      </c>
      <c r="J118" t="s">
        <v>141</v>
      </c>
    </row>
    <row r="119" spans="3:10" x14ac:dyDescent="0.35">
      <c r="D119" t="s">
        <v>144</v>
      </c>
      <c r="J119" t="s">
        <v>143</v>
      </c>
    </row>
    <row r="120" spans="3:10" x14ac:dyDescent="0.35">
      <c r="D120" t="s">
        <v>140</v>
      </c>
      <c r="J120" t="s">
        <v>142</v>
      </c>
    </row>
    <row r="122" spans="3:10" x14ac:dyDescent="0.35">
      <c r="C122" s="6" t="s">
        <v>145</v>
      </c>
    </row>
    <row r="123" spans="3:10" x14ac:dyDescent="0.35">
      <c r="C123" t="s">
        <v>146</v>
      </c>
    </row>
    <row r="124" spans="3:10" x14ac:dyDescent="0.35">
      <c r="C124" t="s">
        <v>147</v>
      </c>
    </row>
    <row r="125" spans="3:10" x14ac:dyDescent="0.35">
      <c r="C125" t="s">
        <v>148</v>
      </c>
    </row>
    <row r="126" spans="3:10" x14ac:dyDescent="0.35">
      <c r="C126" t="s">
        <v>149</v>
      </c>
    </row>
    <row r="127" spans="3:10" x14ac:dyDescent="0.35">
      <c r="C127" t="s">
        <v>150</v>
      </c>
    </row>
    <row r="128" spans="3:10" x14ac:dyDescent="0.35">
      <c r="C128" t="s">
        <v>151</v>
      </c>
      <c r="D128" t="s">
        <v>152</v>
      </c>
      <c r="H128" t="s">
        <v>102</v>
      </c>
      <c r="J128" t="s">
        <v>155</v>
      </c>
    </row>
    <row r="129" spans="3:10" x14ac:dyDescent="0.35">
      <c r="D129" t="s">
        <v>153</v>
      </c>
      <c r="J129" t="s">
        <v>156</v>
      </c>
    </row>
    <row r="130" spans="3:10" x14ac:dyDescent="0.35">
      <c r="D130" t="s">
        <v>154</v>
      </c>
      <c r="J130" t="s">
        <v>157</v>
      </c>
    </row>
    <row r="133" spans="3:10" x14ac:dyDescent="0.35">
      <c r="C133" t="s">
        <v>159</v>
      </c>
    </row>
    <row r="134" spans="3:10" x14ac:dyDescent="0.35">
      <c r="C134" t="s">
        <v>158</v>
      </c>
    </row>
    <row r="136" spans="3:10" x14ac:dyDescent="0.35">
      <c r="C136" t="s">
        <v>160</v>
      </c>
    </row>
    <row r="137" spans="3:10" x14ac:dyDescent="0.35">
      <c r="C137">
        <v>1</v>
      </c>
      <c r="D137" t="s">
        <v>161</v>
      </c>
    </row>
    <row r="138" spans="3:10" x14ac:dyDescent="0.35">
      <c r="C138">
        <v>2</v>
      </c>
      <c r="D138" t="s">
        <v>162</v>
      </c>
    </row>
    <row r="139" spans="3:10" x14ac:dyDescent="0.35">
      <c r="C139">
        <v>3</v>
      </c>
      <c r="D139" t="s">
        <v>163</v>
      </c>
    </row>
    <row r="141" spans="3:10" x14ac:dyDescent="0.35">
      <c r="C141" t="s">
        <v>165</v>
      </c>
      <c r="D141" t="s">
        <v>164</v>
      </c>
      <c r="F141" t="s">
        <v>166</v>
      </c>
    </row>
    <row r="143" spans="3:10" x14ac:dyDescent="0.35">
      <c r="C143" t="s">
        <v>167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67FB-849D-4F0A-AFE9-F20359B0F3C3}">
  <dimension ref="A3:K148"/>
  <sheetViews>
    <sheetView topLeftCell="A130" zoomScale="137" workbookViewId="0">
      <selection activeCell="D149" sqref="D149"/>
    </sheetView>
  </sheetViews>
  <sheetFormatPr defaultRowHeight="14.5" x14ac:dyDescent="0.35"/>
  <sheetData>
    <row r="3" spans="1:5" x14ac:dyDescent="0.35">
      <c r="A3">
        <v>1</v>
      </c>
      <c r="B3" t="s">
        <v>168</v>
      </c>
    </row>
    <row r="4" spans="1:5" x14ac:dyDescent="0.35">
      <c r="A4">
        <v>2</v>
      </c>
      <c r="B4" t="s">
        <v>169</v>
      </c>
    </row>
    <row r="5" spans="1:5" x14ac:dyDescent="0.35">
      <c r="A5">
        <v>3</v>
      </c>
      <c r="B5" t="s">
        <v>170</v>
      </c>
    </row>
    <row r="6" spans="1:5" x14ac:dyDescent="0.35">
      <c r="A6">
        <v>4</v>
      </c>
      <c r="B6" t="s">
        <v>171</v>
      </c>
    </row>
    <row r="8" spans="1:5" x14ac:dyDescent="0.35">
      <c r="A8">
        <v>1</v>
      </c>
      <c r="B8" t="s">
        <v>172</v>
      </c>
      <c r="E8" t="s">
        <v>183</v>
      </c>
    </row>
    <row r="9" spans="1:5" x14ac:dyDescent="0.35">
      <c r="B9" t="s">
        <v>173</v>
      </c>
      <c r="D9" t="s">
        <v>174</v>
      </c>
    </row>
    <row r="10" spans="1:5" x14ac:dyDescent="0.35">
      <c r="D10" t="s">
        <v>175</v>
      </c>
    </row>
    <row r="12" spans="1:5" x14ac:dyDescent="0.35">
      <c r="B12" t="s">
        <v>176</v>
      </c>
      <c r="D12" t="s">
        <v>177</v>
      </c>
    </row>
    <row r="13" spans="1:5" x14ac:dyDescent="0.35">
      <c r="D13" t="s">
        <v>181</v>
      </c>
    </row>
    <row r="16" spans="1:5" x14ac:dyDescent="0.35">
      <c r="D16" t="s">
        <v>178</v>
      </c>
    </row>
    <row r="17" spans="2:4" x14ac:dyDescent="0.35">
      <c r="D17" t="s">
        <v>179</v>
      </c>
    </row>
    <row r="18" spans="2:4" x14ac:dyDescent="0.35">
      <c r="D18" t="s">
        <v>180</v>
      </c>
    </row>
    <row r="20" spans="2:4" x14ac:dyDescent="0.35">
      <c r="B20" t="s">
        <v>182</v>
      </c>
    </row>
    <row r="21" spans="2:4" x14ac:dyDescent="0.35">
      <c r="B21" t="s">
        <v>184</v>
      </c>
    </row>
    <row r="22" spans="2:4" x14ac:dyDescent="0.35">
      <c r="B22" t="s">
        <v>185</v>
      </c>
    </row>
    <row r="23" spans="2:4" x14ac:dyDescent="0.35">
      <c r="B23" t="s">
        <v>186</v>
      </c>
    </row>
    <row r="25" spans="2:4" x14ac:dyDescent="0.35">
      <c r="B25" t="s">
        <v>187</v>
      </c>
    </row>
    <row r="26" spans="2:4" x14ac:dyDescent="0.35">
      <c r="B26" t="s">
        <v>188</v>
      </c>
    </row>
    <row r="28" spans="2:4" x14ac:dyDescent="0.35">
      <c r="B28" t="s">
        <v>189</v>
      </c>
    </row>
    <row r="29" spans="2:4" x14ac:dyDescent="0.35">
      <c r="C29" t="s">
        <v>190</v>
      </c>
    </row>
    <row r="30" spans="2:4" x14ac:dyDescent="0.35">
      <c r="C30" t="s">
        <v>191</v>
      </c>
    </row>
    <row r="31" spans="2:4" x14ac:dyDescent="0.35">
      <c r="C31" t="s">
        <v>192</v>
      </c>
    </row>
    <row r="32" spans="2:4" x14ac:dyDescent="0.35">
      <c r="C32" t="s">
        <v>193</v>
      </c>
    </row>
    <row r="33" spans="2:6" x14ac:dyDescent="0.35">
      <c r="C33" t="s">
        <v>194</v>
      </c>
    </row>
    <row r="34" spans="2:6" x14ac:dyDescent="0.35">
      <c r="C34" t="s">
        <v>195</v>
      </c>
    </row>
    <row r="35" spans="2:6" x14ac:dyDescent="0.35">
      <c r="C35" t="s">
        <v>196</v>
      </c>
    </row>
    <row r="36" spans="2:6" x14ac:dyDescent="0.35">
      <c r="C36" t="s">
        <v>197</v>
      </c>
    </row>
    <row r="38" spans="2:6" x14ac:dyDescent="0.35">
      <c r="B38" s="3" t="s">
        <v>198</v>
      </c>
    </row>
    <row r="40" spans="2:6" x14ac:dyDescent="0.35">
      <c r="B40" t="s">
        <v>199</v>
      </c>
    </row>
    <row r="42" spans="2:6" x14ac:dyDescent="0.35">
      <c r="B42" t="s">
        <v>200</v>
      </c>
    </row>
    <row r="43" spans="2:6" x14ac:dyDescent="0.35">
      <c r="B43" t="s">
        <v>201</v>
      </c>
    </row>
    <row r="45" spans="2:6" x14ac:dyDescent="0.35">
      <c r="B45" t="s">
        <v>202</v>
      </c>
    </row>
    <row r="46" spans="2:6" x14ac:dyDescent="0.35">
      <c r="B46">
        <v>1</v>
      </c>
      <c r="C46" t="s">
        <v>203</v>
      </c>
      <c r="F46" t="s">
        <v>205</v>
      </c>
    </row>
    <row r="47" spans="2:6" x14ac:dyDescent="0.35">
      <c r="B47">
        <v>2</v>
      </c>
      <c r="C47" t="s">
        <v>204</v>
      </c>
      <c r="F47" t="s">
        <v>206</v>
      </c>
    </row>
    <row r="49" spans="3:7" x14ac:dyDescent="0.35">
      <c r="C49" t="s">
        <v>207</v>
      </c>
      <c r="F49">
        <v>1</v>
      </c>
      <c r="G49" t="s">
        <v>209</v>
      </c>
    </row>
    <row r="50" spans="3:7" x14ac:dyDescent="0.35">
      <c r="F50">
        <v>2</v>
      </c>
      <c r="G50" t="s">
        <v>210</v>
      </c>
    </row>
    <row r="52" spans="3:7" x14ac:dyDescent="0.35">
      <c r="C52" t="s">
        <v>208</v>
      </c>
      <c r="F52">
        <v>1</v>
      </c>
      <c r="G52" t="s">
        <v>211</v>
      </c>
    </row>
    <row r="53" spans="3:7" x14ac:dyDescent="0.35">
      <c r="F53">
        <v>2</v>
      </c>
      <c r="G53" t="s">
        <v>212</v>
      </c>
    </row>
    <row r="55" spans="3:7" x14ac:dyDescent="0.35">
      <c r="C55" t="s">
        <v>213</v>
      </c>
      <c r="F55" t="s">
        <v>214</v>
      </c>
    </row>
    <row r="56" spans="3:7" x14ac:dyDescent="0.35">
      <c r="F56" t="s">
        <v>215</v>
      </c>
    </row>
    <row r="57" spans="3:7" x14ac:dyDescent="0.35">
      <c r="D57" t="s">
        <v>216</v>
      </c>
    </row>
    <row r="58" spans="3:7" x14ac:dyDescent="0.35">
      <c r="C58" t="s">
        <v>217</v>
      </c>
      <c r="F58" t="s">
        <v>218</v>
      </c>
    </row>
    <row r="59" spans="3:7" x14ac:dyDescent="0.35">
      <c r="F59" t="s">
        <v>219</v>
      </c>
    </row>
    <row r="61" spans="3:7" x14ac:dyDescent="0.35">
      <c r="C61" t="s">
        <v>220</v>
      </c>
      <c r="F61" t="s">
        <v>221</v>
      </c>
    </row>
    <row r="62" spans="3:7" x14ac:dyDescent="0.35">
      <c r="D62" t="s">
        <v>222</v>
      </c>
    </row>
    <row r="63" spans="3:7" x14ac:dyDescent="0.35">
      <c r="C63" t="s">
        <v>223</v>
      </c>
      <c r="F63" t="s">
        <v>224</v>
      </c>
    </row>
    <row r="65" spans="2:11" x14ac:dyDescent="0.35">
      <c r="B65" t="s">
        <v>225</v>
      </c>
    </row>
    <row r="66" spans="2:11" x14ac:dyDescent="0.35">
      <c r="C66" t="s">
        <v>234</v>
      </c>
      <c r="K66" t="s">
        <v>230</v>
      </c>
    </row>
    <row r="67" spans="2:11" x14ac:dyDescent="0.35">
      <c r="E67" t="s">
        <v>226</v>
      </c>
      <c r="G67" t="s">
        <v>227</v>
      </c>
      <c r="K67" t="s">
        <v>231</v>
      </c>
    </row>
    <row r="68" spans="2:11" x14ac:dyDescent="0.35">
      <c r="C68" s="5" t="s">
        <v>237</v>
      </c>
      <c r="E68" t="s">
        <v>228</v>
      </c>
      <c r="G68" t="s">
        <v>229</v>
      </c>
      <c r="K68" t="s">
        <v>232</v>
      </c>
    </row>
    <row r="69" spans="2:11" x14ac:dyDescent="0.35">
      <c r="C69" t="s">
        <v>121</v>
      </c>
      <c r="E69" t="s">
        <v>235</v>
      </c>
      <c r="G69" t="s">
        <v>236</v>
      </c>
      <c r="K69" t="s">
        <v>233</v>
      </c>
    </row>
    <row r="70" spans="2:11" x14ac:dyDescent="0.35">
      <c r="C70" t="s">
        <v>240</v>
      </c>
      <c r="E70" t="s">
        <v>235</v>
      </c>
      <c r="G70" t="s">
        <v>236</v>
      </c>
    </row>
    <row r="71" spans="2:11" ht="15" thickBot="1" x14ac:dyDescent="0.4">
      <c r="C71" t="s">
        <v>241</v>
      </c>
      <c r="E71" t="s">
        <v>235</v>
      </c>
      <c r="G71" t="s">
        <v>236</v>
      </c>
    </row>
    <row r="72" spans="2:11" x14ac:dyDescent="0.35">
      <c r="C72" s="9"/>
      <c r="D72" s="10"/>
      <c r="E72" s="11"/>
      <c r="G72" s="9"/>
      <c r="H72" s="10"/>
      <c r="I72" s="11"/>
    </row>
    <row r="73" spans="2:11" x14ac:dyDescent="0.35">
      <c r="C73" s="12"/>
      <c r="D73" s="13"/>
      <c r="E73" s="14"/>
      <c r="F73">
        <v>1600</v>
      </c>
      <c r="G73" s="12"/>
      <c r="H73" s="13"/>
      <c r="I73" s="14"/>
      <c r="J73" t="s">
        <v>239</v>
      </c>
    </row>
    <row r="74" spans="2:11" x14ac:dyDescent="0.35">
      <c r="B74" t="s">
        <v>238</v>
      </c>
      <c r="C74" s="12"/>
      <c r="D74" s="13"/>
      <c r="E74" s="14"/>
      <c r="G74" s="12"/>
      <c r="H74" s="13"/>
      <c r="I74" s="14"/>
      <c r="J74" t="s">
        <v>121</v>
      </c>
    </row>
    <row r="75" spans="2:11" ht="15" thickBot="1" x14ac:dyDescent="0.4">
      <c r="C75" s="15"/>
      <c r="D75" s="16"/>
      <c r="E75" s="17"/>
      <c r="F75">
        <v>200</v>
      </c>
      <c r="G75" s="15"/>
      <c r="H75" s="16"/>
      <c r="I75" s="17"/>
      <c r="J75">
        <v>1000</v>
      </c>
    </row>
    <row r="77" spans="2:11" x14ac:dyDescent="0.35">
      <c r="B77">
        <v>1</v>
      </c>
      <c r="C77" t="s">
        <v>242</v>
      </c>
    </row>
    <row r="78" spans="2:11" x14ac:dyDescent="0.35">
      <c r="C78" t="s">
        <v>243</v>
      </c>
    </row>
    <row r="79" spans="2:11" x14ac:dyDescent="0.35">
      <c r="B79">
        <v>2</v>
      </c>
      <c r="C79" t="s">
        <v>244</v>
      </c>
    </row>
    <row r="80" spans="2:11" x14ac:dyDescent="0.35">
      <c r="C80" t="s">
        <v>245</v>
      </c>
    </row>
    <row r="81" spans="1:5" x14ac:dyDescent="0.35">
      <c r="C81" t="s">
        <v>246</v>
      </c>
    </row>
    <row r="82" spans="1:5" x14ac:dyDescent="0.35">
      <c r="B82">
        <v>3</v>
      </c>
      <c r="C82" t="s">
        <v>247</v>
      </c>
    </row>
    <row r="83" spans="1:5" x14ac:dyDescent="0.35">
      <c r="C83" t="s">
        <v>248</v>
      </c>
    </row>
    <row r="86" spans="1:5" x14ac:dyDescent="0.35">
      <c r="A86">
        <v>2</v>
      </c>
      <c r="B86" s="3" t="s">
        <v>169</v>
      </c>
      <c r="E86" s="4" t="s">
        <v>260</v>
      </c>
    </row>
    <row r="87" spans="1:5" x14ac:dyDescent="0.35">
      <c r="C87" t="s">
        <v>249</v>
      </c>
      <c r="E87" t="s">
        <v>250</v>
      </c>
    </row>
    <row r="88" spans="1:5" x14ac:dyDescent="0.35">
      <c r="E88" t="s">
        <v>254</v>
      </c>
    </row>
    <row r="89" spans="1:5" x14ac:dyDescent="0.35">
      <c r="C89" t="s">
        <v>251</v>
      </c>
      <c r="E89" t="s">
        <v>252</v>
      </c>
    </row>
    <row r="90" spans="1:5" x14ac:dyDescent="0.35">
      <c r="E90" t="s">
        <v>253</v>
      </c>
    </row>
    <row r="91" spans="1:5" x14ac:dyDescent="0.35">
      <c r="E91" t="s">
        <v>255</v>
      </c>
    </row>
    <row r="93" spans="1:5" x14ac:dyDescent="0.35">
      <c r="C93" t="s">
        <v>256</v>
      </c>
    </row>
    <row r="94" spans="1:5" x14ac:dyDescent="0.35">
      <c r="C94" t="s">
        <v>257</v>
      </c>
    </row>
    <row r="95" spans="1:5" x14ac:dyDescent="0.35">
      <c r="D95" t="s">
        <v>258</v>
      </c>
    </row>
    <row r="96" spans="1:5" x14ac:dyDescent="0.35">
      <c r="D96" t="s">
        <v>259</v>
      </c>
    </row>
    <row r="98" spans="3:6" x14ac:dyDescent="0.35">
      <c r="C98" t="s">
        <v>261</v>
      </c>
      <c r="F98" t="s">
        <v>262</v>
      </c>
    </row>
    <row r="99" spans="3:6" x14ac:dyDescent="0.35">
      <c r="F99" t="s">
        <v>263</v>
      </c>
    </row>
    <row r="101" spans="3:6" x14ac:dyDescent="0.35">
      <c r="C101" t="s">
        <v>264</v>
      </c>
      <c r="F101" t="s">
        <v>265</v>
      </c>
    </row>
    <row r="102" spans="3:6" x14ac:dyDescent="0.35">
      <c r="F102" t="s">
        <v>266</v>
      </c>
    </row>
    <row r="103" spans="3:6" x14ac:dyDescent="0.35">
      <c r="F103" t="s">
        <v>267</v>
      </c>
    </row>
    <row r="105" spans="3:6" x14ac:dyDescent="0.35">
      <c r="C105" t="s">
        <v>251</v>
      </c>
      <c r="F105" t="s">
        <v>268</v>
      </c>
    </row>
    <row r="108" spans="3:6" x14ac:dyDescent="0.35">
      <c r="C108" t="s">
        <v>269</v>
      </c>
    </row>
    <row r="110" spans="3:6" x14ac:dyDescent="0.35">
      <c r="C110" t="s">
        <v>270</v>
      </c>
    </row>
    <row r="111" spans="3:6" x14ac:dyDescent="0.35">
      <c r="C111" t="s">
        <v>271</v>
      </c>
    </row>
    <row r="113" spans="1:10" x14ac:dyDescent="0.35">
      <c r="A113">
        <v>3</v>
      </c>
      <c r="B113" s="18" t="s">
        <v>170</v>
      </c>
    </row>
    <row r="118" spans="1:10" x14ac:dyDescent="0.35">
      <c r="C118" t="s">
        <v>272</v>
      </c>
      <c r="G118" t="s">
        <v>274</v>
      </c>
    </row>
    <row r="119" spans="1:10" x14ac:dyDescent="0.35">
      <c r="C119" t="s">
        <v>273</v>
      </c>
    </row>
    <row r="121" spans="1:10" x14ac:dyDescent="0.35">
      <c r="C121" t="s">
        <v>275</v>
      </c>
    </row>
    <row r="122" spans="1:10" x14ac:dyDescent="0.35">
      <c r="C122" t="s">
        <v>276</v>
      </c>
    </row>
    <row r="123" spans="1:10" x14ac:dyDescent="0.35">
      <c r="C123" t="s">
        <v>277</v>
      </c>
    </row>
    <row r="124" spans="1:10" x14ac:dyDescent="0.35">
      <c r="G124" t="s">
        <v>278</v>
      </c>
      <c r="J124" t="s">
        <v>279</v>
      </c>
    </row>
    <row r="125" spans="1:10" x14ac:dyDescent="0.35">
      <c r="G125" t="s">
        <v>280</v>
      </c>
      <c r="J125" t="s">
        <v>283</v>
      </c>
    </row>
    <row r="126" spans="1:10" x14ac:dyDescent="0.35">
      <c r="G126" t="s">
        <v>281</v>
      </c>
      <c r="J126" t="s">
        <v>284</v>
      </c>
    </row>
    <row r="127" spans="1:10" x14ac:dyDescent="0.35">
      <c r="G127" t="s">
        <v>282</v>
      </c>
      <c r="J127" t="s">
        <v>285</v>
      </c>
    </row>
    <row r="129" spans="1:4" x14ac:dyDescent="0.35">
      <c r="A129" s="18">
        <v>4</v>
      </c>
      <c r="B129" s="18" t="s">
        <v>171</v>
      </c>
    </row>
    <row r="131" spans="1:4" x14ac:dyDescent="0.35">
      <c r="B131" t="s">
        <v>286</v>
      </c>
      <c r="C131" t="s">
        <v>287</v>
      </c>
    </row>
    <row r="132" spans="1:4" x14ac:dyDescent="0.35">
      <c r="C132" t="s">
        <v>288</v>
      </c>
    </row>
    <row r="133" spans="1:4" x14ac:dyDescent="0.35">
      <c r="C133" t="s">
        <v>289</v>
      </c>
    </row>
    <row r="135" spans="1:4" x14ac:dyDescent="0.35">
      <c r="B135" t="s">
        <v>290</v>
      </c>
      <c r="D135" t="s">
        <v>291</v>
      </c>
    </row>
    <row r="136" spans="1:4" x14ac:dyDescent="0.35">
      <c r="D136" t="s">
        <v>292</v>
      </c>
    </row>
    <row r="137" spans="1:4" x14ac:dyDescent="0.35">
      <c r="D137" t="s">
        <v>293</v>
      </c>
    </row>
    <row r="138" spans="1:4" x14ac:dyDescent="0.35">
      <c r="D138" t="s">
        <v>294</v>
      </c>
    </row>
    <row r="139" spans="1:4" x14ac:dyDescent="0.35">
      <c r="D139" t="s">
        <v>295</v>
      </c>
    </row>
    <row r="140" spans="1:4" x14ac:dyDescent="0.35">
      <c r="D140" t="s">
        <v>296</v>
      </c>
    </row>
    <row r="141" spans="1:4" x14ac:dyDescent="0.35">
      <c r="D141" t="s">
        <v>297</v>
      </c>
    </row>
    <row r="142" spans="1:4" x14ac:dyDescent="0.35">
      <c r="D142" t="s">
        <v>298</v>
      </c>
    </row>
    <row r="144" spans="1:4" x14ac:dyDescent="0.35">
      <c r="B144" t="s">
        <v>299</v>
      </c>
      <c r="D144" t="s">
        <v>300</v>
      </c>
    </row>
    <row r="145" spans="4:4" x14ac:dyDescent="0.35">
      <c r="D145" t="s">
        <v>301</v>
      </c>
    </row>
    <row r="146" spans="4:4" x14ac:dyDescent="0.35">
      <c r="D146" t="s">
        <v>302</v>
      </c>
    </row>
    <row r="147" spans="4:4" x14ac:dyDescent="0.35">
      <c r="D147" t="s">
        <v>303</v>
      </c>
    </row>
    <row r="148" spans="4:4" x14ac:dyDescent="0.35">
      <c r="D148" t="s">
        <v>304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5DEE-9130-4946-80F2-1D12E2050836}">
  <dimension ref="B3:K38"/>
  <sheetViews>
    <sheetView topLeftCell="C20" zoomScale="127" workbookViewId="0">
      <selection activeCell="F41" sqref="F41"/>
    </sheetView>
  </sheetViews>
  <sheetFormatPr defaultRowHeight="14.5" x14ac:dyDescent="0.35"/>
  <cols>
    <col min="4" max="4" width="12" bestFit="1" customWidth="1"/>
    <col min="7" max="7" width="9.90625" bestFit="1" customWidth="1"/>
    <col min="11" max="11" width="9.26953125" bestFit="1" customWidth="1"/>
  </cols>
  <sheetData>
    <row r="3" spans="2:10" x14ac:dyDescent="0.35">
      <c r="B3" t="s">
        <v>305</v>
      </c>
    </row>
    <row r="4" spans="2:10" x14ac:dyDescent="0.35">
      <c r="B4" t="s">
        <v>307</v>
      </c>
      <c r="D4">
        <v>100</v>
      </c>
      <c r="E4" t="s">
        <v>306</v>
      </c>
    </row>
    <row r="5" spans="2:10" x14ac:dyDescent="0.35">
      <c r="B5" t="s">
        <v>308</v>
      </c>
      <c r="D5">
        <v>10</v>
      </c>
      <c r="E5" t="s">
        <v>309</v>
      </c>
    </row>
    <row r="6" spans="2:10" x14ac:dyDescent="0.35">
      <c r="B6" t="s">
        <v>319</v>
      </c>
      <c r="D6" s="19">
        <v>100000</v>
      </c>
      <c r="H6" s="3" t="s">
        <v>331</v>
      </c>
    </row>
    <row r="7" spans="2:10" x14ac:dyDescent="0.35">
      <c r="B7" t="s">
        <v>320</v>
      </c>
    </row>
    <row r="8" spans="2:10" x14ac:dyDescent="0.35">
      <c r="B8" t="s">
        <v>321</v>
      </c>
      <c r="D8">
        <v>10</v>
      </c>
      <c r="E8" t="s">
        <v>322</v>
      </c>
    </row>
    <row r="9" spans="2:10" x14ac:dyDescent="0.35">
      <c r="B9" t="s">
        <v>321</v>
      </c>
      <c r="D9" s="19">
        <v>10000</v>
      </c>
    </row>
    <row r="10" spans="2:10" x14ac:dyDescent="0.35">
      <c r="B10" t="s">
        <v>323</v>
      </c>
    </row>
    <row r="11" spans="2:10" x14ac:dyDescent="0.35">
      <c r="B11" t="s">
        <v>324</v>
      </c>
      <c r="E11">
        <v>66</v>
      </c>
      <c r="F11" t="s">
        <v>306</v>
      </c>
    </row>
    <row r="12" spans="2:10" x14ac:dyDescent="0.35">
      <c r="B12" t="s">
        <v>325</v>
      </c>
      <c r="E12" s="19">
        <v>68350</v>
      </c>
    </row>
    <row r="13" spans="2:10" x14ac:dyDescent="0.35">
      <c r="B13" t="s">
        <v>326</v>
      </c>
    </row>
    <row r="15" spans="2:10" x14ac:dyDescent="0.35">
      <c r="B15" t="s">
        <v>327</v>
      </c>
      <c r="E15">
        <f>D8*7</f>
        <v>70</v>
      </c>
      <c r="F15" t="s">
        <v>306</v>
      </c>
      <c r="G15" s="19">
        <f>E15*D6/D4</f>
        <v>70000</v>
      </c>
      <c r="H15" s="3" t="s">
        <v>332</v>
      </c>
      <c r="J15" s="4" t="s">
        <v>335</v>
      </c>
    </row>
    <row r="16" spans="2:10" x14ac:dyDescent="0.35">
      <c r="B16" t="s">
        <v>328</v>
      </c>
      <c r="E16">
        <f>E11</f>
        <v>66</v>
      </c>
      <c r="F16" t="s">
        <v>322</v>
      </c>
      <c r="G16" s="19">
        <f>E16*D6/D4</f>
        <v>66000</v>
      </c>
      <c r="H16" s="3" t="s">
        <v>333</v>
      </c>
      <c r="J16" s="4" t="s">
        <v>336</v>
      </c>
    </row>
    <row r="17" spans="2:11" x14ac:dyDescent="0.35">
      <c r="E17">
        <f>E16</f>
        <v>66</v>
      </c>
      <c r="F17" t="s">
        <v>306</v>
      </c>
      <c r="G17" s="19">
        <f>E12</f>
        <v>68350</v>
      </c>
      <c r="H17" s="3" t="s">
        <v>334</v>
      </c>
      <c r="J17" s="4" t="s">
        <v>337</v>
      </c>
    </row>
    <row r="19" spans="2:11" x14ac:dyDescent="0.35">
      <c r="B19" t="s">
        <v>329</v>
      </c>
      <c r="E19" s="3" t="s">
        <v>340</v>
      </c>
      <c r="G19" s="19">
        <f>G16-G15</f>
        <v>-4000</v>
      </c>
      <c r="H19" s="3" t="s">
        <v>338</v>
      </c>
    </row>
    <row r="20" spans="2:11" x14ac:dyDescent="0.35">
      <c r="B20" t="s">
        <v>330</v>
      </c>
      <c r="E20" s="3" t="s">
        <v>341</v>
      </c>
      <c r="G20" s="19">
        <f>G16-G17</f>
        <v>-2350</v>
      </c>
      <c r="H20" s="3" t="s">
        <v>339</v>
      </c>
    </row>
    <row r="22" spans="2:11" x14ac:dyDescent="0.35">
      <c r="C22" t="s">
        <v>342</v>
      </c>
      <c r="F22">
        <f>D4-E16</f>
        <v>34</v>
      </c>
      <c r="G22" t="s">
        <v>306</v>
      </c>
    </row>
    <row r="23" spans="2:11" x14ac:dyDescent="0.35">
      <c r="C23" t="s">
        <v>343</v>
      </c>
      <c r="G23" s="19">
        <f>G19</f>
        <v>-4000</v>
      </c>
    </row>
    <row r="24" spans="2:11" x14ac:dyDescent="0.35">
      <c r="C24" t="s">
        <v>344</v>
      </c>
      <c r="G24" s="19">
        <f>G20</f>
        <v>-2350</v>
      </c>
    </row>
    <row r="26" spans="2:11" x14ac:dyDescent="0.35">
      <c r="B26" t="s">
        <v>345</v>
      </c>
      <c r="C26" t="s">
        <v>346</v>
      </c>
    </row>
    <row r="27" spans="2:11" x14ac:dyDescent="0.35">
      <c r="C27" s="7" t="s">
        <v>347</v>
      </c>
      <c r="K27" s="19">
        <f>F22*D6/D4</f>
        <v>34000</v>
      </c>
    </row>
    <row r="28" spans="2:11" x14ac:dyDescent="0.35">
      <c r="C28" t="s">
        <v>348</v>
      </c>
      <c r="E28" s="3" t="s">
        <v>349</v>
      </c>
      <c r="H28" s="3" t="s">
        <v>350</v>
      </c>
      <c r="K28" s="19">
        <f>K27</f>
        <v>34000</v>
      </c>
    </row>
    <row r="29" spans="2:11" x14ac:dyDescent="0.35">
      <c r="C29" t="s">
        <v>351</v>
      </c>
      <c r="F29" s="3" t="s">
        <v>352</v>
      </c>
      <c r="H29" s="19">
        <f>E12</f>
        <v>68350</v>
      </c>
      <c r="I29" s="7" t="s">
        <v>353</v>
      </c>
      <c r="K29" s="19">
        <f>K28+H29</f>
        <v>102350</v>
      </c>
    </row>
    <row r="30" spans="2:11" x14ac:dyDescent="0.35">
      <c r="C30" t="s">
        <v>348</v>
      </c>
      <c r="E30" s="3" t="s">
        <v>354</v>
      </c>
      <c r="H30" s="3" t="s">
        <v>355</v>
      </c>
      <c r="K30" s="19">
        <f>K29</f>
        <v>102350</v>
      </c>
    </row>
    <row r="32" spans="2:11" x14ac:dyDescent="0.35">
      <c r="C32" s="3" t="s">
        <v>356</v>
      </c>
    </row>
    <row r="33" spans="3:10" x14ac:dyDescent="0.35">
      <c r="C33" s="3" t="s">
        <v>357</v>
      </c>
      <c r="F33" t="s">
        <v>358</v>
      </c>
      <c r="I33" s="3" t="s">
        <v>360</v>
      </c>
      <c r="J33" s="20">
        <f>G16/G15</f>
        <v>0.94285714285714284</v>
      </c>
    </row>
    <row r="34" spans="3:10" x14ac:dyDescent="0.35">
      <c r="F34" t="s">
        <v>359</v>
      </c>
      <c r="I34" t="s">
        <v>365</v>
      </c>
    </row>
    <row r="35" spans="3:10" x14ac:dyDescent="0.35">
      <c r="C35" s="3" t="s">
        <v>361</v>
      </c>
      <c r="F35" t="s">
        <v>362</v>
      </c>
      <c r="I35" s="3" t="s">
        <v>364</v>
      </c>
      <c r="J35" s="20">
        <f>G16/G17</f>
        <v>0.96561814191660567</v>
      </c>
    </row>
    <row r="36" spans="3:10" x14ac:dyDescent="0.35">
      <c r="F36" t="s">
        <v>363</v>
      </c>
      <c r="I36" t="s">
        <v>366</v>
      </c>
    </row>
    <row r="37" spans="3:10" x14ac:dyDescent="0.35">
      <c r="I37" s="21" t="s">
        <v>367</v>
      </c>
    </row>
    <row r="38" spans="3:10" x14ac:dyDescent="0.35">
      <c r="I38" s="21" t="s">
        <v>368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7188-3A7A-4D4C-B760-FD89443657DD}">
  <dimension ref="A3:D18"/>
  <sheetViews>
    <sheetView topLeftCell="B8" zoomScale="209" workbookViewId="0">
      <selection activeCell="I19" sqref="I19"/>
    </sheetView>
  </sheetViews>
  <sheetFormatPr defaultRowHeight="14.5" x14ac:dyDescent="0.35"/>
  <cols>
    <col min="1" max="1" width="9.54296875" bestFit="1" customWidth="1"/>
  </cols>
  <sheetData>
    <row r="3" spans="1:4" x14ac:dyDescent="0.35">
      <c r="A3" t="s">
        <v>310</v>
      </c>
      <c r="B3" t="s">
        <v>130</v>
      </c>
    </row>
    <row r="4" spans="1:4" x14ac:dyDescent="0.35">
      <c r="B4" t="s">
        <v>131</v>
      </c>
    </row>
    <row r="5" spans="1:4" x14ac:dyDescent="0.35">
      <c r="A5" t="s">
        <v>136</v>
      </c>
      <c r="B5" t="s">
        <v>132</v>
      </c>
    </row>
    <row r="6" spans="1:4" x14ac:dyDescent="0.35">
      <c r="B6">
        <v>1</v>
      </c>
      <c r="C6" t="s">
        <v>133</v>
      </c>
    </row>
    <row r="7" spans="1:4" x14ac:dyDescent="0.35">
      <c r="B7">
        <v>2</v>
      </c>
      <c r="C7" t="s">
        <v>134</v>
      </c>
    </row>
    <row r="8" spans="1:4" x14ac:dyDescent="0.35">
      <c r="B8">
        <v>3</v>
      </c>
      <c r="C8" t="s">
        <v>135</v>
      </c>
    </row>
    <row r="9" spans="1:4" x14ac:dyDescent="0.35">
      <c r="B9" t="s">
        <v>137</v>
      </c>
    </row>
    <row r="10" spans="1:4" x14ac:dyDescent="0.35">
      <c r="B10" t="s">
        <v>138</v>
      </c>
    </row>
    <row r="11" spans="1:4" x14ac:dyDescent="0.35">
      <c r="D11" s="8"/>
    </row>
    <row r="12" spans="1:4" x14ac:dyDescent="0.35">
      <c r="A12" t="s">
        <v>311</v>
      </c>
      <c r="B12" t="s">
        <v>312</v>
      </c>
      <c r="D12" s="8"/>
    </row>
    <row r="13" spans="1:4" x14ac:dyDescent="0.35">
      <c r="B13" t="s">
        <v>313</v>
      </c>
    </row>
    <row r="14" spans="1:4" x14ac:dyDescent="0.35">
      <c r="B14" t="s">
        <v>314</v>
      </c>
    </row>
    <row r="15" spans="1:4" x14ac:dyDescent="0.35">
      <c r="B15" t="s">
        <v>315</v>
      </c>
    </row>
    <row r="16" spans="1:4" x14ac:dyDescent="0.35">
      <c r="B16" t="s">
        <v>316</v>
      </c>
    </row>
    <row r="17" spans="2:2" x14ac:dyDescent="0.35">
      <c r="B17" t="s">
        <v>317</v>
      </c>
    </row>
    <row r="18" spans="2:2" x14ac:dyDescent="0.35">
      <c r="B1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40FE-13E5-419D-B4DC-7A4E206A4229}">
  <dimension ref="B5:C16"/>
  <sheetViews>
    <sheetView tabSelected="1" topLeftCell="A3" zoomScale="166" workbookViewId="0">
      <selection activeCell="G16" sqref="G16"/>
    </sheetView>
  </sheetViews>
  <sheetFormatPr defaultRowHeight="14.5" x14ac:dyDescent="0.35"/>
  <sheetData>
    <row r="5" spans="2:3" x14ac:dyDescent="0.35">
      <c r="C5" t="s">
        <v>369</v>
      </c>
    </row>
    <row r="6" spans="2:3" x14ac:dyDescent="0.35">
      <c r="C6" t="s">
        <v>370</v>
      </c>
    </row>
    <row r="7" spans="2:3" x14ac:dyDescent="0.35">
      <c r="C7" t="s">
        <v>371</v>
      </c>
    </row>
    <row r="8" spans="2:3" x14ac:dyDescent="0.35">
      <c r="C8" s="22" t="s">
        <v>372</v>
      </c>
    </row>
    <row r="9" spans="2:3" x14ac:dyDescent="0.35">
      <c r="C9" t="s">
        <v>373</v>
      </c>
    </row>
    <row r="10" spans="2:3" x14ac:dyDescent="0.35">
      <c r="C10" s="22" t="s">
        <v>374</v>
      </c>
    </row>
    <row r="11" spans="2:3" x14ac:dyDescent="0.35">
      <c r="C11" t="s">
        <v>375</v>
      </c>
    </row>
    <row r="12" spans="2:3" x14ac:dyDescent="0.35">
      <c r="C12" s="22" t="s">
        <v>376</v>
      </c>
    </row>
    <row r="13" spans="2:3" x14ac:dyDescent="0.35">
      <c r="C13" t="s">
        <v>377</v>
      </c>
    </row>
    <row r="16" spans="2:3" ht="36" x14ac:dyDescent="0.8">
      <c r="B16" s="23" t="s">
        <v>378</v>
      </c>
    </row>
  </sheetData>
  <hyperlinks>
    <hyperlink ref="C8" r:id="rId1" xr:uid="{6BFE8002-656C-4C4C-B3D1-7FB64216770A}"/>
    <hyperlink ref="C10" r:id="rId2" xr:uid="{CC6DE125-B176-4DD6-8564-34226AFA1419}"/>
    <hyperlink ref="C12" r:id="rId3" xr:uid="{B5D4D42D-A52F-4DB6-B50C-98B479A5C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Estimation and Budgeting</vt:lpstr>
      <vt:lpstr>Cost Basics</vt:lpstr>
      <vt:lpstr>EVM</vt:lpstr>
      <vt:lpstr>Exercises</vt:lpstr>
      <vt:lpstr>Contact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Hariharan</dc:creator>
  <cp:lastModifiedBy>M Hariharan</cp:lastModifiedBy>
  <dcterms:created xsi:type="dcterms:W3CDTF">2020-03-29T09:50:40Z</dcterms:created>
  <dcterms:modified xsi:type="dcterms:W3CDTF">2020-04-05T13:14:43Z</dcterms:modified>
</cp:coreProperties>
</file>