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271" documentId="11_05D9362B411A8956474FF797A35195FCAA828101" xr6:coauthVersionLast="45" xr6:coauthVersionMax="45" xr10:uidLastSave="{4C1BD7D7-630A-4259-BA65-52AF7799346A}"/>
  <bookViews>
    <workbookView xWindow="-103" yWindow="-103" windowWidth="33120" windowHeight="18120" xr2:uid="{00000000-000D-0000-FFFF-FFFF00000000}"/>
  </bookViews>
  <sheets>
    <sheet name="Simulation" sheetId="2" r:id="rId1"/>
    <sheet name="KD to conc+pValue" sheetId="4" r:id="rId2"/>
    <sheet name="pt to KD" sheetId="1" r:id="rId3"/>
    <sheet name="lred to KD" sheetId="5" r:id="rId4"/>
    <sheet name="lwhite to KD" sheetId="6" r:id="rId5"/>
    <sheet name="DataSheet" sheetId="3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5" l="1"/>
  <c r="B18" i="6"/>
  <c r="B17" i="1" l="1"/>
  <c r="B16" i="1"/>
  <c r="B18" i="1" l="1"/>
  <c r="C21" i="4"/>
  <c r="C20" i="4"/>
  <c r="C22" i="4" l="1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2" i="3"/>
  <c r="D12" i="2"/>
  <c r="D2" i="3" l="1"/>
  <c r="C2" i="3"/>
  <c r="D101" i="3"/>
  <c r="C101" i="3"/>
  <c r="D100" i="3"/>
  <c r="C100" i="3"/>
  <c r="D99" i="3"/>
  <c r="C99" i="3"/>
  <c r="D98" i="3"/>
  <c r="C98" i="3"/>
  <c r="D97" i="3"/>
  <c r="C97" i="3"/>
  <c r="D96" i="3"/>
  <c r="C96" i="3"/>
  <c r="D95" i="3"/>
  <c r="C95" i="3"/>
  <c r="D94" i="3"/>
  <c r="C94" i="3"/>
  <c r="D93" i="3"/>
  <c r="C93" i="3"/>
  <c r="D92" i="3"/>
  <c r="C92" i="3"/>
  <c r="D91" i="3"/>
  <c r="C91" i="3"/>
  <c r="D90" i="3"/>
  <c r="C90" i="3"/>
  <c r="D89" i="3"/>
  <c r="C89" i="3"/>
  <c r="D88" i="3"/>
  <c r="C88" i="3"/>
  <c r="D87" i="3"/>
  <c r="C87" i="3"/>
  <c r="D86" i="3"/>
  <c r="C86" i="3"/>
  <c r="D85" i="3"/>
  <c r="C85" i="3"/>
  <c r="D84" i="3"/>
  <c r="C84" i="3"/>
  <c r="D83" i="3"/>
  <c r="C83" i="3"/>
  <c r="D82" i="3"/>
  <c r="C82" i="3"/>
  <c r="D81" i="3"/>
  <c r="C81" i="3"/>
  <c r="D80" i="3"/>
  <c r="C80" i="3"/>
  <c r="D79" i="3"/>
  <c r="C79" i="3"/>
  <c r="D78" i="3"/>
  <c r="C78" i="3"/>
  <c r="D77" i="3"/>
  <c r="C77" i="3"/>
  <c r="D76" i="3"/>
  <c r="C76" i="3"/>
  <c r="D75" i="3"/>
  <c r="C75" i="3"/>
  <c r="D74" i="3"/>
  <c r="C74" i="3"/>
  <c r="D73" i="3"/>
  <c r="C7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</calcChain>
</file>

<file path=xl/sharedStrings.xml><?xml version="1.0" encoding="utf-8"?>
<sst xmlns="http://schemas.openxmlformats.org/spreadsheetml/2006/main" count="120" uniqueCount="42">
  <si>
    <t>Change red values</t>
  </si>
  <si>
    <t>Assumes 1-site binding model + equilibrium measurements</t>
  </si>
  <si>
    <t>General setup</t>
  </si>
  <si>
    <t>µM</t>
  </si>
  <si>
    <t>Results of uD equilibrium simulation in green</t>
  </si>
  <si>
    <t>Kd</t>
  </si>
  <si>
    <t>n</t>
  </si>
  <si>
    <t>[c] Red</t>
  </si>
  <si>
    <t>[c] White</t>
  </si>
  <si>
    <t>Results</t>
  </si>
  <si>
    <t>pc</t>
  </si>
  <si>
    <t>µL</t>
  </si>
  <si>
    <t>[lred]</t>
  </si>
  <si>
    <t>[lwhite]</t>
  </si>
  <si>
    <t>[t0]</t>
  </si>
  <si>
    <t>[l0]</t>
  </si>
  <si>
    <t>redvol</t>
  </si>
  <si>
    <t>whitevol</t>
  </si>
  <si>
    <t>[t0] is the protein concentration in the red chamber</t>
  </si>
  <si>
    <t>[l0] is the compound concentration if both chambers were merged together (whole system without protein).</t>
  </si>
  <si>
    <t>[lred] and [lwhite] is the compound concentration at equilibrium in the red and white chambers, respectively</t>
  </si>
  <si>
    <t>qµD Simulation</t>
  </si>
  <si>
    <t>KD_end</t>
  </si>
  <si>
    <r>
      <t>qµD - K</t>
    </r>
    <r>
      <rPr>
        <vertAlign val="subscript"/>
        <sz val="20"/>
        <color theme="1"/>
        <rFont val="Times New Roman"/>
        <family val="1"/>
      </rPr>
      <t>D</t>
    </r>
    <r>
      <rPr>
        <sz val="20"/>
        <color theme="1"/>
        <rFont val="Times New Roman"/>
        <family val="1"/>
      </rPr>
      <t xml:space="preserve"> calculation from p-val</t>
    </r>
  </si>
  <si>
    <r>
      <rPr>
        <i/>
        <sz val="11"/>
        <color theme="1"/>
        <rFont val="Times New Roman"/>
        <family val="1"/>
      </rPr>
      <t>p</t>
    </r>
    <r>
      <rPr>
        <i/>
        <vertAlign val="subscript"/>
        <sz val="11"/>
        <color theme="1"/>
        <rFont val="Times New Roman"/>
        <family val="1"/>
      </rPr>
      <t>t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is the ratio of compound concentration in the red versus the white chamber.</t>
    </r>
  </si>
  <si>
    <r>
      <rPr>
        <i/>
        <sz val="11"/>
        <color theme="1"/>
        <rFont val="Times New Roman"/>
        <family val="1"/>
      </rPr>
      <t>p</t>
    </r>
    <r>
      <rPr>
        <i/>
        <vertAlign val="subscript"/>
        <sz val="11"/>
        <color theme="1"/>
        <rFont val="Times New Roman"/>
        <family val="1"/>
      </rPr>
      <t>c</t>
    </r>
    <r>
      <rPr>
        <i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is used where the compound does not fully equilbriate.  This is the p-value obtained in a system without protein (lred/lwhite)</t>
    </r>
  </si>
  <si>
    <r>
      <t>qµD - p-value calculation from K</t>
    </r>
    <r>
      <rPr>
        <vertAlign val="subscript"/>
        <sz val="20"/>
        <color theme="1"/>
        <rFont val="Times New Roman"/>
        <family val="1"/>
      </rPr>
      <t>D</t>
    </r>
  </si>
  <si>
    <r>
      <t>K</t>
    </r>
    <r>
      <rPr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is the dissociation constant of the target-ligand complex</t>
    </r>
  </si>
  <si>
    <r>
      <t>p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is used where the compound does not fully equilbriate.  This is the p-value obtained in a system without protein (lred/lwhite)</t>
    </r>
  </si>
  <si>
    <r>
      <t>K</t>
    </r>
    <r>
      <rPr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>END is the end of the X-aixs representing the highest K</t>
    </r>
    <r>
      <rPr>
        <vertAlign val="sub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to plot/simulate</t>
    </r>
  </si>
  <si>
    <r>
      <t>K</t>
    </r>
    <r>
      <rPr>
        <vertAlign val="subscript"/>
        <sz val="11"/>
        <color theme="1"/>
        <rFont val="Times New Roman"/>
        <family val="1"/>
      </rPr>
      <t>D</t>
    </r>
  </si>
  <si>
    <r>
      <t>p</t>
    </r>
    <r>
      <rPr>
        <i/>
        <vertAlign val="subscript"/>
        <sz val="11"/>
        <color theme="1"/>
        <rFont val="Times New Roman"/>
        <family val="1"/>
      </rPr>
      <t>t</t>
    </r>
  </si>
  <si>
    <r>
      <t>p</t>
    </r>
    <r>
      <rPr>
        <i/>
        <vertAlign val="subscript"/>
        <sz val="11"/>
        <color theme="1"/>
        <rFont val="Times New Roman"/>
        <family val="1"/>
      </rPr>
      <t>c</t>
    </r>
  </si>
  <si>
    <t>[lwhite] is the compound concentration at equilibrium (or near) in the white chamber</t>
  </si>
  <si>
    <t>[lred] is the compound concentration at equilibrium in the red chamber.</t>
  </si>
  <si>
    <r>
      <t>p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is used where the compound does not fully equilbriate.  This is the p-value obtained in a system without protein (lred/lwhite).</t>
    </r>
  </si>
  <si>
    <t>Assumes 1-site binding model + equilibrium measurements.</t>
  </si>
  <si>
    <t>Results of uD equilibrium simulation in green.</t>
  </si>
  <si>
    <t>[t0] is the protein concentration in the red chamber.</t>
  </si>
  <si>
    <r>
      <rPr>
        <i/>
        <sz val="11"/>
        <color theme="1"/>
        <rFont val="Times New Roman"/>
        <family val="1"/>
      </rPr>
      <t>p</t>
    </r>
    <r>
      <rPr>
        <i/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is used where the compound does not fully equilbriate.  This is the p-value obtained in a system without protein (lred/lwhite)</t>
    </r>
  </si>
  <si>
    <r>
      <rPr>
        <i/>
        <sz val="11"/>
        <color theme="1"/>
        <rFont val="Times New Roman"/>
        <family val="1"/>
      </rPr>
      <t>p</t>
    </r>
    <r>
      <rPr>
        <i/>
        <vertAlign val="subscript"/>
        <sz val="11"/>
        <color theme="1"/>
        <rFont val="Times New Roman"/>
        <family val="1"/>
      </rPr>
      <t>t</t>
    </r>
  </si>
  <si>
    <r>
      <rPr>
        <i/>
        <sz val="11"/>
        <color theme="1"/>
        <rFont val="Times New Roman"/>
        <family val="1"/>
      </rPr>
      <t>p</t>
    </r>
    <r>
      <rPr>
        <i/>
        <vertAlign val="subscript"/>
        <sz val="11"/>
        <color theme="1"/>
        <rFont val="Times New Roman"/>
        <family val="1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</si>
</sst>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0"/>
      <color theme="1"/>
      <name val="Times New Roman"/>
      <family val="1"/>
    </font>
    <font>
      <vertAlign val="subscript"/>
      <sz val="2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rgb="FF9C0006"/>
      <name val="Times New Roman"/>
      <family val="1"/>
    </font>
    <font>
      <sz val="11"/>
      <color rgb="FF0061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4" xfId="0" applyFont="1" applyBorder="1"/>
    <xf numFmtId="0" fontId="5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1" xfId="0" applyFont="1" applyBorder="1"/>
    <xf numFmtId="2" fontId="10" fillId="3" borderId="2" xfId="2" applyNumberFormat="1" applyFont="1" applyBorder="1"/>
    <xf numFmtId="2" fontId="10" fillId="3" borderId="0" xfId="2" applyNumberFormat="1" applyFont="1" applyBorder="1"/>
    <xf numFmtId="0" fontId="6" fillId="0" borderId="5" xfId="0" applyFont="1" applyBorder="1"/>
    <xf numFmtId="0" fontId="6" fillId="0" borderId="0" xfId="0" applyFont="1" applyAlignment="1">
      <alignment horizontal="center"/>
    </xf>
    <xf numFmtId="0" fontId="6" fillId="0" borderId="6" xfId="0" applyFont="1" applyBorder="1"/>
    <xf numFmtId="2" fontId="10" fillId="3" borderId="7" xfId="2" applyNumberFormat="1" applyFont="1" applyBorder="1"/>
    <xf numFmtId="0" fontId="6" fillId="0" borderId="8" xfId="0" applyFont="1" applyBorder="1"/>
    <xf numFmtId="0" fontId="10" fillId="3" borderId="2" xfId="2" applyFont="1" applyBorder="1"/>
    <xf numFmtId="0" fontId="10" fillId="3" borderId="0" xfId="2" applyFont="1" applyBorder="1"/>
    <xf numFmtId="0" fontId="7" fillId="0" borderId="6" xfId="0" applyFont="1" applyBorder="1"/>
    <xf numFmtId="164" fontId="11" fillId="2" borderId="7" xfId="1" applyNumberFormat="1" applyFont="1" applyBorder="1"/>
    <xf numFmtId="164" fontId="11" fillId="2" borderId="7" xfId="1" applyNumberFormat="1" applyFont="1" applyBorder="1" applyAlignment="1">
      <alignment wrapText="1"/>
    </xf>
    <xf numFmtId="164" fontId="11" fillId="2" borderId="0" xfId="1" applyNumberFormat="1" applyFont="1" applyBorder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qµD - K</a:t>
            </a:r>
            <a:r>
              <a:rPr lang="en-US" sz="1800" b="1" i="0" baseline="-25000">
                <a:solidFill>
                  <a:schemeClr val="tx1"/>
                </a:solidFill>
                <a:effectLst/>
              </a:rPr>
              <a:t>D</a:t>
            </a:r>
            <a:r>
              <a:rPr lang="en-US" sz="1800" b="1" i="0" baseline="0">
                <a:solidFill>
                  <a:schemeClr val="tx1"/>
                </a:solidFill>
                <a:effectLst/>
              </a:rPr>
              <a:t> vs. [l] in red/white chambers</a:t>
            </a:r>
            <a:endParaRPr lang="en-GB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DataSheet!$C$1</c:f>
              <c:strCache>
                <c:ptCount val="1"/>
                <c:pt idx="0">
                  <c:v>[c] Red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DataSheet!$B$2:$B$102</c:f>
              <c:numCache>
                <c:formatCode>General</c:formatCode>
                <c:ptCount val="10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</c:numCache>
            </c:numRef>
          </c:cat>
          <c:val>
            <c:numRef>
              <c:f>DataSheet!$C$2:$C$102</c:f>
              <c:numCache>
                <c:formatCode>General</c:formatCode>
                <c:ptCount val="101"/>
                <c:pt idx="0">
                  <c:v>66.458980337503164</c:v>
                </c:pt>
                <c:pt idx="1">
                  <c:v>59.476568219253629</c:v>
                </c:pt>
                <c:pt idx="2">
                  <c:v>55</c:v>
                </c:pt>
                <c:pt idx="3">
                  <c:v>51.745141509575468</c:v>
                </c:pt>
                <c:pt idx="4">
                  <c:v>49.222527892982434</c:v>
                </c:pt>
                <c:pt idx="5">
                  <c:v>47.188040659057776</c:v>
                </c:pt>
                <c:pt idx="6">
                  <c:v>45.501256289338009</c:v>
                </c:pt>
                <c:pt idx="7">
                  <c:v>44.073757788992786</c:v>
                </c:pt>
                <c:pt idx="8">
                  <c:v>42.846254861400183</c:v>
                </c:pt>
                <c:pt idx="9">
                  <c:v>41.777090393198421</c:v>
                </c:pt>
                <c:pt idx="10">
                  <c:v>40.835921350012626</c:v>
                </c:pt>
                <c:pt idx="11">
                  <c:v>40</c:v>
                </c:pt>
                <c:pt idx="12">
                  <c:v>39.251865683186637</c:v>
                </c:pt>
                <c:pt idx="13">
                  <c:v>38.577849246871821</c:v>
                </c:pt>
                <c:pt idx="14">
                  <c:v>37.967069115099335</c:v>
                </c:pt>
                <c:pt idx="15">
                  <c:v>37.410737051068715</c:v>
                </c:pt>
                <c:pt idx="16">
                  <c:v>36.901665763994444</c:v>
                </c:pt>
                <c:pt idx="17">
                  <c:v>36.433911957145042</c:v>
                </c:pt>
                <c:pt idx="18">
                  <c:v>36.002512578676011</c:v>
                </c:pt>
                <c:pt idx="19">
                  <c:v>35.603286637994181</c:v>
                </c:pt>
                <c:pt idx="20">
                  <c:v>35.232684050854715</c:v>
                </c:pt>
                <c:pt idx="21">
                  <c:v>34.887668805162562</c:v>
                </c:pt>
                <c:pt idx="22">
                  <c:v>34.56562756394176</c:v>
                </c:pt>
                <c:pt idx="23">
                  <c:v>34.264297385971155</c:v>
                </c:pt>
                <c:pt idx="24">
                  <c:v>33.981707997149137</c:v>
                </c:pt>
                <c:pt idx="25">
                  <c:v>33.71613526467052</c:v>
                </c:pt>
                <c:pt idx="26">
                  <c:v>33.466063387559586</c:v>
                </c:pt>
                <c:pt idx="27">
                  <c:v>33.230153934756387</c:v>
                </c:pt>
                <c:pt idx="28">
                  <c:v>33.007220310709158</c:v>
                </c:pt>
                <c:pt idx="29">
                  <c:v>32.7962065584654</c:v>
                </c:pt>
                <c:pt idx="30">
                  <c:v>32.596169655731089</c:v>
                </c:pt>
                <c:pt idx="31">
                  <c:v>32.406264643861633</c:v>
                </c:pt>
                <c:pt idx="32">
                  <c:v>32.225732069752134</c:v>
                </c:pt>
                <c:pt idx="33">
                  <c:v>32.053887327803622</c:v>
                </c:pt>
                <c:pt idx="34">
                  <c:v>31.890111571929744</c:v>
                </c:pt>
                <c:pt idx="35">
                  <c:v>31.733843932000827</c:v>
                </c:pt>
                <c:pt idx="36">
                  <c:v>31.58457481964566</c:v>
                </c:pt>
                <c:pt idx="37">
                  <c:v>31.441840148220166</c:v>
                </c:pt>
                <c:pt idx="38">
                  <c:v>31.305216323452118</c:v>
                </c:pt>
                <c:pt idx="39">
                  <c:v>31.174315886622853</c:v>
                </c:pt>
                <c:pt idx="40">
                  <c:v>31.0487837125347</c:v>
                </c:pt>
                <c:pt idx="41">
                  <c:v>30.928293681004224</c:v>
                </c:pt>
                <c:pt idx="42">
                  <c:v>30.812545754029088</c:v>
                </c:pt>
                <c:pt idx="43">
                  <c:v>30.701263401730731</c:v>
                </c:pt>
                <c:pt idx="44">
                  <c:v>30.594191329169554</c:v>
                </c:pt>
                <c:pt idx="45">
                  <c:v>30.491093463545944</c:v>
                </c:pt>
                <c:pt idx="46">
                  <c:v>30.391751167442418</c:v>
                </c:pt>
                <c:pt idx="47">
                  <c:v>30.295961648872868</c:v>
                </c:pt>
                <c:pt idx="48">
                  <c:v>30.203536543167942</c:v>
                </c:pt>
                <c:pt idx="49">
                  <c:v>30.114300645300002</c:v>
                </c:pt>
                <c:pt idx="50">
                  <c:v>30.028090774260182</c:v>
                </c:pt>
                <c:pt idx="51">
                  <c:v>29.944754753632285</c:v>
                </c:pt>
                <c:pt idx="52">
                  <c:v>29.864150494660997</c:v>
                </c:pt>
                <c:pt idx="53">
                  <c:v>29.786145169934073</c:v>
                </c:pt>
                <c:pt idx="54">
                  <c:v>29.710614467354212</c:v>
                </c:pt>
                <c:pt idx="55">
                  <c:v>29.637441915403866</c:v>
                </c:pt>
                <c:pt idx="56">
                  <c:v>29.566518271845577</c:v>
                </c:pt>
                <c:pt idx="57">
                  <c:v>29.497740968979151</c:v>
                </c:pt>
                <c:pt idx="58">
                  <c:v>29.431013609418461</c:v>
                </c:pt>
                <c:pt idx="59">
                  <c:v>29.366245507080293</c:v>
                </c:pt>
                <c:pt idx="60">
                  <c:v>29.303351268706564</c:v>
                </c:pt>
                <c:pt idx="61">
                  <c:v>29.242250411789957</c:v>
                </c:pt>
                <c:pt idx="62">
                  <c:v>29.182867015247421</c:v>
                </c:pt>
                <c:pt idx="63">
                  <c:v>29.12512939960137</c:v>
                </c:pt>
                <c:pt idx="64">
                  <c:v>29.068969833791257</c:v>
                </c:pt>
                <c:pt idx="65">
                  <c:v>29.014324266056065</c:v>
                </c:pt>
                <c:pt idx="66">
                  <c:v>28.961132076603732</c:v>
                </c:pt>
                <c:pt idx="67">
                  <c:v>28.909335850033163</c:v>
                </c:pt>
                <c:pt idx="68">
                  <c:v>28.85888116568448</c:v>
                </c:pt>
                <c:pt idx="69">
                  <c:v>28.80971640428789</c:v>
                </c:pt>
                <c:pt idx="70">
                  <c:v>28.761792569446285</c:v>
                </c:pt>
                <c:pt idx="71">
                  <c:v>28.715063122638036</c:v>
                </c:pt>
                <c:pt idx="72">
                  <c:v>28.669483830555063</c:v>
                </c:pt>
                <c:pt idx="73">
                  <c:v>28.625012623712514</c:v>
                </c:pt>
                <c:pt idx="74">
                  <c:v>28.581609465366974</c:v>
                </c:pt>
                <c:pt idx="75">
                  <c:v>28.539236229875218</c:v>
                </c:pt>
                <c:pt idx="76">
                  <c:v>28.49785658970708</c:v>
                </c:pt>
                <c:pt idx="77">
                  <c:v>28.457435910401959</c:v>
                </c:pt>
                <c:pt idx="78">
                  <c:v>28.417941152821296</c:v>
                </c:pt>
                <c:pt idx="79">
                  <c:v>28.379340782113559</c:v>
                </c:pt>
                <c:pt idx="80">
                  <c:v>28.341604682856705</c:v>
                </c:pt>
                <c:pt idx="81">
                  <c:v>28.304704079894258</c:v>
                </c:pt>
                <c:pt idx="82">
                  <c:v>28.268611464424151</c:v>
                </c:pt>
                <c:pt idx="83">
                  <c:v>28.233300524935125</c:v>
                </c:pt>
                <c:pt idx="84">
                  <c:v>28.198746082624886</c:v>
                </c:pt>
                <c:pt idx="85">
                  <c:v>28.16492403096268</c:v>
                </c:pt>
                <c:pt idx="86">
                  <c:v>28.131811279088723</c:v>
                </c:pt>
                <c:pt idx="87">
                  <c:v>28.099385698769613</c:v>
                </c:pt>
                <c:pt idx="88">
                  <c:v>28.067626074648928</c:v>
                </c:pt>
                <c:pt idx="89">
                  <c:v>28.036512057559378</c:v>
                </c:pt>
                <c:pt idx="90">
                  <c:v>28.006024120676052</c:v>
                </c:pt>
                <c:pt idx="91">
                  <c:v>27.97614351831125</c:v>
                </c:pt>
                <c:pt idx="92">
                  <c:v>27.946852247167751</c:v>
                </c:pt>
                <c:pt idx="93">
                  <c:v>27.918133009879199</c:v>
                </c:pt>
                <c:pt idx="94">
                  <c:v>27.889969180682861</c:v>
                </c:pt>
                <c:pt idx="95">
                  <c:v>27.862344773079361</c:v>
                </c:pt>
                <c:pt idx="96">
                  <c:v>27.835244409346394</c:v>
                </c:pt>
                <c:pt idx="97">
                  <c:v>27.80865329178404</c:v>
                </c:pt>
                <c:pt idx="98">
                  <c:v>27.782557175577338</c:v>
                </c:pt>
                <c:pt idx="99">
                  <c:v>27.756942343170383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B5-44C6-BED0-AF9C3039E775}"/>
            </c:ext>
          </c:extLst>
        </c:ser>
        <c:ser>
          <c:idx val="2"/>
          <c:order val="1"/>
          <c:tx>
            <c:strRef>
              <c:f>DataSheet!$D$1</c:f>
              <c:strCache>
                <c:ptCount val="1"/>
                <c:pt idx="0">
                  <c:v>[c] White</c:v>
                </c:pt>
              </c:strCache>
            </c:strRef>
          </c:tx>
          <c:spPr>
            <a:ln w="28575" cap="flat" cmpd="sng" algn="ctr">
              <a:solidFill>
                <a:schemeClr val="bg1">
                  <a:lumMod val="50000"/>
                </a:schemeClr>
              </a:solidFill>
              <a:prstDash val="solid"/>
              <a:miter lim="800000"/>
            </a:ln>
            <a:effectLst/>
          </c:spPr>
          <c:marker>
            <c:symbol val="none"/>
          </c:marker>
          <c:cat>
            <c:numRef>
              <c:f>DataSheet!$B$2:$B$102</c:f>
              <c:numCache>
                <c:formatCode>General</c:formatCode>
                <c:ptCount val="10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</c:numCache>
            </c:numRef>
          </c:cat>
          <c:val>
            <c:numRef>
              <c:f>DataSheet!$D$2:$D$102</c:f>
              <c:numCache>
                <c:formatCode>General</c:formatCode>
                <c:ptCount val="101"/>
                <c:pt idx="0">
                  <c:v>11.180339887498949</c:v>
                </c:pt>
                <c:pt idx="1">
                  <c:v>13.507810593582121</c:v>
                </c:pt>
                <c:pt idx="2">
                  <c:v>15</c:v>
                </c:pt>
                <c:pt idx="3">
                  <c:v>16.084952830141511</c:v>
                </c:pt>
                <c:pt idx="4">
                  <c:v>16.925824035672523</c:v>
                </c:pt>
                <c:pt idx="5">
                  <c:v>17.603986446980738</c:v>
                </c:pt>
                <c:pt idx="6">
                  <c:v>18.166247903553998</c:v>
                </c:pt>
                <c:pt idx="7">
                  <c:v>18.642080737002402</c:v>
                </c:pt>
                <c:pt idx="8">
                  <c:v>19.051248379533273</c:v>
                </c:pt>
                <c:pt idx="9">
                  <c:v>19.407636535600524</c:v>
                </c:pt>
                <c:pt idx="10">
                  <c:v>19.721359549995796</c:v>
                </c:pt>
                <c:pt idx="11">
                  <c:v>20</c:v>
                </c:pt>
                <c:pt idx="12">
                  <c:v>20.249378105604457</c:v>
                </c:pt>
                <c:pt idx="13">
                  <c:v>20.474050251042726</c:v>
                </c:pt>
                <c:pt idx="14">
                  <c:v>20.677643628300221</c:v>
                </c:pt>
                <c:pt idx="15">
                  <c:v>20.863087649643759</c:v>
                </c:pt>
                <c:pt idx="16">
                  <c:v>21.032778078668517</c:v>
                </c:pt>
                <c:pt idx="17">
                  <c:v>21.188696014284986</c:v>
                </c:pt>
                <c:pt idx="18">
                  <c:v>21.332495807108</c:v>
                </c:pt>
                <c:pt idx="19">
                  <c:v>21.46557112066861</c:v>
                </c:pt>
                <c:pt idx="20">
                  <c:v>21.589105316381765</c:v>
                </c:pt>
                <c:pt idx="21">
                  <c:v>21.704110398279155</c:v>
                </c:pt>
                <c:pt idx="22">
                  <c:v>21.81145747868608</c:v>
                </c:pt>
                <c:pt idx="23">
                  <c:v>21.911900871342958</c:v>
                </c:pt>
                <c:pt idx="24">
                  <c:v>22.006097334283623</c:v>
                </c:pt>
                <c:pt idx="25">
                  <c:v>22.094621578443149</c:v>
                </c:pt>
                <c:pt idx="26">
                  <c:v>22.177978870813476</c:v>
                </c:pt>
                <c:pt idx="27">
                  <c:v>22.256615355081212</c:v>
                </c:pt>
                <c:pt idx="28">
                  <c:v>22.330926563096945</c:v>
                </c:pt>
                <c:pt idx="29">
                  <c:v>22.401264480511529</c:v>
                </c:pt>
                <c:pt idx="30">
                  <c:v>22.467943448089645</c:v>
                </c:pt>
                <c:pt idx="31">
                  <c:v>22.531245118712778</c:v>
                </c:pt>
                <c:pt idx="32">
                  <c:v>22.591422643415953</c:v>
                </c:pt>
                <c:pt idx="33">
                  <c:v>22.648704224065458</c:v>
                </c:pt>
                <c:pt idx="34">
                  <c:v>22.703296142690089</c:v>
                </c:pt>
                <c:pt idx="35">
                  <c:v>22.755385355999735</c:v>
                </c:pt>
                <c:pt idx="36">
                  <c:v>22.805141726784768</c:v>
                </c:pt>
                <c:pt idx="37">
                  <c:v>22.852719950593272</c:v>
                </c:pt>
                <c:pt idx="38">
                  <c:v>22.898261225515963</c:v>
                </c:pt>
                <c:pt idx="39">
                  <c:v>22.941894704459045</c:v>
                </c:pt>
                <c:pt idx="40">
                  <c:v>22.983738762488429</c:v>
                </c:pt>
                <c:pt idx="41">
                  <c:v>23.023902106331917</c:v>
                </c:pt>
                <c:pt idx="42">
                  <c:v>23.062484748656971</c:v>
                </c:pt>
                <c:pt idx="43">
                  <c:v>23.099578866089761</c:v>
                </c:pt>
                <c:pt idx="44">
                  <c:v>23.135269556943477</c:v>
                </c:pt>
                <c:pt idx="45">
                  <c:v>23.169635512151363</c:v>
                </c:pt>
                <c:pt idx="46">
                  <c:v>23.202749610852536</c:v>
                </c:pt>
                <c:pt idx="47">
                  <c:v>23.234679450375697</c:v>
                </c:pt>
                <c:pt idx="48">
                  <c:v>23.26548781894402</c:v>
                </c:pt>
                <c:pt idx="49">
                  <c:v>23.29523311823332</c:v>
                </c:pt>
                <c:pt idx="50">
                  <c:v>23.32396974191326</c:v>
                </c:pt>
                <c:pt idx="51">
                  <c:v>23.351748415455894</c:v>
                </c:pt>
                <c:pt idx="52">
                  <c:v>23.378616501779671</c:v>
                </c:pt>
                <c:pt idx="53">
                  <c:v>23.404618276688652</c:v>
                </c:pt>
                <c:pt idx="54">
                  <c:v>23.429795177548602</c:v>
                </c:pt>
                <c:pt idx="55">
                  <c:v>23.454186028198727</c:v>
                </c:pt>
                <c:pt idx="56">
                  <c:v>23.477827242718138</c:v>
                </c:pt>
                <c:pt idx="57">
                  <c:v>23.500753010340304</c:v>
                </c:pt>
                <c:pt idx="58">
                  <c:v>23.522995463527185</c:v>
                </c:pt>
                <c:pt idx="59">
                  <c:v>23.544584830973253</c:v>
                </c:pt>
                <c:pt idx="60">
                  <c:v>23.565549577097809</c:v>
                </c:pt>
                <c:pt idx="61">
                  <c:v>23.585916529403331</c:v>
                </c:pt>
                <c:pt idx="62">
                  <c:v>23.605710994917498</c:v>
                </c:pt>
                <c:pt idx="63">
                  <c:v>23.624956866799547</c:v>
                </c:pt>
                <c:pt idx="64">
                  <c:v>23.643676722069575</c:v>
                </c:pt>
                <c:pt idx="65">
                  <c:v>23.661891911314669</c:v>
                </c:pt>
                <c:pt idx="66">
                  <c:v>23.679622641132081</c:v>
                </c:pt>
                <c:pt idx="67">
                  <c:v>23.696888049988921</c:v>
                </c:pt>
                <c:pt idx="68">
                  <c:v>23.713706278105164</c:v>
                </c:pt>
                <c:pt idx="69">
                  <c:v>23.730094531904033</c:v>
                </c:pt>
                <c:pt idx="70">
                  <c:v>23.746069143517889</c:v>
                </c:pt>
                <c:pt idx="71">
                  <c:v>23.761645625787313</c:v>
                </c:pt>
                <c:pt idx="72">
                  <c:v>23.77683872314832</c:v>
                </c:pt>
                <c:pt idx="73">
                  <c:v>23.791662458762513</c:v>
                </c:pt>
                <c:pt idx="74">
                  <c:v>23.806130178210989</c:v>
                </c:pt>
                <c:pt idx="75">
                  <c:v>23.820254590041621</c:v>
                </c:pt>
                <c:pt idx="76">
                  <c:v>23.834047803430948</c:v>
                </c:pt>
                <c:pt idx="77">
                  <c:v>23.847521363199338</c:v>
                </c:pt>
                <c:pt idx="78">
                  <c:v>23.860686282392891</c:v>
                </c:pt>
                <c:pt idx="79">
                  <c:v>23.873553072628784</c:v>
                </c:pt>
                <c:pt idx="80">
                  <c:v>23.886131772381123</c:v>
                </c:pt>
                <c:pt idx="81">
                  <c:v>23.89843197336857</c:v>
                </c:pt>
                <c:pt idx="82">
                  <c:v>23.91046284519194</c:v>
                </c:pt>
                <c:pt idx="83">
                  <c:v>23.922233158354938</c:v>
                </c:pt>
                <c:pt idx="84">
                  <c:v>23.933751305791702</c:v>
                </c:pt>
                <c:pt idx="85">
                  <c:v>23.945025323012452</c:v>
                </c:pt>
                <c:pt idx="86">
                  <c:v>23.956062906970402</c:v>
                </c:pt>
                <c:pt idx="87">
                  <c:v>23.966871433743471</c:v>
                </c:pt>
                <c:pt idx="88">
                  <c:v>23.97745797511703</c:v>
                </c:pt>
                <c:pt idx="89">
                  <c:v>23.987829314146875</c:v>
                </c:pt>
                <c:pt idx="90">
                  <c:v>23.997991959774662</c:v>
                </c:pt>
                <c:pt idx="91">
                  <c:v>24.00795216056289</c:v>
                </c:pt>
                <c:pt idx="92">
                  <c:v>24.017715917610769</c:v>
                </c:pt>
                <c:pt idx="93">
                  <c:v>24.027288996706922</c:v>
                </c:pt>
                <c:pt idx="94">
                  <c:v>24.03667693977237</c:v>
                </c:pt>
                <c:pt idx="95">
                  <c:v>24.045885075640218</c:v>
                </c:pt>
                <c:pt idx="96">
                  <c:v>24.054918530217876</c:v>
                </c:pt>
                <c:pt idx="97">
                  <c:v>24.063782236071965</c:v>
                </c:pt>
                <c:pt idx="98">
                  <c:v>24.072480941474204</c:v>
                </c:pt>
                <c:pt idx="99">
                  <c:v>24.081019218943219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5-44C6-BED0-AF9C3039E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577256"/>
        <c:axId val="507577648"/>
      </c:lineChart>
      <c:catAx>
        <c:axId val="507577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</a:t>
                </a:r>
                <a:r>
                  <a:rPr lang="en-GB" baseline="-25000"/>
                  <a:t>D</a:t>
                </a:r>
                <a:r>
                  <a:rPr lang="en-GB"/>
                  <a:t> 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77648"/>
        <c:crosses val="autoZero"/>
        <c:auto val="1"/>
        <c:lblAlgn val="ctr"/>
        <c:lblOffset val="100"/>
        <c:tickLblSkip val="10"/>
        <c:noMultiLvlLbl val="0"/>
      </c:catAx>
      <c:valAx>
        <c:axId val="5075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[l] 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577256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590551</xdr:colOff>
      <xdr:row>9</xdr:row>
      <xdr:rowOff>10885</xdr:rowOff>
    </xdr:from>
    <xdr:to>
      <xdr:col>15</xdr:col>
      <xdr:colOff>571501</xdr:colOff>
      <xdr:row>33</xdr:row>
      <xdr:rowOff>7074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6BEF0D-9078-4A6E-AD33-4AD3B9977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/>
  </sheetViews>
  <sheetFormatPr defaultRowHeight="14.6" x14ac:dyDescent="0.4"/>
  <cols>
    <col min="1" max="1" width="23" customWidth="1"/>
    <col min="2" max="2" width="29.53515625" customWidth="1"/>
    <col min="3" max="3" width="10.53515625" bestFit="1" customWidth="1"/>
  </cols>
  <sheetData>
    <row r="1" spans="1:5" ht="25.3" x14ac:dyDescent="0.6">
      <c r="A1" s="2" t="s">
        <v>21</v>
      </c>
    </row>
    <row r="2" spans="1:5" x14ac:dyDescent="0.4">
      <c r="A2" s="3" t="s">
        <v>0</v>
      </c>
    </row>
    <row r="3" spans="1:5" x14ac:dyDescent="0.4">
      <c r="A3" s="4" t="s">
        <v>4</v>
      </c>
    </row>
    <row r="4" spans="1:5" x14ac:dyDescent="0.4">
      <c r="A4" s="4" t="s">
        <v>1</v>
      </c>
    </row>
    <row r="5" spans="1:5" x14ac:dyDescent="0.4">
      <c r="A5" s="4" t="s">
        <v>18</v>
      </c>
    </row>
    <row r="6" spans="1:5" x14ac:dyDescent="0.4">
      <c r="A6" s="4" t="s">
        <v>19</v>
      </c>
    </row>
    <row r="7" spans="1:5" ht="16.75" x14ac:dyDescent="0.5">
      <c r="A7" s="4" t="s">
        <v>29</v>
      </c>
    </row>
    <row r="8" spans="1:5" ht="16.75" x14ac:dyDescent="0.5">
      <c r="A8" s="4" t="s">
        <v>39</v>
      </c>
    </row>
    <row r="9" spans="1:5" ht="15" thickBot="1" x14ac:dyDescent="0.45"/>
    <row r="10" spans="1:5" ht="15" thickBot="1" x14ac:dyDescent="0.45">
      <c r="A10" s="6" t="s">
        <v>2</v>
      </c>
      <c r="B10" s="7"/>
      <c r="C10" s="8"/>
      <c r="D10" s="4"/>
    </row>
    <row r="11" spans="1:5" x14ac:dyDescent="0.4">
      <c r="A11" s="9" t="s">
        <v>14</v>
      </c>
      <c r="B11" s="10">
        <v>80</v>
      </c>
      <c r="C11" s="8" t="s">
        <v>3</v>
      </c>
      <c r="D11" s="4"/>
    </row>
    <row r="12" spans="1:5" x14ac:dyDescent="0.4">
      <c r="A12" s="5" t="s">
        <v>15</v>
      </c>
      <c r="B12" s="11">
        <v>25</v>
      </c>
      <c r="C12" s="12" t="s">
        <v>3</v>
      </c>
      <c r="D12" s="13" t="str">
        <f>"=&gt;"</f>
        <v>=&gt;</v>
      </c>
    </row>
    <row r="13" spans="1:5" x14ac:dyDescent="0.4">
      <c r="A13" s="5" t="s">
        <v>16</v>
      </c>
      <c r="B13" s="11">
        <v>100</v>
      </c>
      <c r="C13" s="12" t="s">
        <v>11</v>
      </c>
      <c r="D13" s="4"/>
      <c r="E13" s="1"/>
    </row>
    <row r="14" spans="1:5" x14ac:dyDescent="0.4">
      <c r="A14" s="5" t="s">
        <v>17</v>
      </c>
      <c r="B14" s="11">
        <v>300</v>
      </c>
      <c r="C14" s="12" t="s">
        <v>11</v>
      </c>
      <c r="D14" s="4"/>
      <c r="E14" s="1"/>
    </row>
    <row r="15" spans="1:5" x14ac:dyDescent="0.4">
      <c r="A15" s="5" t="s">
        <v>22</v>
      </c>
      <c r="B15" s="11">
        <v>500</v>
      </c>
      <c r="C15" s="12" t="s">
        <v>3</v>
      </c>
      <c r="D15" s="4"/>
      <c r="E15" s="1"/>
    </row>
    <row r="16" spans="1:5" ht="17.149999999999999" thickBot="1" x14ac:dyDescent="0.55000000000000004">
      <c r="A16" s="19" t="s">
        <v>32</v>
      </c>
      <c r="B16" s="15">
        <v>1</v>
      </c>
      <c r="C16" s="16"/>
      <c r="D16" s="4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C6" sqref="C6"/>
    </sheetView>
  </sheetViews>
  <sheetFormatPr defaultRowHeight="14.15" x14ac:dyDescent="0.35"/>
  <cols>
    <col min="1" max="1" width="9.23046875" style="4"/>
    <col min="2" max="2" width="19.15234375" style="4" bestFit="1" customWidth="1"/>
    <col min="3" max="3" width="9.53515625" style="4" bestFit="1" customWidth="1"/>
    <col min="4" max="16384" width="9.23046875" style="4"/>
  </cols>
  <sheetData>
    <row r="1" spans="1:4" ht="29.6" x14ac:dyDescent="0.85">
      <c r="A1" s="2" t="s">
        <v>26</v>
      </c>
    </row>
    <row r="2" spans="1:4" x14ac:dyDescent="0.35">
      <c r="A2" s="3" t="s">
        <v>0</v>
      </c>
    </row>
    <row r="3" spans="1:4" x14ac:dyDescent="0.35">
      <c r="A3" s="4" t="s">
        <v>4</v>
      </c>
    </row>
    <row r="4" spans="1:4" x14ac:dyDescent="0.35">
      <c r="A4" s="4" t="s">
        <v>1</v>
      </c>
    </row>
    <row r="5" spans="1:4" x14ac:dyDescent="0.35">
      <c r="A5" s="4" t="s">
        <v>18</v>
      </c>
    </row>
    <row r="6" spans="1:4" x14ac:dyDescent="0.35">
      <c r="A6" s="4" t="s">
        <v>19</v>
      </c>
    </row>
    <row r="7" spans="1:4" ht="16.75" x14ac:dyDescent="0.5">
      <c r="A7" s="5" t="s">
        <v>27</v>
      </c>
    </row>
    <row r="8" spans="1:4" ht="16.75" x14ac:dyDescent="0.5">
      <c r="A8" s="4" t="s">
        <v>39</v>
      </c>
    </row>
    <row r="9" spans="1:4" x14ac:dyDescent="0.35">
      <c r="A9" s="4" t="s">
        <v>20</v>
      </c>
    </row>
    <row r="10" spans="1:4" ht="16.75" x14ac:dyDescent="0.5">
      <c r="A10" s="4" t="s">
        <v>24</v>
      </c>
    </row>
    <row r="11" spans="1:4" ht="14.6" thickBot="1" x14ac:dyDescent="0.4"/>
    <row r="12" spans="1:4" ht="14.6" thickBot="1" x14ac:dyDescent="0.4">
      <c r="B12" s="26" t="s">
        <v>2</v>
      </c>
      <c r="C12" s="27"/>
      <c r="D12" s="28"/>
    </row>
    <row r="13" spans="1:4" x14ac:dyDescent="0.35">
      <c r="B13" s="9" t="s">
        <v>14</v>
      </c>
      <c r="C13" s="17">
        <v>80</v>
      </c>
      <c r="D13" s="8" t="s">
        <v>3</v>
      </c>
    </row>
    <row r="14" spans="1:4" x14ac:dyDescent="0.35">
      <c r="B14" s="5" t="s">
        <v>15</v>
      </c>
      <c r="C14" s="18">
        <v>25</v>
      </c>
      <c r="D14" s="12" t="s">
        <v>3</v>
      </c>
    </row>
    <row r="15" spans="1:4" x14ac:dyDescent="0.35">
      <c r="B15" s="5" t="s">
        <v>16</v>
      </c>
      <c r="C15" s="18">
        <v>100</v>
      </c>
      <c r="D15" s="12" t="s">
        <v>11</v>
      </c>
    </row>
    <row r="16" spans="1:4" x14ac:dyDescent="0.35">
      <c r="B16" s="5" t="s">
        <v>17</v>
      </c>
      <c r="C16" s="18">
        <v>300</v>
      </c>
      <c r="D16" s="12" t="s">
        <v>11</v>
      </c>
    </row>
    <row r="17" spans="2:4" ht="16.75" x14ac:dyDescent="0.5">
      <c r="B17" s="5" t="s">
        <v>30</v>
      </c>
      <c r="C17" s="18">
        <v>200</v>
      </c>
      <c r="D17" s="12" t="s">
        <v>3</v>
      </c>
    </row>
    <row r="18" spans="2:4" ht="17.149999999999999" thickBot="1" x14ac:dyDescent="0.55000000000000004">
      <c r="B18" s="19" t="s">
        <v>41</v>
      </c>
      <c r="C18" s="15">
        <v>1</v>
      </c>
      <c r="D18" s="16"/>
    </row>
    <row r="19" spans="2:4" ht="14.6" thickBot="1" x14ac:dyDescent="0.4">
      <c r="B19" s="23" t="s">
        <v>9</v>
      </c>
      <c r="C19" s="24"/>
      <c r="D19" s="25"/>
    </row>
    <row r="20" spans="2:4" x14ac:dyDescent="0.35">
      <c r="B20" s="5" t="s">
        <v>12</v>
      </c>
      <c r="C20" s="22">
        <f xml:space="preserve"> (2 * C14* POWER(C18, 2) * POWER(C15, 2) + C14* C18 * C15 * C16 + C17 * C18 * C15 * C16 + 2 * C14* POWER(C18, 2) * C15 * C16 + C18 * C13 * C15 * C16 + C17 * POWER(C16, 2) + C14* C18 * POWER(C16, 2) - SQRT(POWER(-2 * C14* POWER(C18, 2) * POWER(C15, 2) - C14* C18 * C15 * C16 - C17 * C18 * C15 * C16 - 2 * C14* POWER(C18, 2) * C15 * C16 - C18 * C13 * C15 * C16 - C17 * POWER(C16, 2) - C14* C18 * POWER(C16, 2), 2) - 4 * (POWER(C18, 2) * POWER(C15, 2) + C18 * C15 * C16) * (POWER(C14, 2) * POWER(C18, 2) * POWER(C15, 2) + C14* C17 * C18 * C15 * C16 + 2 * POWER(C14, 2) * POWER(C18, 2) * C15 * C16 + C14* C18 * C13 * C15 * C16 + C14* C17 * C18 * POWER(C16, 2) + POWER(C14, 2) * POWER(C18, 2) * POWER(C16, 2) + C14* C18 * C13 * POWER(C16, 2)))) / (2 * (POWER(C18, 2) * POWER(C15, 2) + C18 * C15 * C16))</f>
        <v>31.174315886622853</v>
      </c>
      <c r="D20" s="12" t="s">
        <v>3</v>
      </c>
    </row>
    <row r="21" spans="2:4" x14ac:dyDescent="0.35">
      <c r="B21" s="5" t="s">
        <v>13</v>
      </c>
      <c r="C21" s="22">
        <f xml:space="preserve"> (C14 * C18 * C15 - C17 * C18 * C15 - C18 * C13 * C15 - C17 * C16 + C14 * C18 * C16 + SQRT(-4 * (-(C14 * C17 * C15) - C14 * C17 * C16) * (POWER(C18, 2) * C15 + C18 * C16) + POWER(-(C14 * C18 * C15) + C17 * C18 * C15 + C18 * C13 * C15 + C17 * C16 - C14 * C18 * C16, 2))) / (2 * (POWER(C18, 2) * C15 + C18 * C16))</f>
        <v>22.941894704459045</v>
      </c>
      <c r="D21" s="12" t="s">
        <v>3</v>
      </c>
    </row>
    <row r="22" spans="2:4" ht="17.149999999999999" thickBot="1" x14ac:dyDescent="0.55000000000000004">
      <c r="B22" s="19" t="s">
        <v>40</v>
      </c>
      <c r="C22" s="20">
        <f>C20/C21</f>
        <v>1.3588378940891805</v>
      </c>
      <c r="D22" s="16"/>
    </row>
  </sheetData>
  <mergeCells count="2">
    <mergeCell ref="B19:D19"/>
    <mergeCell ref="B12:D1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C31" sqref="C31"/>
    </sheetView>
  </sheetViews>
  <sheetFormatPr defaultRowHeight="14.15" x14ac:dyDescent="0.35"/>
  <cols>
    <col min="1" max="1" width="24.69140625" style="4" customWidth="1"/>
    <col min="2" max="2" width="18" style="4" bestFit="1" customWidth="1"/>
    <col min="3" max="16384" width="9.23046875" style="4"/>
  </cols>
  <sheetData>
    <row r="1" spans="1:5" ht="29.6" x14ac:dyDescent="0.85">
      <c r="A1" s="2" t="s">
        <v>23</v>
      </c>
    </row>
    <row r="2" spans="1:5" x14ac:dyDescent="0.35">
      <c r="A2" s="3" t="s">
        <v>0</v>
      </c>
    </row>
    <row r="3" spans="1:5" x14ac:dyDescent="0.35">
      <c r="A3" s="4" t="s">
        <v>4</v>
      </c>
    </row>
    <row r="4" spans="1:5" x14ac:dyDescent="0.35">
      <c r="A4" s="4" t="s">
        <v>1</v>
      </c>
    </row>
    <row r="5" spans="1:5" x14ac:dyDescent="0.35">
      <c r="A5" s="4" t="s">
        <v>18</v>
      </c>
    </row>
    <row r="6" spans="1:5" x14ac:dyDescent="0.35">
      <c r="A6" s="4" t="s">
        <v>19</v>
      </c>
    </row>
    <row r="7" spans="1:5" ht="16.75" x14ac:dyDescent="0.5">
      <c r="A7" s="4" t="s">
        <v>24</v>
      </c>
    </row>
    <row r="8" spans="1:5" ht="16.75" x14ac:dyDescent="0.5">
      <c r="A8" s="4" t="s">
        <v>25</v>
      </c>
    </row>
    <row r="9" spans="1:5" ht="16.75" x14ac:dyDescent="0.5">
      <c r="A9" s="4" t="s">
        <v>27</v>
      </c>
    </row>
    <row r="11" spans="1:5" ht="14.6" thickBot="1" x14ac:dyDescent="0.4">
      <c r="A11" s="3" t="s">
        <v>2</v>
      </c>
    </row>
    <row r="12" spans="1:5" x14ac:dyDescent="0.35">
      <c r="A12" s="9" t="s">
        <v>14</v>
      </c>
      <c r="B12" s="10">
        <v>40</v>
      </c>
      <c r="C12" s="8" t="s">
        <v>3</v>
      </c>
    </row>
    <row r="13" spans="1:5" x14ac:dyDescent="0.35">
      <c r="A13" s="5" t="s">
        <v>15</v>
      </c>
      <c r="B13" s="11">
        <v>10</v>
      </c>
      <c r="C13" s="12" t="s">
        <v>3</v>
      </c>
      <c r="E13" s="13"/>
    </row>
    <row r="14" spans="1:5" x14ac:dyDescent="0.35">
      <c r="A14" s="5" t="s">
        <v>16</v>
      </c>
      <c r="B14" s="11">
        <v>100</v>
      </c>
      <c r="C14" s="12" t="s">
        <v>11</v>
      </c>
      <c r="E14" s="13"/>
    </row>
    <row r="15" spans="1:5" x14ac:dyDescent="0.35">
      <c r="A15" s="5" t="s">
        <v>17</v>
      </c>
      <c r="B15" s="11">
        <v>300</v>
      </c>
      <c r="C15" s="12" t="s">
        <v>11</v>
      </c>
      <c r="E15" s="13"/>
    </row>
    <row r="16" spans="1:5" ht="16.75" x14ac:dyDescent="0.5">
      <c r="A16" s="5" t="s">
        <v>31</v>
      </c>
      <c r="B16" s="11">
        <f>1.21</f>
        <v>1.21</v>
      </c>
      <c r="C16" s="12"/>
      <c r="E16" s="13"/>
    </row>
    <row r="17" spans="1:5" ht="17.149999999999999" thickBot="1" x14ac:dyDescent="0.55000000000000004">
      <c r="A17" s="14" t="s">
        <v>32</v>
      </c>
      <c r="B17" s="15">
        <f>0.99</f>
        <v>0.99</v>
      </c>
      <c r="C17" s="16"/>
      <c r="E17" s="13"/>
    </row>
    <row r="18" spans="1:5" ht="17.149999999999999" thickBot="1" x14ac:dyDescent="0.55000000000000004">
      <c r="A18" s="14" t="s">
        <v>30</v>
      </c>
      <c r="B18" s="20">
        <f xml:space="preserve"> (-(B13 * POWER(B17, 2) * B14) + B13 * B17 * B16 * B14 - B17 * B12 * B16 * B14 - B13 * POWER(B17, 2) * B15 - B17 * B12 * B15 + B13 * B17 * B16 * B15) / ((B17 - B16) * (B16 * B14 + B15))</f>
        <v>170.5938242280285</v>
      </c>
      <c r="C18" s="16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738C-3C0E-48D7-BAE3-D5F5D36E5A35}">
  <dimension ref="A1:E18"/>
  <sheetViews>
    <sheetView workbookViewId="0">
      <selection activeCell="A9" sqref="A9"/>
    </sheetView>
  </sheetViews>
  <sheetFormatPr defaultRowHeight="14.15" x14ac:dyDescent="0.35"/>
  <cols>
    <col min="1" max="1" width="24.69140625" style="4" customWidth="1"/>
    <col min="2" max="2" width="18" style="4" bestFit="1" customWidth="1"/>
    <col min="3" max="16384" width="9.23046875" style="4"/>
  </cols>
  <sheetData>
    <row r="1" spans="1:5" ht="29.6" x14ac:dyDescent="0.85">
      <c r="A1" s="2" t="s">
        <v>23</v>
      </c>
    </row>
    <row r="2" spans="1:5" x14ac:dyDescent="0.35">
      <c r="A2" s="3" t="s">
        <v>0</v>
      </c>
    </row>
    <row r="3" spans="1:5" x14ac:dyDescent="0.35">
      <c r="A3" s="4" t="s">
        <v>37</v>
      </c>
    </row>
    <row r="4" spans="1:5" x14ac:dyDescent="0.35">
      <c r="A4" s="4" t="s">
        <v>36</v>
      </c>
    </row>
    <row r="5" spans="1:5" x14ac:dyDescent="0.35">
      <c r="A5" s="4" t="s">
        <v>38</v>
      </c>
    </row>
    <row r="6" spans="1:5" x14ac:dyDescent="0.35">
      <c r="A6" s="4" t="s">
        <v>19</v>
      </c>
    </row>
    <row r="7" spans="1:5" x14ac:dyDescent="0.35">
      <c r="A7" s="4" t="s">
        <v>34</v>
      </c>
    </row>
    <row r="8" spans="1:5" ht="16.75" x14ac:dyDescent="0.5">
      <c r="A8" s="4" t="s">
        <v>35</v>
      </c>
    </row>
    <row r="9" spans="1:5" ht="16.75" x14ac:dyDescent="0.5">
      <c r="A9" s="4" t="s">
        <v>27</v>
      </c>
    </row>
    <row r="11" spans="1:5" ht="14.6" thickBot="1" x14ac:dyDescent="0.4">
      <c r="A11" s="3" t="s">
        <v>2</v>
      </c>
    </row>
    <row r="12" spans="1:5" x14ac:dyDescent="0.35">
      <c r="A12" s="9" t="s">
        <v>14</v>
      </c>
      <c r="B12" s="10">
        <v>80</v>
      </c>
      <c r="C12" s="8" t="s">
        <v>3</v>
      </c>
    </row>
    <row r="13" spans="1:5" x14ac:dyDescent="0.35">
      <c r="A13" s="5" t="s">
        <v>15</v>
      </c>
      <c r="B13" s="11">
        <v>50</v>
      </c>
      <c r="C13" s="12" t="s">
        <v>3</v>
      </c>
      <c r="E13" s="13"/>
    </row>
    <row r="14" spans="1:5" x14ac:dyDescent="0.35">
      <c r="A14" s="5" t="s">
        <v>16</v>
      </c>
      <c r="B14" s="11">
        <v>100</v>
      </c>
      <c r="C14" s="12" t="s">
        <v>11</v>
      </c>
      <c r="E14" s="13"/>
    </row>
    <row r="15" spans="1:5" x14ac:dyDescent="0.35">
      <c r="A15" s="5" t="s">
        <v>17</v>
      </c>
      <c r="B15" s="11">
        <v>300</v>
      </c>
      <c r="C15" s="12" t="s">
        <v>11</v>
      </c>
      <c r="E15" s="13"/>
    </row>
    <row r="16" spans="1:5" x14ac:dyDescent="0.35">
      <c r="A16" s="5" t="s">
        <v>12</v>
      </c>
      <c r="B16" s="11">
        <v>62.32</v>
      </c>
      <c r="C16" s="12" t="s">
        <v>3</v>
      </c>
      <c r="E16" s="13"/>
    </row>
    <row r="17" spans="1:5" ht="14.6" thickBot="1" x14ac:dyDescent="0.4">
      <c r="A17" s="14" t="s">
        <v>10</v>
      </c>
      <c r="B17" s="15">
        <v>1</v>
      </c>
      <c r="C17" s="16"/>
      <c r="E17" s="13"/>
    </row>
    <row r="18" spans="1:5" ht="17.149999999999999" thickBot="1" x14ac:dyDescent="0.55000000000000004">
      <c r="A18" s="14" t="s">
        <v>30</v>
      </c>
      <c r="B18" s="21">
        <f>(-(B13^2*B17^2*B14^2)+2*B13*B16*B17^2*B14^2-B16^2*B17^2*B14^2+B13*B16*B17*B14*B15-B16^2*B17*B14*B15-2*B13^2*B17^2*B14*B15+2*B13*B16*B17^2*B14*B15-B13*B17*B14*B12*B15+B16*B17*B14*B12*B15+B13*B16*B17*B15^2-B13^2*B17^2*B15^2-B13*B17*B12*B15^2)/
(B15*(B13*B17*B14-B16*B17*B14-B16*B15+B13*B17*B15))</f>
        <v>177.61316017316017</v>
      </c>
      <c r="C18" s="16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9683-C7DA-4075-A2F1-B2DCEE3FC51D}">
  <dimension ref="A1:E18"/>
  <sheetViews>
    <sheetView workbookViewId="0">
      <selection activeCell="H11" sqref="H11"/>
    </sheetView>
  </sheetViews>
  <sheetFormatPr defaultRowHeight="14.15" x14ac:dyDescent="0.35"/>
  <cols>
    <col min="1" max="1" width="24.69140625" style="4" customWidth="1"/>
    <col min="2" max="2" width="18" style="4" bestFit="1" customWidth="1"/>
    <col min="3" max="16384" width="9.23046875" style="4"/>
  </cols>
  <sheetData>
    <row r="1" spans="1:5" ht="29.6" x14ac:dyDescent="0.85">
      <c r="A1" s="2" t="s">
        <v>23</v>
      </c>
    </row>
    <row r="2" spans="1:5" x14ac:dyDescent="0.35">
      <c r="A2" s="3" t="s">
        <v>0</v>
      </c>
    </row>
    <row r="3" spans="1:5" x14ac:dyDescent="0.35">
      <c r="A3" s="4" t="s">
        <v>4</v>
      </c>
    </row>
    <row r="4" spans="1:5" x14ac:dyDescent="0.35">
      <c r="A4" s="4" t="s">
        <v>1</v>
      </c>
    </row>
    <row r="5" spans="1:5" x14ac:dyDescent="0.35">
      <c r="A5" s="4" t="s">
        <v>18</v>
      </c>
    </row>
    <row r="6" spans="1:5" x14ac:dyDescent="0.35">
      <c r="A6" s="4" t="s">
        <v>19</v>
      </c>
    </row>
    <row r="7" spans="1:5" x14ac:dyDescent="0.35">
      <c r="A7" s="4" t="s">
        <v>33</v>
      </c>
    </row>
    <row r="8" spans="1:5" ht="16.75" x14ac:dyDescent="0.5">
      <c r="A8" s="4" t="s">
        <v>28</v>
      </c>
    </row>
    <row r="9" spans="1:5" ht="16.75" x14ac:dyDescent="0.5">
      <c r="A9" s="4" t="s">
        <v>27</v>
      </c>
    </row>
    <row r="11" spans="1:5" ht="14.6" thickBot="1" x14ac:dyDescent="0.4">
      <c r="A11" s="3" t="s">
        <v>2</v>
      </c>
    </row>
    <row r="12" spans="1:5" x14ac:dyDescent="0.35">
      <c r="A12" s="9" t="s">
        <v>14</v>
      </c>
      <c r="B12" s="10">
        <v>80</v>
      </c>
      <c r="C12" s="8" t="s">
        <v>3</v>
      </c>
      <c r="E12" s="13"/>
    </row>
    <row r="13" spans="1:5" x14ac:dyDescent="0.35">
      <c r="A13" s="5" t="s">
        <v>15</v>
      </c>
      <c r="B13" s="11">
        <v>50</v>
      </c>
      <c r="C13" s="12" t="s">
        <v>3</v>
      </c>
      <c r="E13" s="13"/>
    </row>
    <row r="14" spans="1:5" x14ac:dyDescent="0.35">
      <c r="A14" s="5" t="s">
        <v>16</v>
      </c>
      <c r="B14" s="11">
        <v>100</v>
      </c>
      <c r="C14" s="12" t="s">
        <v>11</v>
      </c>
      <c r="E14" s="13"/>
    </row>
    <row r="15" spans="1:5" x14ac:dyDescent="0.35">
      <c r="A15" s="5" t="s">
        <v>17</v>
      </c>
      <c r="B15" s="11">
        <v>300</v>
      </c>
      <c r="C15" s="12" t="s">
        <v>11</v>
      </c>
      <c r="E15" s="13"/>
    </row>
    <row r="16" spans="1:5" x14ac:dyDescent="0.35">
      <c r="A16" s="5" t="s">
        <v>13</v>
      </c>
      <c r="B16" s="11">
        <v>39.200000000000003</v>
      </c>
      <c r="C16" s="12" t="s">
        <v>3</v>
      </c>
      <c r="E16" s="13"/>
    </row>
    <row r="17" spans="1:3" ht="14.6" thickBot="1" x14ac:dyDescent="0.4">
      <c r="A17" s="14" t="s">
        <v>10</v>
      </c>
      <c r="B17" s="15">
        <v>1</v>
      </c>
      <c r="C17" s="16"/>
    </row>
    <row r="18" spans="1:3" ht="17.149999999999999" thickBot="1" x14ac:dyDescent="0.55000000000000004">
      <c r="A18" s="14" t="s">
        <v>30</v>
      </c>
      <c r="B18" s="20">
        <f>-((B16*(B13*B17*B14 - B16*B17^2*B14 - B17*B14*B12 + B13*B17*B15 - B16*B17*B15))/(B13*B14 - B16*B17*B14 + B13*B15 - B16*B15))</f>
        <v>33.392592592592592</v>
      </c>
      <c r="C18" s="16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>
      <selection activeCell="D7" sqref="D7"/>
    </sheetView>
  </sheetViews>
  <sheetFormatPr defaultRowHeight="14.6" x14ac:dyDescent="0.4"/>
  <sheetData>
    <row r="1" spans="1:4" x14ac:dyDescent="0.4">
      <c r="A1" t="s">
        <v>6</v>
      </c>
      <c r="B1" t="s">
        <v>5</v>
      </c>
      <c r="C1" t="s">
        <v>7</v>
      </c>
      <c r="D1" t="s">
        <v>8</v>
      </c>
    </row>
    <row r="2" spans="1:4" x14ac:dyDescent="0.4">
      <c r="A2">
        <v>1</v>
      </c>
      <c r="B2">
        <f>Simulation!$B$15/100*DataSheet!A2</f>
        <v>5</v>
      </c>
      <c r="C2">
        <f xml:space="preserve"> (2 * Simulation!$B$12* POWER(Simulation!$B$16, 2) * POWER(Simulation!$B$13, 2) + Simulation!$B$12* Simulation!$B$16 * Simulation!$B$13 * Simulation!$B$14 + B2 * Simulation!$B$16 * Simulation!$B$13 * Simulation!$B$14 + 2 * Simulation!$B$12* POWER(Simulation!$B$16, 2) * Simulation!$B$13 * Simulation!$B$14 + Simulation!$B$16 * Simulation!$B$11 * Simulation!$B$13 * Simulation!$B$14 + B2 * POWER(Simulation!$B$14, 2) + Simulation!$B$12* Simulation!$B$16 * POWER(Simulation!$B$14, 2) - SQRT(POWER(-2 * Simulation!$B$12* POWER(Simulation!$B$16, 2) * POWER(Simulation!$B$13, 2) - Simulation!$B$12* Simulation!$B$16 * Simulation!$B$13 * Simulation!$B$14 - B2 * Simulation!$B$16 * Simulation!$B$13 * Simulation!$B$14 - 2 * Simulation!$B$12* POWER(Simulation!$B$16, 2) * Simulation!$B$13 * Simulation!$B$14 - Simulation!$B$16 * Simulation!$B$11 * Simulation!$B$13 * Simulation!$B$14 - B2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B2 * Simulation!$B$16 * Simulation!$B$13 * Simulation!$B$14 + 2 * POWER(Simulation!$B$12, 2) * POWER(Simulation!$B$16, 2) * Simulation!$B$13 * Simulation!$B$14 + Simulation!$B$12* Simulation!$B$16 * Simulation!$B$11 * Simulation!$B$13 * Simulation!$B$14 + Simulation!$B$12* B2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66.458980337503164</v>
      </c>
      <c r="D2">
        <f xml:space="preserve"> (Simulation!$B$12 * Simulation!$B$16 * Simulation!$B$13 - B2 * Simulation!$B$16 * Simulation!$B$13 - Simulation!$B$16 * Simulation!$B$11 * Simulation!$B$13 - B2 * Simulation!$B$14 + Simulation!$B$12 * Simulation!$B$16 * Simulation!$B$14 + SQRT(-4 * (-(Simulation!$B$12 * B2 * Simulation!$B$13) - Simulation!$B$12 * B2 * Simulation!$B$14) * (POWER(Simulation!$B$16, 2) * Simulation!$B$13 + Simulation!$B$16 * Simulation!$B$14) + POWER(-(Simulation!$B$12 * Simulation!$B$16 * Simulation!$B$13) + B2 * Simulation!$B$16 * Simulation!$B$13 + Simulation!$B$16 * Simulation!$B$11 * Simulation!$B$13 + B2 * Simulation!$B$14 - Simulation!$B$12 * Simulation!$B$16 * Simulation!$B$14, 2))) / (2 * (POWER(Simulation!$B$16, 2) * Simulation!$B$13 + Simulation!$B$16 * Simulation!$B$14))</f>
        <v>11.180339887498949</v>
      </c>
    </row>
    <row r="3" spans="1:4" x14ac:dyDescent="0.4">
      <c r="A3">
        <v>2</v>
      </c>
      <c r="B3">
        <f>Simulation!$B$15/100*DataSheet!A3</f>
        <v>10</v>
      </c>
      <c r="C3">
        <f xml:space="preserve"> (2 * Simulation!$B$12* POWER(Simulation!$B$16, 2) * POWER(Simulation!$B$13, 2) + Simulation!$B$12* Simulation!$B$16 * Simulation!$B$13 * Simulation!$B$14 + B3 * Simulation!$B$16 * Simulation!$B$13 * Simulation!$B$14 + 2 * Simulation!$B$12* POWER(Simulation!$B$16, 2) * Simulation!$B$13 * Simulation!$B$14 + Simulation!$B$16 * Simulation!$B$11 * Simulation!$B$13 * Simulation!$B$14 + B3 * POWER(Simulation!$B$14, 2) + Simulation!$B$12* Simulation!$B$16 * POWER(Simulation!$B$14, 2) - SQRT(POWER(-2 * Simulation!$B$12* POWER(Simulation!$B$16, 2) * POWER(Simulation!$B$13, 2) - Simulation!$B$12* Simulation!$B$16 * Simulation!$B$13 * Simulation!$B$14 - B3 * Simulation!$B$16 * Simulation!$B$13 * Simulation!$B$14 - 2 * Simulation!$B$12* POWER(Simulation!$B$16, 2) * Simulation!$B$13 * Simulation!$B$14 - Simulation!$B$16 * Simulation!$B$11 * Simulation!$B$13 * Simulation!$B$14 - B3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B3 * Simulation!$B$16 * Simulation!$B$13 * Simulation!$B$14 + 2 * POWER(Simulation!$B$12, 2) * POWER(Simulation!$B$16, 2) * Simulation!$B$13 * Simulation!$B$14 + Simulation!$B$12* Simulation!$B$16 * Simulation!$B$11 * Simulation!$B$13 * Simulation!$B$14 + Simulation!$B$12* B3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59.476568219253629</v>
      </c>
      <c r="D3">
        <f xml:space="preserve"> (Simulation!$B$12 * Simulation!$B$16 * Simulation!$B$13 - B3 * Simulation!$B$16 * Simulation!$B$13 - Simulation!$B$16 * Simulation!$B$11 * Simulation!$B$13 - B3 * Simulation!$B$14 + Simulation!$B$12 * Simulation!$B$16 * Simulation!$B$14 + SQRT(-4 * (-(Simulation!$B$12 * B3 * Simulation!$B$13) - Simulation!$B$12 * B3 * Simulation!$B$14) * (POWER(Simulation!$B$16, 2) * Simulation!$B$13 + Simulation!$B$16 * Simulation!$B$14) + POWER(-(Simulation!$B$12 * Simulation!$B$16 * Simulation!$B$13) + B3 * Simulation!$B$16 * Simulation!$B$13 + Simulation!$B$16 * Simulation!$B$11 * Simulation!$B$13 + B3 * Simulation!$B$14 - Simulation!$B$12 * Simulation!$B$16 * Simulation!$B$14, 2))) / (2 * (POWER(Simulation!$B$16, 2) * Simulation!$B$13 + Simulation!$B$16 * Simulation!$B$14))</f>
        <v>13.507810593582121</v>
      </c>
    </row>
    <row r="4" spans="1:4" x14ac:dyDescent="0.4">
      <c r="A4">
        <v>3</v>
      </c>
      <c r="B4">
        <f>Simulation!$B$15/100*DataSheet!A4</f>
        <v>15</v>
      </c>
      <c r="C4">
        <f xml:space="preserve"> (2 * Simulation!$B$12* POWER(Simulation!$B$16, 2) * POWER(Simulation!$B$13, 2) + Simulation!$B$12* Simulation!$B$16 * Simulation!$B$13 * Simulation!$B$14 + B4 * Simulation!$B$16 * Simulation!$B$13 * Simulation!$B$14 + 2 * Simulation!$B$12* POWER(Simulation!$B$16, 2) * Simulation!$B$13 * Simulation!$B$14 + Simulation!$B$16 * Simulation!$B$11 * Simulation!$B$13 * Simulation!$B$14 + B4 * POWER(Simulation!$B$14, 2) + Simulation!$B$12* Simulation!$B$16 * POWER(Simulation!$B$14, 2) - SQRT(POWER(-2 * Simulation!$B$12* POWER(Simulation!$B$16, 2) * POWER(Simulation!$B$13, 2) - Simulation!$B$12* Simulation!$B$16 * Simulation!$B$13 * Simulation!$B$14 - B4 * Simulation!$B$16 * Simulation!$B$13 * Simulation!$B$14 - 2 * Simulation!$B$12* POWER(Simulation!$B$16, 2) * Simulation!$B$13 * Simulation!$B$14 - Simulation!$B$16 * Simulation!$B$11 * Simulation!$B$13 * Simulation!$B$14 - B4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B4 * Simulation!$B$16 * Simulation!$B$13 * Simulation!$B$14 + 2 * POWER(Simulation!$B$12, 2) * POWER(Simulation!$B$16, 2) * Simulation!$B$13 * Simulation!$B$14 + Simulation!$B$12* Simulation!$B$16 * Simulation!$B$11 * Simulation!$B$13 * Simulation!$B$14 + Simulation!$B$12* B4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55</v>
      </c>
      <c r="D4">
        <f xml:space="preserve"> (Simulation!$B$12 * Simulation!$B$16 * Simulation!$B$13 - B4 * Simulation!$B$16 * Simulation!$B$13 - Simulation!$B$16 * Simulation!$B$11 * Simulation!$B$13 - B4 * Simulation!$B$14 + Simulation!$B$12 * Simulation!$B$16 * Simulation!$B$14 + SQRT(-4 * (-(Simulation!$B$12 * B4 * Simulation!$B$13) - Simulation!$B$12 * B4 * Simulation!$B$14) * (POWER(Simulation!$B$16, 2) * Simulation!$B$13 + Simulation!$B$16 * Simulation!$B$14) + POWER(-(Simulation!$B$12 * Simulation!$B$16 * Simulation!$B$13) + B4 * Simulation!$B$16 * Simulation!$B$13 + Simulation!$B$16 * Simulation!$B$11 * Simulation!$B$13 + B4 * Simulation!$B$14 - Simulation!$B$12 * Simulation!$B$16 * Simulation!$B$14, 2))) / (2 * (POWER(Simulation!$B$16, 2) * Simulation!$B$13 + Simulation!$B$16 * Simulation!$B$14))</f>
        <v>15</v>
      </c>
    </row>
    <row r="5" spans="1:4" x14ac:dyDescent="0.4">
      <c r="A5">
        <v>4</v>
      </c>
      <c r="B5">
        <f>Simulation!$B$15/100*DataSheet!A5</f>
        <v>20</v>
      </c>
      <c r="C5">
        <f xml:space="preserve"> (2 * Simulation!$B$12* POWER(Simulation!$B$16, 2) * POWER(Simulation!$B$13, 2) + Simulation!$B$12* Simulation!$B$16 * Simulation!$B$13 * Simulation!$B$14 + B5 * Simulation!$B$16 * Simulation!$B$13 * Simulation!$B$14 + 2 * Simulation!$B$12* POWER(Simulation!$B$16, 2) * Simulation!$B$13 * Simulation!$B$14 + Simulation!$B$16 * Simulation!$B$11 * Simulation!$B$13 * Simulation!$B$14 + B5 * POWER(Simulation!$B$14, 2) + Simulation!$B$12* Simulation!$B$16 * POWER(Simulation!$B$14, 2) - SQRT(POWER(-2 * Simulation!$B$12* POWER(Simulation!$B$16, 2) * POWER(Simulation!$B$13, 2) - Simulation!$B$12* Simulation!$B$16 * Simulation!$B$13 * Simulation!$B$14 - B5 * Simulation!$B$16 * Simulation!$B$13 * Simulation!$B$14 - 2 * Simulation!$B$12* POWER(Simulation!$B$16, 2) * Simulation!$B$13 * Simulation!$B$14 - Simulation!$B$16 * Simulation!$B$11 * Simulation!$B$13 * Simulation!$B$14 - B5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B5 * Simulation!$B$16 * Simulation!$B$13 * Simulation!$B$14 + 2 * POWER(Simulation!$B$12, 2) * POWER(Simulation!$B$16, 2) * Simulation!$B$13 * Simulation!$B$14 + Simulation!$B$12* Simulation!$B$16 * Simulation!$B$11 * Simulation!$B$13 * Simulation!$B$14 + Simulation!$B$12* B5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51.745141509575468</v>
      </c>
      <c r="D5">
        <f xml:space="preserve"> (Simulation!$B$12 * Simulation!$B$16 * Simulation!$B$13 - B5 * Simulation!$B$16 * Simulation!$B$13 - Simulation!$B$16 * Simulation!$B$11 * Simulation!$B$13 - B5 * Simulation!$B$14 + Simulation!$B$12 * Simulation!$B$16 * Simulation!$B$14 + SQRT(-4 * (-(Simulation!$B$12 * B5 * Simulation!$B$13) - Simulation!$B$12 * B5 * Simulation!$B$14) * (POWER(Simulation!$B$16, 2) * Simulation!$B$13 + Simulation!$B$16 * Simulation!$B$14) + POWER(-(Simulation!$B$12 * Simulation!$B$16 * Simulation!$B$13) + B5 * Simulation!$B$16 * Simulation!$B$13 + Simulation!$B$16 * Simulation!$B$11 * Simulation!$B$13 + B5 * Simulation!$B$14 - Simulation!$B$12 * Simulation!$B$16 * Simulation!$B$14, 2))) / (2 * (POWER(Simulation!$B$16, 2) * Simulation!$B$13 + Simulation!$B$16 * Simulation!$B$14))</f>
        <v>16.084952830141511</v>
      </c>
    </row>
    <row r="6" spans="1:4" x14ac:dyDescent="0.4">
      <c r="A6">
        <v>5</v>
      </c>
      <c r="B6">
        <f>Simulation!$B$15/100*DataSheet!A6</f>
        <v>25</v>
      </c>
      <c r="C6">
        <f xml:space="preserve"> (2 * Simulation!$B$12* POWER(Simulation!$B$16, 2) * POWER(Simulation!$B$13, 2) + Simulation!$B$12* Simulation!$B$16 * Simulation!$B$13 * Simulation!$B$14 + B6 * Simulation!$B$16 * Simulation!$B$13 * Simulation!$B$14 + 2 * Simulation!$B$12* POWER(Simulation!$B$16, 2) * Simulation!$B$13 * Simulation!$B$14 + Simulation!$B$16 * Simulation!$B$11 * Simulation!$B$13 * Simulation!$B$14 + B6 * POWER(Simulation!$B$14, 2) + Simulation!$B$12* Simulation!$B$16 * POWER(Simulation!$B$14, 2) - SQRT(POWER(-2 * Simulation!$B$12* POWER(Simulation!$B$16, 2) * POWER(Simulation!$B$13, 2) - Simulation!$B$12* Simulation!$B$16 * Simulation!$B$13 * Simulation!$B$14 - B6 * Simulation!$B$16 * Simulation!$B$13 * Simulation!$B$14 - 2 * Simulation!$B$12* POWER(Simulation!$B$16, 2) * Simulation!$B$13 * Simulation!$B$14 - Simulation!$B$16 * Simulation!$B$11 * Simulation!$B$13 * Simulation!$B$14 - B6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B6 * Simulation!$B$16 * Simulation!$B$13 * Simulation!$B$14 + 2 * POWER(Simulation!$B$12, 2) * POWER(Simulation!$B$16, 2) * Simulation!$B$13 * Simulation!$B$14 + Simulation!$B$12* Simulation!$B$16 * Simulation!$B$11 * Simulation!$B$13 * Simulation!$B$14 + Simulation!$B$12* B6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49.222527892982434</v>
      </c>
      <c r="D6">
        <f xml:space="preserve"> (Simulation!$B$12 * Simulation!$B$16 * Simulation!$B$13 - B6 * Simulation!$B$16 * Simulation!$B$13 - Simulation!$B$16 * Simulation!$B$11 * Simulation!$B$13 - B6 * Simulation!$B$14 + Simulation!$B$12 * Simulation!$B$16 * Simulation!$B$14 + SQRT(-4 * (-(Simulation!$B$12 * B6 * Simulation!$B$13) - Simulation!$B$12 * B6 * Simulation!$B$14) * (POWER(Simulation!$B$16, 2) * Simulation!$B$13 + Simulation!$B$16 * Simulation!$B$14) + POWER(-(Simulation!$B$12 * Simulation!$B$16 * Simulation!$B$13) + B6 * Simulation!$B$16 * Simulation!$B$13 + Simulation!$B$16 * Simulation!$B$11 * Simulation!$B$13 + B6 * Simulation!$B$14 - Simulation!$B$12 * Simulation!$B$16 * Simulation!$B$14, 2))) / (2 * (POWER(Simulation!$B$16, 2) * Simulation!$B$13 + Simulation!$B$16 * Simulation!$B$14))</f>
        <v>16.925824035672523</v>
      </c>
    </row>
    <row r="7" spans="1:4" x14ac:dyDescent="0.4">
      <c r="A7">
        <v>6</v>
      </c>
      <c r="B7">
        <f>Simulation!$B$15/100*DataSheet!A7</f>
        <v>30</v>
      </c>
      <c r="C7">
        <f xml:space="preserve"> (2 * Simulation!$B$12* POWER(Simulation!$B$16, 2) * POWER(Simulation!$B$13, 2) + Simulation!$B$12* Simulation!$B$16 * Simulation!$B$13 * Simulation!$B$14 + B7 * Simulation!$B$16 * Simulation!$B$13 * Simulation!$B$14 + 2 * Simulation!$B$12* POWER(Simulation!$B$16, 2) * Simulation!$B$13 * Simulation!$B$14 + Simulation!$B$16 * Simulation!$B$11 * Simulation!$B$13 * Simulation!$B$14 + B7 * POWER(Simulation!$B$14, 2) + Simulation!$B$12* Simulation!$B$16 * POWER(Simulation!$B$14, 2) - SQRT(POWER(-2 * Simulation!$B$12* POWER(Simulation!$B$16, 2) * POWER(Simulation!$B$13, 2) - Simulation!$B$12* Simulation!$B$16 * Simulation!$B$13 * Simulation!$B$14 - B7 * Simulation!$B$16 * Simulation!$B$13 * Simulation!$B$14 - 2 * Simulation!$B$12* POWER(Simulation!$B$16, 2) * Simulation!$B$13 * Simulation!$B$14 - Simulation!$B$16 * Simulation!$B$11 * Simulation!$B$13 * Simulation!$B$14 - B7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B7 * Simulation!$B$16 * Simulation!$B$13 * Simulation!$B$14 + 2 * POWER(Simulation!$B$12, 2) * POWER(Simulation!$B$16, 2) * Simulation!$B$13 * Simulation!$B$14 + Simulation!$B$12* Simulation!$B$16 * Simulation!$B$11 * Simulation!$B$13 * Simulation!$B$14 + Simulation!$B$12* B7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47.188040659057776</v>
      </c>
      <c r="D7">
        <f xml:space="preserve"> (Simulation!$B$12 * Simulation!$B$16 * Simulation!$B$13 - B7 * Simulation!$B$16 * Simulation!$B$13 - Simulation!$B$16 * Simulation!$B$11 * Simulation!$B$13 - B7 * Simulation!$B$14 + Simulation!$B$12 * Simulation!$B$16 * Simulation!$B$14 + SQRT(-4 * (-(Simulation!$B$12 * B7 * Simulation!$B$13) - Simulation!$B$12 * B7 * Simulation!$B$14) * (POWER(Simulation!$B$16, 2) * Simulation!$B$13 + Simulation!$B$16 * Simulation!$B$14) + POWER(-(Simulation!$B$12 * Simulation!$B$16 * Simulation!$B$13) + B7 * Simulation!$B$16 * Simulation!$B$13 + Simulation!$B$16 * Simulation!$B$11 * Simulation!$B$13 + B7 * Simulation!$B$14 - Simulation!$B$12 * Simulation!$B$16 * Simulation!$B$14, 2))) / (2 * (POWER(Simulation!$B$16, 2) * Simulation!$B$13 + Simulation!$B$16 * Simulation!$B$14))</f>
        <v>17.603986446980738</v>
      </c>
    </row>
    <row r="8" spans="1:4" x14ac:dyDescent="0.4">
      <c r="A8">
        <v>7</v>
      </c>
      <c r="B8">
        <f>Simulation!$B$15/100*DataSheet!A8</f>
        <v>35</v>
      </c>
      <c r="C8">
        <f xml:space="preserve"> (2 * Simulation!$B$12* POWER(Simulation!$B$16, 2) * POWER(Simulation!$B$13, 2) + Simulation!$B$12* Simulation!$B$16 * Simulation!$B$13 * Simulation!$B$14 + B8 * Simulation!$B$16 * Simulation!$B$13 * Simulation!$B$14 + 2 * Simulation!$B$12* POWER(Simulation!$B$16, 2) * Simulation!$B$13 * Simulation!$B$14 + Simulation!$B$16 * Simulation!$B$11 * Simulation!$B$13 * Simulation!$B$14 + B8 * POWER(Simulation!$B$14, 2) + Simulation!$B$12* Simulation!$B$16 * POWER(Simulation!$B$14, 2) - SQRT(POWER(-2 * Simulation!$B$12* POWER(Simulation!$B$16, 2) * POWER(Simulation!$B$13, 2) - Simulation!$B$12* Simulation!$B$16 * Simulation!$B$13 * Simulation!$B$14 - B8 * Simulation!$B$16 * Simulation!$B$13 * Simulation!$B$14 - 2 * Simulation!$B$12* POWER(Simulation!$B$16, 2) * Simulation!$B$13 * Simulation!$B$14 - Simulation!$B$16 * Simulation!$B$11 * Simulation!$B$13 * Simulation!$B$14 - B8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B8 * Simulation!$B$16 * Simulation!$B$13 * Simulation!$B$14 + 2 * POWER(Simulation!$B$12, 2) * POWER(Simulation!$B$16, 2) * Simulation!$B$13 * Simulation!$B$14 + Simulation!$B$12* Simulation!$B$16 * Simulation!$B$11 * Simulation!$B$13 * Simulation!$B$14 + Simulation!$B$12* B8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45.501256289338009</v>
      </c>
      <c r="D8">
        <f xml:space="preserve"> (Simulation!$B$12 * Simulation!$B$16 * Simulation!$B$13 - B8 * Simulation!$B$16 * Simulation!$B$13 - Simulation!$B$16 * Simulation!$B$11 * Simulation!$B$13 - B8 * Simulation!$B$14 + Simulation!$B$12 * Simulation!$B$16 * Simulation!$B$14 + SQRT(-4 * (-(Simulation!$B$12 * B8 * Simulation!$B$13) - Simulation!$B$12 * B8 * Simulation!$B$14) * (POWER(Simulation!$B$16, 2) * Simulation!$B$13 + Simulation!$B$16 * Simulation!$B$14) + POWER(-(Simulation!$B$12 * Simulation!$B$16 * Simulation!$B$13) + B8 * Simulation!$B$16 * Simulation!$B$13 + Simulation!$B$16 * Simulation!$B$11 * Simulation!$B$13 + B8 * Simulation!$B$14 - Simulation!$B$12 * Simulation!$B$16 * Simulation!$B$14, 2))) / (2 * (POWER(Simulation!$B$16, 2) * Simulation!$B$13 + Simulation!$B$16 * Simulation!$B$14))</f>
        <v>18.166247903553998</v>
      </c>
    </row>
    <row r="9" spans="1:4" x14ac:dyDescent="0.4">
      <c r="A9">
        <v>8</v>
      </c>
      <c r="B9">
        <f>Simulation!$B$15/100*DataSheet!A9</f>
        <v>40</v>
      </c>
      <c r="C9">
        <f xml:space="preserve"> (2 * Simulation!$B$12* POWER(Simulation!$B$16, 2) * POWER(Simulation!$B$13, 2) + Simulation!$B$12* Simulation!$B$16 * Simulation!$B$13 * Simulation!$B$14 + B9 * Simulation!$B$16 * Simulation!$B$13 * Simulation!$B$14 + 2 * Simulation!$B$12* POWER(Simulation!$B$16, 2) * Simulation!$B$13 * Simulation!$B$14 + Simulation!$B$16 * Simulation!$B$11 * Simulation!$B$13 * Simulation!$B$14 + B9 * POWER(Simulation!$B$14, 2) + Simulation!$B$12* Simulation!$B$16 * POWER(Simulation!$B$14, 2) - SQRT(POWER(-2 * Simulation!$B$12* POWER(Simulation!$B$16, 2) * POWER(Simulation!$B$13, 2) - Simulation!$B$12* Simulation!$B$16 * Simulation!$B$13 * Simulation!$B$14 - B9 * Simulation!$B$16 * Simulation!$B$13 * Simulation!$B$14 - 2 * Simulation!$B$12* POWER(Simulation!$B$16, 2) * Simulation!$B$13 * Simulation!$B$14 - Simulation!$B$16 * Simulation!$B$11 * Simulation!$B$13 * Simulation!$B$14 - B9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B9 * Simulation!$B$16 * Simulation!$B$13 * Simulation!$B$14 + 2 * POWER(Simulation!$B$12, 2) * POWER(Simulation!$B$16, 2) * Simulation!$B$13 * Simulation!$B$14 + Simulation!$B$12* Simulation!$B$16 * Simulation!$B$11 * Simulation!$B$13 * Simulation!$B$14 + Simulation!$B$12* B9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44.073757788992786</v>
      </c>
      <c r="D9">
        <f xml:space="preserve"> (Simulation!$B$12 * Simulation!$B$16 * Simulation!$B$13 - B9 * Simulation!$B$16 * Simulation!$B$13 - Simulation!$B$16 * Simulation!$B$11 * Simulation!$B$13 - B9 * Simulation!$B$14 + Simulation!$B$12 * Simulation!$B$16 * Simulation!$B$14 + SQRT(-4 * (-(Simulation!$B$12 * B9 * Simulation!$B$13) - Simulation!$B$12 * B9 * Simulation!$B$14) * (POWER(Simulation!$B$16, 2) * Simulation!$B$13 + Simulation!$B$16 * Simulation!$B$14) + POWER(-(Simulation!$B$12 * Simulation!$B$16 * Simulation!$B$13) + B9 * Simulation!$B$16 * Simulation!$B$13 + Simulation!$B$16 * Simulation!$B$11 * Simulation!$B$13 + B9 * Simulation!$B$14 - Simulation!$B$12 * Simulation!$B$16 * Simulation!$B$14, 2))) / (2 * (POWER(Simulation!$B$16, 2) * Simulation!$B$13 + Simulation!$B$16 * Simulation!$B$14))</f>
        <v>18.642080737002402</v>
      </c>
    </row>
    <row r="10" spans="1:4" x14ac:dyDescent="0.4">
      <c r="A10">
        <v>9</v>
      </c>
      <c r="B10">
        <f>Simulation!$B$15/100*DataSheet!A10</f>
        <v>45</v>
      </c>
      <c r="C10">
        <f xml:space="preserve"> (2 * Simulation!$B$12* POWER(Simulation!$B$16, 2) * POWER(Simulation!$B$13, 2) + Simulation!$B$12* Simulation!$B$16 * Simulation!$B$13 * Simulation!$B$14 + B10 * Simulation!$B$16 * Simulation!$B$13 * Simulation!$B$14 + 2 * Simulation!$B$12* POWER(Simulation!$B$16, 2) * Simulation!$B$13 * Simulation!$B$14 + Simulation!$B$16 * Simulation!$B$11 * Simulation!$B$13 * Simulation!$B$14 + B10 * POWER(Simulation!$B$14, 2) + Simulation!$B$12* Simulation!$B$16 * POWER(Simulation!$B$14, 2) - SQRT(POWER(-2 * Simulation!$B$12* POWER(Simulation!$B$16, 2) * POWER(Simulation!$B$13, 2) - Simulation!$B$12* Simulation!$B$16 * Simulation!$B$13 * Simulation!$B$14 - B10 * Simulation!$B$16 * Simulation!$B$13 * Simulation!$B$14 - 2 * Simulation!$B$12* POWER(Simulation!$B$16, 2) * Simulation!$B$13 * Simulation!$B$14 - Simulation!$B$16 * Simulation!$B$11 * Simulation!$B$13 * Simulation!$B$14 - B10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B10 * Simulation!$B$16 * Simulation!$B$13 * Simulation!$B$14 + 2 * POWER(Simulation!$B$12, 2) * POWER(Simulation!$B$16, 2) * Simulation!$B$13 * Simulation!$B$14 + Simulation!$B$12* Simulation!$B$16 * Simulation!$B$11 * Simulation!$B$13 * Simulation!$B$14 + Simulation!$B$12* B10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42.846254861400183</v>
      </c>
      <c r="D10">
        <f xml:space="preserve"> (Simulation!$B$12 * Simulation!$B$16 * Simulation!$B$13 - B10 * Simulation!$B$16 * Simulation!$B$13 - Simulation!$B$16 * Simulation!$B$11 * Simulation!$B$13 - B10 * Simulation!$B$14 + Simulation!$B$12 * Simulation!$B$16 * Simulation!$B$14 + SQRT(-4 * (-(Simulation!$B$12 * B10 * Simulation!$B$13) - Simulation!$B$12 * B10 * Simulation!$B$14) * (POWER(Simulation!$B$16, 2) * Simulation!$B$13 + Simulation!$B$16 * Simulation!$B$14) + POWER(-(Simulation!$B$12 * Simulation!$B$16 * Simulation!$B$13) + B10 * Simulation!$B$16 * Simulation!$B$13 + Simulation!$B$16 * Simulation!$B$11 * Simulation!$B$13 + B10 * Simulation!$B$14 - Simulation!$B$12 * Simulation!$B$16 * Simulation!$B$14, 2))) / (2 * (POWER(Simulation!$B$16, 2) * Simulation!$B$13 + Simulation!$B$16 * Simulation!$B$14))</f>
        <v>19.051248379533273</v>
      </c>
    </row>
    <row r="11" spans="1:4" x14ac:dyDescent="0.4">
      <c r="A11">
        <v>10</v>
      </c>
      <c r="B11">
        <f>Simulation!$B$15/100*DataSheet!A11</f>
        <v>50</v>
      </c>
      <c r="C11">
        <f xml:space="preserve"> (2 * Simulation!$B$12* POWER(Simulation!$B$16, 2) * POWER(Simulation!$B$13, 2) + Simulation!$B$12* Simulation!$B$16 * Simulation!$B$13 * Simulation!$B$14 + B11 * Simulation!$B$16 * Simulation!$B$13 * Simulation!$B$14 + 2 * Simulation!$B$12* POWER(Simulation!$B$16, 2) * Simulation!$B$13 * Simulation!$B$14 + Simulation!$B$16 * Simulation!$B$11 * Simulation!$B$13 * Simulation!$B$14 + B11 * POWER(Simulation!$B$14, 2) + Simulation!$B$12* Simulation!$B$16 * POWER(Simulation!$B$14, 2) - SQRT(POWER(-2 * Simulation!$B$12* POWER(Simulation!$B$16, 2) * POWER(Simulation!$B$13, 2) - Simulation!$B$12* Simulation!$B$16 * Simulation!$B$13 * Simulation!$B$14 - B11 * Simulation!$B$16 * Simulation!$B$13 * Simulation!$B$14 - 2 * Simulation!$B$12* POWER(Simulation!$B$16, 2) * Simulation!$B$13 * Simulation!$B$14 - Simulation!$B$16 * Simulation!$B$11 * Simulation!$B$13 * Simulation!$B$14 - B11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B11 * Simulation!$B$16 * Simulation!$B$13 * Simulation!$B$14 + 2 * POWER(Simulation!$B$12, 2) * POWER(Simulation!$B$16, 2) * Simulation!$B$13 * Simulation!$B$14 + Simulation!$B$12* Simulation!$B$16 * Simulation!$B$11 * Simulation!$B$13 * Simulation!$B$14 + Simulation!$B$12* B11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41.777090393198421</v>
      </c>
      <c r="D11">
        <f xml:space="preserve"> (Simulation!$B$12 * Simulation!$B$16 * Simulation!$B$13 - B11 * Simulation!$B$16 * Simulation!$B$13 - Simulation!$B$16 * Simulation!$B$11 * Simulation!$B$13 - B11 * Simulation!$B$14 + Simulation!$B$12 * Simulation!$B$16 * Simulation!$B$14 + SQRT(-4 * (-(Simulation!$B$12 * B11 * Simulation!$B$13) - Simulation!$B$12 * B11 * Simulation!$B$14) * (POWER(Simulation!$B$16, 2) * Simulation!$B$13 + Simulation!$B$16 * Simulation!$B$14) + POWER(-(Simulation!$B$12 * Simulation!$B$16 * Simulation!$B$13) + B11 * Simulation!$B$16 * Simulation!$B$13 + Simulation!$B$16 * Simulation!$B$11 * Simulation!$B$13 + B11 * Simulation!$B$14 - Simulation!$B$12 * Simulation!$B$16 * Simulation!$B$14, 2))) / (2 * (POWER(Simulation!$B$16, 2) * Simulation!$B$13 + Simulation!$B$16 * Simulation!$B$14))</f>
        <v>19.407636535600524</v>
      </c>
    </row>
    <row r="12" spans="1:4" x14ac:dyDescent="0.4">
      <c r="A12">
        <v>11</v>
      </c>
      <c r="B12">
        <f>Simulation!$B$15/100*DataSheet!A12</f>
        <v>55</v>
      </c>
      <c r="C12">
        <f xml:space="preserve"> (2 * Simulation!$B$12* POWER(Simulation!$B$16, 2) * POWER(Simulation!$B$13, 2) + Simulation!$B$12* Simulation!$B$16 * Simulation!$B$13 * Simulation!$B$14 + B12 * Simulation!$B$16 * Simulation!$B$13 * Simulation!$B$14 + 2 * Simulation!$B$12* POWER(Simulation!$B$16, 2) * Simulation!$B$13 * Simulation!$B$14 + Simulation!$B$16 * Simulation!$B$11 * Simulation!$B$13 * Simulation!$B$14 + B12 * POWER(Simulation!$B$14, 2) + Simulation!$B$12* Simulation!$B$16 * POWER(Simulation!$B$14, 2) - SQRT(POWER(-2 * Simulation!$B$12* POWER(Simulation!$B$16, 2) * POWER(Simulation!$B$13, 2) - Simulation!$B$12* Simulation!$B$16 * Simulation!$B$13 * Simulation!$B$14 - B12 * Simulation!$B$16 * Simulation!$B$13 * Simulation!$B$14 - 2 * Simulation!$B$12* POWER(Simulation!$B$16, 2) * Simulation!$B$13 * Simulation!$B$14 - Simulation!$B$16 * Simulation!$B$11 * Simulation!$B$13 * Simulation!$B$14 - B12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B12 * Simulation!$B$16 * Simulation!$B$13 * Simulation!$B$14 + 2 * POWER(Simulation!$B$12, 2) * POWER(Simulation!$B$16, 2) * Simulation!$B$13 * Simulation!$B$14 + Simulation!$B$12* Simulation!$B$16 * Simulation!$B$11 * Simulation!$B$13 * Simulation!$B$14 + Simulation!$B$12* B12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40.835921350012626</v>
      </c>
      <c r="D12">
        <f xml:space="preserve"> (Simulation!$B$12 * Simulation!$B$16 * Simulation!$B$13 - B12 * Simulation!$B$16 * Simulation!$B$13 - Simulation!$B$16 * Simulation!$B$11 * Simulation!$B$13 - B12 * Simulation!$B$14 + Simulation!$B$12 * Simulation!$B$16 * Simulation!$B$14 + SQRT(-4 * (-(Simulation!$B$12 * B12 * Simulation!$B$13) - Simulation!$B$12 * B12 * Simulation!$B$14) * (POWER(Simulation!$B$16, 2) * Simulation!$B$13 + Simulation!$B$16 * Simulation!$B$14) + POWER(-(Simulation!$B$12 * Simulation!$B$16 * Simulation!$B$13) + B12 * Simulation!$B$16 * Simulation!$B$13 + Simulation!$B$16 * Simulation!$B$11 * Simulation!$B$13 + B12 * Simulation!$B$14 - Simulation!$B$12 * Simulation!$B$16 * Simulation!$B$14, 2))) / (2 * (POWER(Simulation!$B$16, 2) * Simulation!$B$13 + Simulation!$B$16 * Simulation!$B$14))</f>
        <v>19.721359549995796</v>
      </c>
    </row>
    <row r="13" spans="1:4" x14ac:dyDescent="0.4">
      <c r="A13">
        <v>12</v>
      </c>
      <c r="B13">
        <f>Simulation!$B$15/100*DataSheet!A13</f>
        <v>60</v>
      </c>
      <c r="C13">
        <f xml:space="preserve"> (2 * Simulation!$B$12* POWER(Simulation!$B$16, 2) * POWER(Simulation!$B$13, 2) + Simulation!$B$12* Simulation!$B$16 * Simulation!$B$13 * Simulation!$B$14 + B13 * Simulation!$B$16 * Simulation!$B$13 * Simulation!$B$14 + 2 * Simulation!$B$12* POWER(Simulation!$B$16, 2) * Simulation!$B$13 * Simulation!$B$14 + Simulation!$B$16 * Simulation!$B$11 * Simulation!$B$13 * Simulation!$B$14 + B13 * POWER(Simulation!$B$14, 2) + Simulation!$B$12* Simulation!$B$16 * POWER(Simulation!$B$14, 2) - SQRT(POWER(-2 * Simulation!$B$12* POWER(Simulation!$B$16, 2) * POWER(Simulation!$B$13, 2) - Simulation!$B$12* Simulation!$B$16 * Simulation!$B$13 * Simulation!$B$14 - B13 * Simulation!$B$16 * Simulation!$B$13 * Simulation!$B$14 - 2 * Simulation!$B$12* POWER(Simulation!$B$16, 2) * Simulation!$B$13 * Simulation!$B$14 - Simulation!$B$16 * Simulation!$B$11 * Simulation!$B$13 * Simulation!$B$14 - B13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B13 * Simulation!$B$16 * Simulation!$B$13 * Simulation!$B$14 + 2 * POWER(Simulation!$B$12, 2) * POWER(Simulation!$B$16, 2) * Simulation!$B$13 * Simulation!$B$14 + Simulation!$B$12* Simulation!$B$16 * Simulation!$B$11 * Simulation!$B$13 * Simulation!$B$14 + Simulation!$B$12* B13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40</v>
      </c>
      <c r="D13">
        <f xml:space="preserve"> (Simulation!$B$12 * Simulation!$B$16 * Simulation!$B$13 - B13 * Simulation!$B$16 * Simulation!$B$13 - Simulation!$B$16 * Simulation!$B$11 * Simulation!$B$13 - B13 * Simulation!$B$14 + Simulation!$B$12 * Simulation!$B$16 * Simulation!$B$14 + SQRT(-4 * (-(Simulation!$B$12 * B13 * Simulation!$B$13) - Simulation!$B$12 * B13 * Simulation!$B$14) * (POWER(Simulation!$B$16, 2) * Simulation!$B$13 + Simulation!$B$16 * Simulation!$B$14) + POWER(-(Simulation!$B$12 * Simulation!$B$16 * Simulation!$B$13) + B13 * Simulation!$B$16 * Simulation!$B$13 + Simulation!$B$16 * Simulation!$B$11 * Simulation!$B$13 + B13 * Simulation!$B$14 - Simulation!$B$12 * Simulation!$B$16 * Simulation!$B$14, 2))) / (2 * (POWER(Simulation!$B$16, 2) * Simulation!$B$13 + Simulation!$B$16 * Simulation!$B$14))</f>
        <v>20</v>
      </c>
    </row>
    <row r="14" spans="1:4" x14ac:dyDescent="0.4">
      <c r="A14">
        <v>13</v>
      </c>
      <c r="B14">
        <f>Simulation!$B$15/100*DataSheet!A14</f>
        <v>65</v>
      </c>
      <c r="C14">
        <f xml:space="preserve"> (2 * Simulation!$B$12* POWER(Simulation!$B$16, 2) * POWER(Simulation!$B$13, 2) + Simulation!$B$12* Simulation!$B$16 * Simulation!$B$13 * Simulation!$B$14 + B14 * Simulation!$B$16 * Simulation!$B$13 * Simulation!$B$14 + 2 * Simulation!$B$12* POWER(Simulation!$B$16, 2) * Simulation!$B$13 * Simulation!$B$14 + Simulation!$B$16 * Simulation!$B$11 * Simulation!$B$13 * Simulation!$B$14 + B14 * POWER(Simulation!$B$14, 2) + Simulation!$B$12* Simulation!$B$16 * POWER(Simulation!$B$14, 2) - SQRT(POWER(-2 * Simulation!$B$12* POWER(Simulation!$B$16, 2) * POWER(Simulation!$B$13, 2) - Simulation!$B$12* Simulation!$B$16 * Simulation!$B$13 * Simulation!$B$14 - B14 * Simulation!$B$16 * Simulation!$B$13 * Simulation!$B$14 - 2 * Simulation!$B$12* POWER(Simulation!$B$16, 2) * Simulation!$B$13 * Simulation!$B$14 - Simulation!$B$16 * Simulation!$B$11 * Simulation!$B$13 * Simulation!$B$14 - B14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B14 * Simulation!$B$16 * Simulation!$B$13 * Simulation!$B$14 + 2 * POWER(Simulation!$B$12, 2) * POWER(Simulation!$B$16, 2) * Simulation!$B$13 * Simulation!$B$14 + Simulation!$B$12* Simulation!$B$16 * Simulation!$B$11 * Simulation!$B$13 * Simulation!$B$14 + Simulation!$B$12* B14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39.251865683186637</v>
      </c>
      <c r="D14">
        <f xml:space="preserve"> (Simulation!$B$12 * Simulation!$B$16 * Simulation!$B$13 - B14 * Simulation!$B$16 * Simulation!$B$13 - Simulation!$B$16 * Simulation!$B$11 * Simulation!$B$13 - B14 * Simulation!$B$14 + Simulation!$B$12 * Simulation!$B$16 * Simulation!$B$14 + SQRT(-4 * (-(Simulation!$B$12 * B14 * Simulation!$B$13) - Simulation!$B$12 * B14 * Simulation!$B$14) * (POWER(Simulation!$B$16, 2) * Simulation!$B$13 + Simulation!$B$16 * Simulation!$B$14) + POWER(-(Simulation!$B$12 * Simulation!$B$16 * Simulation!$B$13) + B14 * Simulation!$B$16 * Simulation!$B$13 + Simulation!$B$16 * Simulation!$B$11 * Simulation!$B$13 + B14 * Simulation!$B$14 - Simulation!$B$12 * Simulation!$B$16 * Simulation!$B$14, 2))) / (2 * (POWER(Simulation!$B$16, 2) * Simulation!$B$13 + Simulation!$B$16 * Simulation!$B$14))</f>
        <v>20.249378105604457</v>
      </c>
    </row>
    <row r="15" spans="1:4" x14ac:dyDescent="0.4">
      <c r="A15">
        <v>14</v>
      </c>
      <c r="B15">
        <f>Simulation!$B$15/100*DataSheet!A15</f>
        <v>70</v>
      </c>
      <c r="C15">
        <f xml:space="preserve"> (2 * Simulation!$B$12* POWER(Simulation!$B$16, 2) * POWER(Simulation!$B$13, 2) + Simulation!$B$12* Simulation!$B$16 * Simulation!$B$13 * Simulation!$B$14 + B15 * Simulation!$B$16 * Simulation!$B$13 * Simulation!$B$14 + 2 * Simulation!$B$12* POWER(Simulation!$B$16, 2) * Simulation!$B$13 * Simulation!$B$14 + Simulation!$B$16 * Simulation!$B$11 * Simulation!$B$13 * Simulation!$B$14 + B15 * POWER(Simulation!$B$14, 2) + Simulation!$B$12* Simulation!$B$16 * POWER(Simulation!$B$14, 2) - SQRT(POWER(-2 * Simulation!$B$12* POWER(Simulation!$B$16, 2) * POWER(Simulation!$B$13, 2) - Simulation!$B$12* Simulation!$B$16 * Simulation!$B$13 * Simulation!$B$14 - B15 * Simulation!$B$16 * Simulation!$B$13 * Simulation!$B$14 - 2 * Simulation!$B$12* POWER(Simulation!$B$16, 2) * Simulation!$B$13 * Simulation!$B$14 - Simulation!$B$16 * Simulation!$B$11 * Simulation!$B$13 * Simulation!$B$14 - B15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B15 * Simulation!$B$16 * Simulation!$B$13 * Simulation!$B$14 + 2 * POWER(Simulation!$B$12, 2) * POWER(Simulation!$B$16, 2) * Simulation!$B$13 * Simulation!$B$14 + Simulation!$B$12* Simulation!$B$16 * Simulation!$B$11 * Simulation!$B$13 * Simulation!$B$14 + Simulation!$B$12* B15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38.577849246871821</v>
      </c>
      <c r="D15">
        <f xml:space="preserve"> (Simulation!$B$12 * Simulation!$B$16 * Simulation!$B$13 - B15 * Simulation!$B$16 * Simulation!$B$13 - Simulation!$B$16 * Simulation!$B$11 * Simulation!$B$13 - B15 * Simulation!$B$14 + Simulation!$B$12 * Simulation!$B$16 * Simulation!$B$14 + SQRT(-4 * (-(Simulation!$B$12 * B15 * Simulation!$B$13) - Simulation!$B$12 * B15 * Simulation!$B$14) * (POWER(Simulation!$B$16, 2) * Simulation!$B$13 + Simulation!$B$16 * Simulation!$B$14) + POWER(-(Simulation!$B$12 * Simulation!$B$16 * Simulation!$B$13) + B15 * Simulation!$B$16 * Simulation!$B$13 + Simulation!$B$16 * Simulation!$B$11 * Simulation!$B$13 + B15 * Simulation!$B$14 - Simulation!$B$12 * Simulation!$B$16 * Simulation!$B$14, 2))) / (2 * (POWER(Simulation!$B$16, 2) * Simulation!$B$13 + Simulation!$B$16 * Simulation!$B$14))</f>
        <v>20.474050251042726</v>
      </c>
    </row>
    <row r="16" spans="1:4" x14ac:dyDescent="0.4">
      <c r="A16">
        <v>15</v>
      </c>
      <c r="B16">
        <f>Simulation!$B$15/100*DataSheet!A16</f>
        <v>75</v>
      </c>
      <c r="C16">
        <f xml:space="preserve"> (2 * Simulation!$B$12* POWER(Simulation!$B$16, 2) * POWER(Simulation!$B$13, 2) + Simulation!$B$12* Simulation!$B$16 * Simulation!$B$13 * Simulation!$B$14 + B16 * Simulation!$B$16 * Simulation!$B$13 * Simulation!$B$14 + 2 * Simulation!$B$12* POWER(Simulation!$B$16, 2) * Simulation!$B$13 * Simulation!$B$14 + Simulation!$B$16 * Simulation!$B$11 * Simulation!$B$13 * Simulation!$B$14 + B16 * POWER(Simulation!$B$14, 2) + Simulation!$B$12* Simulation!$B$16 * POWER(Simulation!$B$14, 2) - SQRT(POWER(-2 * Simulation!$B$12* POWER(Simulation!$B$16, 2) * POWER(Simulation!$B$13, 2) - Simulation!$B$12* Simulation!$B$16 * Simulation!$B$13 * Simulation!$B$14 - B16 * Simulation!$B$16 * Simulation!$B$13 * Simulation!$B$14 - 2 * Simulation!$B$12* POWER(Simulation!$B$16, 2) * Simulation!$B$13 * Simulation!$B$14 - Simulation!$B$16 * Simulation!$B$11 * Simulation!$B$13 * Simulation!$B$14 - B16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B16 * Simulation!$B$16 * Simulation!$B$13 * Simulation!$B$14 + 2 * POWER(Simulation!$B$12, 2) * POWER(Simulation!$B$16, 2) * Simulation!$B$13 * Simulation!$B$14 + Simulation!$B$12* Simulation!$B$16 * Simulation!$B$11 * Simulation!$B$13 * Simulation!$B$14 + Simulation!$B$12* B16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37.967069115099335</v>
      </c>
      <c r="D16">
        <f xml:space="preserve"> (Simulation!$B$12 * Simulation!$B$16 * Simulation!$B$13 - B16 * Simulation!$B$16 * Simulation!$B$13 - Simulation!$B$16 * Simulation!$B$11 * Simulation!$B$13 - B16 * Simulation!$B$14 + Simulation!$B$12 * Simulation!$B$16 * Simulation!$B$14 + SQRT(-4 * (-(Simulation!$B$12 * B16 * Simulation!$B$13) - Simulation!$B$12 * B16 * Simulation!$B$14) * (POWER(Simulation!$B$16, 2) * Simulation!$B$13 + Simulation!$B$16 * Simulation!$B$14) + POWER(-(Simulation!$B$12 * Simulation!$B$16 * Simulation!$B$13) + B16 * Simulation!$B$16 * Simulation!$B$13 + Simulation!$B$16 * Simulation!$B$11 * Simulation!$B$13 + B16 * Simulation!$B$14 - Simulation!$B$12 * Simulation!$B$16 * Simulation!$B$14, 2))) / (2 * (POWER(Simulation!$B$16, 2) * Simulation!$B$13 + Simulation!$B$16 * Simulation!$B$14))</f>
        <v>20.677643628300221</v>
      </c>
    </row>
    <row r="17" spans="1:4" x14ac:dyDescent="0.4">
      <c r="A17">
        <v>16</v>
      </c>
      <c r="B17">
        <f>Simulation!$B$15/100*DataSheet!A17</f>
        <v>80</v>
      </c>
      <c r="C17">
        <f xml:space="preserve"> (2 * Simulation!$B$12* POWER(Simulation!$B$16, 2) * POWER(Simulation!$B$13, 2) + Simulation!$B$12* Simulation!$B$16 * Simulation!$B$13 * Simulation!$B$14 + B17 * Simulation!$B$16 * Simulation!$B$13 * Simulation!$B$14 + 2 * Simulation!$B$12* POWER(Simulation!$B$16, 2) * Simulation!$B$13 * Simulation!$B$14 + Simulation!$B$16 * Simulation!$B$11 * Simulation!$B$13 * Simulation!$B$14 + B17 * POWER(Simulation!$B$14, 2) + Simulation!$B$12* Simulation!$B$16 * POWER(Simulation!$B$14, 2) - SQRT(POWER(-2 * Simulation!$B$12* POWER(Simulation!$B$16, 2) * POWER(Simulation!$B$13, 2) - Simulation!$B$12* Simulation!$B$16 * Simulation!$B$13 * Simulation!$B$14 - B17 * Simulation!$B$16 * Simulation!$B$13 * Simulation!$B$14 - 2 * Simulation!$B$12* POWER(Simulation!$B$16, 2) * Simulation!$B$13 * Simulation!$B$14 - Simulation!$B$16 * Simulation!$B$11 * Simulation!$B$13 * Simulation!$B$14 - B17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B17 * Simulation!$B$16 * Simulation!$B$13 * Simulation!$B$14 + 2 * POWER(Simulation!$B$12, 2) * POWER(Simulation!$B$16, 2) * Simulation!$B$13 * Simulation!$B$14 + Simulation!$B$12* Simulation!$B$16 * Simulation!$B$11 * Simulation!$B$13 * Simulation!$B$14 + Simulation!$B$12* B17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37.410737051068715</v>
      </c>
      <c r="D17">
        <f xml:space="preserve"> (Simulation!$B$12 * Simulation!$B$16 * Simulation!$B$13 - B17 * Simulation!$B$16 * Simulation!$B$13 - Simulation!$B$16 * Simulation!$B$11 * Simulation!$B$13 - B17 * Simulation!$B$14 + Simulation!$B$12 * Simulation!$B$16 * Simulation!$B$14 + SQRT(-4 * (-(Simulation!$B$12 * B17 * Simulation!$B$13) - Simulation!$B$12 * B17 * Simulation!$B$14) * (POWER(Simulation!$B$16, 2) * Simulation!$B$13 + Simulation!$B$16 * Simulation!$B$14) + POWER(-(Simulation!$B$12 * Simulation!$B$16 * Simulation!$B$13) + B17 * Simulation!$B$16 * Simulation!$B$13 + Simulation!$B$16 * Simulation!$B$11 * Simulation!$B$13 + B17 * Simulation!$B$14 - Simulation!$B$12 * Simulation!$B$16 * Simulation!$B$14, 2))) / (2 * (POWER(Simulation!$B$16, 2) * Simulation!$B$13 + Simulation!$B$16 * Simulation!$B$14))</f>
        <v>20.863087649643759</v>
      </c>
    </row>
    <row r="18" spans="1:4" x14ac:dyDescent="0.4">
      <c r="A18">
        <v>17</v>
      </c>
      <c r="B18">
        <f>Simulation!$B$15/100*DataSheet!A18</f>
        <v>85</v>
      </c>
      <c r="C18">
        <f xml:space="preserve"> (2 * Simulation!$B$12* POWER(Simulation!$B$16, 2) * POWER(Simulation!$B$13, 2) + Simulation!$B$12* Simulation!$B$16 * Simulation!$B$13 * Simulation!$B$14 + B18 * Simulation!$B$16 * Simulation!$B$13 * Simulation!$B$14 + 2 * Simulation!$B$12* POWER(Simulation!$B$16, 2) * Simulation!$B$13 * Simulation!$B$14 + Simulation!$B$16 * Simulation!$B$11 * Simulation!$B$13 * Simulation!$B$14 + B18 * POWER(Simulation!$B$14, 2) + Simulation!$B$12* Simulation!$B$16 * POWER(Simulation!$B$14, 2) - SQRT(POWER(-2 * Simulation!$B$12* POWER(Simulation!$B$16, 2) * POWER(Simulation!$B$13, 2) - Simulation!$B$12* Simulation!$B$16 * Simulation!$B$13 * Simulation!$B$14 - B18 * Simulation!$B$16 * Simulation!$B$13 * Simulation!$B$14 - 2 * Simulation!$B$12* POWER(Simulation!$B$16, 2) * Simulation!$B$13 * Simulation!$B$14 - Simulation!$B$16 * Simulation!$B$11 * Simulation!$B$13 * Simulation!$B$14 - B18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B18 * Simulation!$B$16 * Simulation!$B$13 * Simulation!$B$14 + 2 * POWER(Simulation!$B$12, 2) * POWER(Simulation!$B$16, 2) * Simulation!$B$13 * Simulation!$B$14 + Simulation!$B$12* Simulation!$B$16 * Simulation!$B$11 * Simulation!$B$13 * Simulation!$B$14 + Simulation!$B$12* B18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36.901665763994444</v>
      </c>
      <c r="D18">
        <f xml:space="preserve"> (Simulation!$B$12 * Simulation!$B$16 * Simulation!$B$13 - B18 * Simulation!$B$16 * Simulation!$B$13 - Simulation!$B$16 * Simulation!$B$11 * Simulation!$B$13 - B18 * Simulation!$B$14 + Simulation!$B$12 * Simulation!$B$16 * Simulation!$B$14 + SQRT(-4 * (-(Simulation!$B$12 * B18 * Simulation!$B$13) - Simulation!$B$12 * B18 * Simulation!$B$14) * (POWER(Simulation!$B$16, 2) * Simulation!$B$13 + Simulation!$B$16 * Simulation!$B$14) + POWER(-(Simulation!$B$12 * Simulation!$B$16 * Simulation!$B$13) + B18 * Simulation!$B$16 * Simulation!$B$13 + Simulation!$B$16 * Simulation!$B$11 * Simulation!$B$13 + B18 * Simulation!$B$14 - Simulation!$B$12 * Simulation!$B$16 * Simulation!$B$14, 2))) / (2 * (POWER(Simulation!$B$16, 2) * Simulation!$B$13 + Simulation!$B$16 * Simulation!$B$14))</f>
        <v>21.032778078668517</v>
      </c>
    </row>
    <row r="19" spans="1:4" x14ac:dyDescent="0.4">
      <c r="A19">
        <v>18</v>
      </c>
      <c r="B19">
        <f>Simulation!$B$15/100*DataSheet!A19</f>
        <v>90</v>
      </c>
      <c r="C19">
        <f xml:space="preserve"> (2 * Simulation!$B$12* POWER(Simulation!$B$16, 2) * POWER(Simulation!$B$13, 2) + Simulation!$B$12* Simulation!$B$16 * Simulation!$B$13 * Simulation!$B$14 + B19 * Simulation!$B$16 * Simulation!$B$13 * Simulation!$B$14 + 2 * Simulation!$B$12* POWER(Simulation!$B$16, 2) * Simulation!$B$13 * Simulation!$B$14 + Simulation!$B$16 * Simulation!$B$11 * Simulation!$B$13 * Simulation!$B$14 + B19 * POWER(Simulation!$B$14, 2) + Simulation!$B$12* Simulation!$B$16 * POWER(Simulation!$B$14, 2) - SQRT(POWER(-2 * Simulation!$B$12* POWER(Simulation!$B$16, 2) * POWER(Simulation!$B$13, 2) - Simulation!$B$12* Simulation!$B$16 * Simulation!$B$13 * Simulation!$B$14 - B19 * Simulation!$B$16 * Simulation!$B$13 * Simulation!$B$14 - 2 * Simulation!$B$12* POWER(Simulation!$B$16, 2) * Simulation!$B$13 * Simulation!$B$14 - Simulation!$B$16 * Simulation!$B$11 * Simulation!$B$13 * Simulation!$B$14 - B19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B19 * Simulation!$B$16 * Simulation!$B$13 * Simulation!$B$14 + 2 * POWER(Simulation!$B$12, 2) * POWER(Simulation!$B$16, 2) * Simulation!$B$13 * Simulation!$B$14 + Simulation!$B$12* Simulation!$B$16 * Simulation!$B$11 * Simulation!$B$13 * Simulation!$B$14 + Simulation!$B$12* B19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36.433911957145042</v>
      </c>
      <c r="D19">
        <f xml:space="preserve"> (Simulation!$B$12 * Simulation!$B$16 * Simulation!$B$13 - B19 * Simulation!$B$16 * Simulation!$B$13 - Simulation!$B$16 * Simulation!$B$11 * Simulation!$B$13 - B19 * Simulation!$B$14 + Simulation!$B$12 * Simulation!$B$16 * Simulation!$B$14 + SQRT(-4 * (-(Simulation!$B$12 * B19 * Simulation!$B$13) - Simulation!$B$12 * B19 * Simulation!$B$14) * (POWER(Simulation!$B$16, 2) * Simulation!$B$13 + Simulation!$B$16 * Simulation!$B$14) + POWER(-(Simulation!$B$12 * Simulation!$B$16 * Simulation!$B$13) + B19 * Simulation!$B$16 * Simulation!$B$13 + Simulation!$B$16 * Simulation!$B$11 * Simulation!$B$13 + B19 * Simulation!$B$14 - Simulation!$B$12 * Simulation!$B$16 * Simulation!$B$14, 2))) / (2 * (POWER(Simulation!$B$16, 2) * Simulation!$B$13 + Simulation!$B$16 * Simulation!$B$14))</f>
        <v>21.188696014284986</v>
      </c>
    </row>
    <row r="20" spans="1:4" x14ac:dyDescent="0.4">
      <c r="A20">
        <v>19</v>
      </c>
      <c r="B20">
        <f>Simulation!$B$15/100*DataSheet!A20</f>
        <v>95</v>
      </c>
      <c r="C20">
        <f xml:space="preserve"> (2 * Simulation!$B$12* POWER(Simulation!$B$16, 2) * POWER(Simulation!$B$13, 2) + Simulation!$B$12* Simulation!$B$16 * Simulation!$B$13 * Simulation!$B$14 + B20 * Simulation!$B$16 * Simulation!$B$13 * Simulation!$B$14 + 2 * Simulation!$B$12* POWER(Simulation!$B$16, 2) * Simulation!$B$13 * Simulation!$B$14 + Simulation!$B$16 * Simulation!$B$11 * Simulation!$B$13 * Simulation!$B$14 + B20 * POWER(Simulation!$B$14, 2) + Simulation!$B$12* Simulation!$B$16 * POWER(Simulation!$B$14, 2) - SQRT(POWER(-2 * Simulation!$B$12* POWER(Simulation!$B$16, 2) * POWER(Simulation!$B$13, 2) - Simulation!$B$12* Simulation!$B$16 * Simulation!$B$13 * Simulation!$B$14 - B20 * Simulation!$B$16 * Simulation!$B$13 * Simulation!$B$14 - 2 * Simulation!$B$12* POWER(Simulation!$B$16, 2) * Simulation!$B$13 * Simulation!$B$14 - Simulation!$B$16 * Simulation!$B$11 * Simulation!$B$13 * Simulation!$B$14 - B20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B20 * Simulation!$B$16 * Simulation!$B$13 * Simulation!$B$14 + 2 * POWER(Simulation!$B$12, 2) * POWER(Simulation!$B$16, 2) * Simulation!$B$13 * Simulation!$B$14 + Simulation!$B$12* Simulation!$B$16 * Simulation!$B$11 * Simulation!$B$13 * Simulation!$B$14 + Simulation!$B$12* B20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36.002512578676011</v>
      </c>
      <c r="D20">
        <f xml:space="preserve"> (Simulation!$B$12 * Simulation!$B$16 * Simulation!$B$13 - B20 * Simulation!$B$16 * Simulation!$B$13 - Simulation!$B$16 * Simulation!$B$11 * Simulation!$B$13 - B20 * Simulation!$B$14 + Simulation!$B$12 * Simulation!$B$16 * Simulation!$B$14 + SQRT(-4 * (-(Simulation!$B$12 * B20 * Simulation!$B$13) - Simulation!$B$12 * B20 * Simulation!$B$14) * (POWER(Simulation!$B$16, 2) * Simulation!$B$13 + Simulation!$B$16 * Simulation!$B$14) + POWER(-(Simulation!$B$12 * Simulation!$B$16 * Simulation!$B$13) + B20 * Simulation!$B$16 * Simulation!$B$13 + Simulation!$B$16 * Simulation!$B$11 * Simulation!$B$13 + B20 * Simulation!$B$14 - Simulation!$B$12 * Simulation!$B$16 * Simulation!$B$14, 2))) / (2 * (POWER(Simulation!$B$16, 2) * Simulation!$B$13 + Simulation!$B$16 * Simulation!$B$14))</f>
        <v>21.332495807108</v>
      </c>
    </row>
    <row r="21" spans="1:4" x14ac:dyDescent="0.4">
      <c r="A21">
        <v>20</v>
      </c>
      <c r="B21">
        <f>Simulation!$B$15/100*DataSheet!A21</f>
        <v>100</v>
      </c>
      <c r="C21">
        <f xml:space="preserve"> (2 * Simulation!$B$12* POWER(Simulation!$B$16, 2) * POWER(Simulation!$B$13, 2) + Simulation!$B$12* Simulation!$B$16 * Simulation!$B$13 * Simulation!$B$14 + B21 * Simulation!$B$16 * Simulation!$B$13 * Simulation!$B$14 + 2 * Simulation!$B$12* POWER(Simulation!$B$16, 2) * Simulation!$B$13 * Simulation!$B$14 + Simulation!$B$16 * Simulation!$B$11 * Simulation!$B$13 * Simulation!$B$14 + B21 * POWER(Simulation!$B$14, 2) + Simulation!$B$12* Simulation!$B$16 * POWER(Simulation!$B$14, 2) - SQRT(POWER(-2 * Simulation!$B$12* POWER(Simulation!$B$16, 2) * POWER(Simulation!$B$13, 2) - Simulation!$B$12* Simulation!$B$16 * Simulation!$B$13 * Simulation!$B$14 - B21 * Simulation!$B$16 * Simulation!$B$13 * Simulation!$B$14 - 2 * Simulation!$B$12* POWER(Simulation!$B$16, 2) * Simulation!$B$13 * Simulation!$B$14 - Simulation!$B$16 * Simulation!$B$11 * Simulation!$B$13 * Simulation!$B$14 - B21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B21 * Simulation!$B$16 * Simulation!$B$13 * Simulation!$B$14 + 2 * POWER(Simulation!$B$12, 2) * POWER(Simulation!$B$16, 2) * Simulation!$B$13 * Simulation!$B$14 + Simulation!$B$12* Simulation!$B$16 * Simulation!$B$11 * Simulation!$B$13 * Simulation!$B$14 + Simulation!$B$12* B21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35.603286637994181</v>
      </c>
      <c r="D21">
        <f xml:space="preserve"> (Simulation!$B$12 * Simulation!$B$16 * Simulation!$B$13 - B21 * Simulation!$B$16 * Simulation!$B$13 - Simulation!$B$16 * Simulation!$B$11 * Simulation!$B$13 - B21 * Simulation!$B$14 + Simulation!$B$12 * Simulation!$B$16 * Simulation!$B$14 + SQRT(-4 * (-(Simulation!$B$12 * B21 * Simulation!$B$13) - Simulation!$B$12 * B21 * Simulation!$B$14) * (POWER(Simulation!$B$16, 2) * Simulation!$B$13 + Simulation!$B$16 * Simulation!$B$14) + POWER(-(Simulation!$B$12 * Simulation!$B$16 * Simulation!$B$13) + B21 * Simulation!$B$16 * Simulation!$B$13 + Simulation!$B$16 * Simulation!$B$11 * Simulation!$B$13 + B21 * Simulation!$B$14 - Simulation!$B$12 * Simulation!$B$16 * Simulation!$B$14, 2))) / (2 * (POWER(Simulation!$B$16, 2) * Simulation!$B$13 + Simulation!$B$16 * Simulation!$B$14))</f>
        <v>21.46557112066861</v>
      </c>
    </row>
    <row r="22" spans="1:4" x14ac:dyDescent="0.4">
      <c r="A22">
        <v>21</v>
      </c>
      <c r="B22">
        <f>Simulation!$B$15/100*DataSheet!A22</f>
        <v>105</v>
      </c>
      <c r="C22">
        <f xml:space="preserve"> (2 * Simulation!$B$12* POWER(Simulation!$B$16, 2) * POWER(Simulation!$B$13, 2) + Simulation!$B$12* Simulation!$B$16 * Simulation!$B$13 * Simulation!$B$14 + B22 * Simulation!$B$16 * Simulation!$B$13 * Simulation!$B$14 + 2 * Simulation!$B$12* POWER(Simulation!$B$16, 2) * Simulation!$B$13 * Simulation!$B$14 + Simulation!$B$16 * Simulation!$B$11 * Simulation!$B$13 * Simulation!$B$14 + B22 * POWER(Simulation!$B$14, 2) + Simulation!$B$12* Simulation!$B$16 * POWER(Simulation!$B$14, 2) - SQRT(POWER(-2 * Simulation!$B$12* POWER(Simulation!$B$16, 2) * POWER(Simulation!$B$13, 2) - Simulation!$B$12* Simulation!$B$16 * Simulation!$B$13 * Simulation!$B$14 - B22 * Simulation!$B$16 * Simulation!$B$13 * Simulation!$B$14 - 2 * Simulation!$B$12* POWER(Simulation!$B$16, 2) * Simulation!$B$13 * Simulation!$B$14 - Simulation!$B$16 * Simulation!$B$11 * Simulation!$B$13 * Simulation!$B$14 - B22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B22 * Simulation!$B$16 * Simulation!$B$13 * Simulation!$B$14 + 2 * POWER(Simulation!$B$12, 2) * POWER(Simulation!$B$16, 2) * Simulation!$B$13 * Simulation!$B$14 + Simulation!$B$12* Simulation!$B$16 * Simulation!$B$11 * Simulation!$B$13 * Simulation!$B$14 + Simulation!$B$12* B22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35.232684050854715</v>
      </c>
      <c r="D22">
        <f xml:space="preserve"> (Simulation!$B$12 * Simulation!$B$16 * Simulation!$B$13 - B22 * Simulation!$B$16 * Simulation!$B$13 - Simulation!$B$16 * Simulation!$B$11 * Simulation!$B$13 - B22 * Simulation!$B$14 + Simulation!$B$12 * Simulation!$B$16 * Simulation!$B$14 + SQRT(-4 * (-(Simulation!$B$12 * B22 * Simulation!$B$13) - Simulation!$B$12 * B22 * Simulation!$B$14) * (POWER(Simulation!$B$16, 2) * Simulation!$B$13 + Simulation!$B$16 * Simulation!$B$14) + POWER(-(Simulation!$B$12 * Simulation!$B$16 * Simulation!$B$13) + B22 * Simulation!$B$16 * Simulation!$B$13 + Simulation!$B$16 * Simulation!$B$11 * Simulation!$B$13 + B22 * Simulation!$B$14 - Simulation!$B$12 * Simulation!$B$16 * Simulation!$B$14, 2))) / (2 * (POWER(Simulation!$B$16, 2) * Simulation!$B$13 + Simulation!$B$16 * Simulation!$B$14))</f>
        <v>21.589105316381765</v>
      </c>
    </row>
    <row r="23" spans="1:4" x14ac:dyDescent="0.4">
      <c r="A23">
        <v>22</v>
      </c>
      <c r="B23">
        <f>Simulation!$B$15/100*DataSheet!A23</f>
        <v>110</v>
      </c>
      <c r="C23">
        <f xml:space="preserve"> (2 * Simulation!$B$12* POWER(Simulation!$B$16, 2) * POWER(Simulation!$B$13, 2) + Simulation!$B$12* Simulation!$B$16 * Simulation!$B$13 * Simulation!$B$14 + B23 * Simulation!$B$16 * Simulation!$B$13 * Simulation!$B$14 + 2 * Simulation!$B$12* POWER(Simulation!$B$16, 2) * Simulation!$B$13 * Simulation!$B$14 + Simulation!$B$16 * Simulation!$B$11 * Simulation!$B$13 * Simulation!$B$14 + B23 * POWER(Simulation!$B$14, 2) + Simulation!$B$12* Simulation!$B$16 * POWER(Simulation!$B$14, 2) - SQRT(POWER(-2 * Simulation!$B$12* POWER(Simulation!$B$16, 2) * POWER(Simulation!$B$13, 2) - Simulation!$B$12* Simulation!$B$16 * Simulation!$B$13 * Simulation!$B$14 - B23 * Simulation!$B$16 * Simulation!$B$13 * Simulation!$B$14 - 2 * Simulation!$B$12* POWER(Simulation!$B$16, 2) * Simulation!$B$13 * Simulation!$B$14 - Simulation!$B$16 * Simulation!$B$11 * Simulation!$B$13 * Simulation!$B$14 - B23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B23 * Simulation!$B$16 * Simulation!$B$13 * Simulation!$B$14 + 2 * POWER(Simulation!$B$12, 2) * POWER(Simulation!$B$16, 2) * Simulation!$B$13 * Simulation!$B$14 + Simulation!$B$12* Simulation!$B$16 * Simulation!$B$11 * Simulation!$B$13 * Simulation!$B$14 + Simulation!$B$12* B23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34.887668805162562</v>
      </c>
      <c r="D23">
        <f xml:space="preserve"> (Simulation!$B$12 * Simulation!$B$16 * Simulation!$B$13 - B23 * Simulation!$B$16 * Simulation!$B$13 - Simulation!$B$16 * Simulation!$B$11 * Simulation!$B$13 - B23 * Simulation!$B$14 + Simulation!$B$12 * Simulation!$B$16 * Simulation!$B$14 + SQRT(-4 * (-(Simulation!$B$12 * B23 * Simulation!$B$13) - Simulation!$B$12 * B23 * Simulation!$B$14) * (POWER(Simulation!$B$16, 2) * Simulation!$B$13 + Simulation!$B$16 * Simulation!$B$14) + POWER(-(Simulation!$B$12 * Simulation!$B$16 * Simulation!$B$13) + B23 * Simulation!$B$16 * Simulation!$B$13 + Simulation!$B$16 * Simulation!$B$11 * Simulation!$B$13 + B23 * Simulation!$B$14 - Simulation!$B$12 * Simulation!$B$16 * Simulation!$B$14, 2))) / (2 * (POWER(Simulation!$B$16, 2) * Simulation!$B$13 + Simulation!$B$16 * Simulation!$B$14))</f>
        <v>21.704110398279155</v>
      </c>
    </row>
    <row r="24" spans="1:4" x14ac:dyDescent="0.4">
      <c r="A24">
        <v>23</v>
      </c>
      <c r="B24">
        <f>Simulation!$B$15/100*DataSheet!A24</f>
        <v>115</v>
      </c>
      <c r="C24">
        <f xml:space="preserve"> (2 * Simulation!$B$12* POWER(Simulation!$B$16, 2) * POWER(Simulation!$B$13, 2) + Simulation!$B$12* Simulation!$B$16 * Simulation!$B$13 * Simulation!$B$14 + B24 * Simulation!$B$16 * Simulation!$B$13 * Simulation!$B$14 + 2 * Simulation!$B$12* POWER(Simulation!$B$16, 2) * Simulation!$B$13 * Simulation!$B$14 + Simulation!$B$16 * Simulation!$B$11 * Simulation!$B$13 * Simulation!$B$14 + B24 * POWER(Simulation!$B$14, 2) + Simulation!$B$12* Simulation!$B$16 * POWER(Simulation!$B$14, 2) - SQRT(POWER(-2 * Simulation!$B$12* POWER(Simulation!$B$16, 2) * POWER(Simulation!$B$13, 2) - Simulation!$B$12* Simulation!$B$16 * Simulation!$B$13 * Simulation!$B$14 - B24 * Simulation!$B$16 * Simulation!$B$13 * Simulation!$B$14 - 2 * Simulation!$B$12* POWER(Simulation!$B$16, 2) * Simulation!$B$13 * Simulation!$B$14 - Simulation!$B$16 * Simulation!$B$11 * Simulation!$B$13 * Simulation!$B$14 - B24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B24 * Simulation!$B$16 * Simulation!$B$13 * Simulation!$B$14 + 2 * POWER(Simulation!$B$12, 2) * POWER(Simulation!$B$16, 2) * Simulation!$B$13 * Simulation!$B$14 + Simulation!$B$12* Simulation!$B$16 * Simulation!$B$11 * Simulation!$B$13 * Simulation!$B$14 + Simulation!$B$12* B24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34.56562756394176</v>
      </c>
      <c r="D24">
        <f xml:space="preserve"> (Simulation!$B$12 * Simulation!$B$16 * Simulation!$B$13 - B24 * Simulation!$B$16 * Simulation!$B$13 - Simulation!$B$16 * Simulation!$B$11 * Simulation!$B$13 - B24 * Simulation!$B$14 + Simulation!$B$12 * Simulation!$B$16 * Simulation!$B$14 + SQRT(-4 * (-(Simulation!$B$12 * B24 * Simulation!$B$13) - Simulation!$B$12 * B24 * Simulation!$B$14) * (POWER(Simulation!$B$16, 2) * Simulation!$B$13 + Simulation!$B$16 * Simulation!$B$14) + POWER(-(Simulation!$B$12 * Simulation!$B$16 * Simulation!$B$13) + B24 * Simulation!$B$16 * Simulation!$B$13 + Simulation!$B$16 * Simulation!$B$11 * Simulation!$B$13 + B24 * Simulation!$B$14 - Simulation!$B$12 * Simulation!$B$16 * Simulation!$B$14, 2))) / (2 * (POWER(Simulation!$B$16, 2) * Simulation!$B$13 + Simulation!$B$16 * Simulation!$B$14))</f>
        <v>21.81145747868608</v>
      </c>
    </row>
    <row r="25" spans="1:4" x14ac:dyDescent="0.4">
      <c r="A25">
        <v>24</v>
      </c>
      <c r="B25">
        <f>Simulation!$B$15/100*DataSheet!A25</f>
        <v>120</v>
      </c>
      <c r="C25">
        <f xml:space="preserve"> (2 * Simulation!$B$12* POWER(Simulation!$B$16, 2) * POWER(Simulation!$B$13, 2) + Simulation!$B$12* Simulation!$B$16 * Simulation!$B$13 * Simulation!$B$14 + B25 * Simulation!$B$16 * Simulation!$B$13 * Simulation!$B$14 + 2 * Simulation!$B$12* POWER(Simulation!$B$16, 2) * Simulation!$B$13 * Simulation!$B$14 + Simulation!$B$16 * Simulation!$B$11 * Simulation!$B$13 * Simulation!$B$14 + B25 * POWER(Simulation!$B$14, 2) + Simulation!$B$12* Simulation!$B$16 * POWER(Simulation!$B$14, 2) - SQRT(POWER(-2 * Simulation!$B$12* POWER(Simulation!$B$16, 2) * POWER(Simulation!$B$13, 2) - Simulation!$B$12* Simulation!$B$16 * Simulation!$B$13 * Simulation!$B$14 - B25 * Simulation!$B$16 * Simulation!$B$13 * Simulation!$B$14 - 2 * Simulation!$B$12* POWER(Simulation!$B$16, 2) * Simulation!$B$13 * Simulation!$B$14 - Simulation!$B$16 * Simulation!$B$11 * Simulation!$B$13 * Simulation!$B$14 - B25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B25 * Simulation!$B$16 * Simulation!$B$13 * Simulation!$B$14 + 2 * POWER(Simulation!$B$12, 2) * POWER(Simulation!$B$16, 2) * Simulation!$B$13 * Simulation!$B$14 + Simulation!$B$12* Simulation!$B$16 * Simulation!$B$11 * Simulation!$B$13 * Simulation!$B$14 + Simulation!$B$12* B25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34.264297385971155</v>
      </c>
      <c r="D25">
        <f xml:space="preserve"> (Simulation!$B$12 * Simulation!$B$16 * Simulation!$B$13 - B25 * Simulation!$B$16 * Simulation!$B$13 - Simulation!$B$16 * Simulation!$B$11 * Simulation!$B$13 - B25 * Simulation!$B$14 + Simulation!$B$12 * Simulation!$B$16 * Simulation!$B$14 + SQRT(-4 * (-(Simulation!$B$12 * B25 * Simulation!$B$13) - Simulation!$B$12 * B25 * Simulation!$B$14) * (POWER(Simulation!$B$16, 2) * Simulation!$B$13 + Simulation!$B$16 * Simulation!$B$14) + POWER(-(Simulation!$B$12 * Simulation!$B$16 * Simulation!$B$13) + B25 * Simulation!$B$16 * Simulation!$B$13 + Simulation!$B$16 * Simulation!$B$11 * Simulation!$B$13 + B25 * Simulation!$B$14 - Simulation!$B$12 * Simulation!$B$16 * Simulation!$B$14, 2))) / (2 * (POWER(Simulation!$B$16, 2) * Simulation!$B$13 + Simulation!$B$16 * Simulation!$B$14))</f>
        <v>21.911900871342958</v>
      </c>
    </row>
    <row r="26" spans="1:4" x14ac:dyDescent="0.4">
      <c r="A26">
        <v>25</v>
      </c>
      <c r="B26">
        <f>Simulation!$B$15/100*DataSheet!A26</f>
        <v>125</v>
      </c>
      <c r="C26">
        <f xml:space="preserve"> (2 * Simulation!$B$12* POWER(Simulation!$B$16, 2) * POWER(Simulation!$B$13, 2) + Simulation!$B$12* Simulation!$B$16 * Simulation!$B$13 * Simulation!$B$14 + B26 * Simulation!$B$16 * Simulation!$B$13 * Simulation!$B$14 + 2 * Simulation!$B$12* POWER(Simulation!$B$16, 2) * Simulation!$B$13 * Simulation!$B$14 + Simulation!$B$16 * Simulation!$B$11 * Simulation!$B$13 * Simulation!$B$14 + B26 * POWER(Simulation!$B$14, 2) + Simulation!$B$12* Simulation!$B$16 * POWER(Simulation!$B$14, 2) - SQRT(POWER(-2 * Simulation!$B$12* POWER(Simulation!$B$16, 2) * POWER(Simulation!$B$13, 2) - Simulation!$B$12* Simulation!$B$16 * Simulation!$B$13 * Simulation!$B$14 - B26 * Simulation!$B$16 * Simulation!$B$13 * Simulation!$B$14 - 2 * Simulation!$B$12* POWER(Simulation!$B$16, 2) * Simulation!$B$13 * Simulation!$B$14 - Simulation!$B$16 * Simulation!$B$11 * Simulation!$B$13 * Simulation!$B$14 - B26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B26 * Simulation!$B$16 * Simulation!$B$13 * Simulation!$B$14 + 2 * POWER(Simulation!$B$12, 2) * POWER(Simulation!$B$16, 2) * Simulation!$B$13 * Simulation!$B$14 + Simulation!$B$12* Simulation!$B$16 * Simulation!$B$11 * Simulation!$B$13 * Simulation!$B$14 + Simulation!$B$12* B26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33.981707997149137</v>
      </c>
      <c r="D26">
        <f xml:space="preserve"> (Simulation!$B$12 * Simulation!$B$16 * Simulation!$B$13 - B26 * Simulation!$B$16 * Simulation!$B$13 - Simulation!$B$16 * Simulation!$B$11 * Simulation!$B$13 - B26 * Simulation!$B$14 + Simulation!$B$12 * Simulation!$B$16 * Simulation!$B$14 + SQRT(-4 * (-(Simulation!$B$12 * B26 * Simulation!$B$13) - Simulation!$B$12 * B26 * Simulation!$B$14) * (POWER(Simulation!$B$16, 2) * Simulation!$B$13 + Simulation!$B$16 * Simulation!$B$14) + POWER(-(Simulation!$B$12 * Simulation!$B$16 * Simulation!$B$13) + B26 * Simulation!$B$16 * Simulation!$B$13 + Simulation!$B$16 * Simulation!$B$11 * Simulation!$B$13 + B26 * Simulation!$B$14 - Simulation!$B$12 * Simulation!$B$16 * Simulation!$B$14, 2))) / (2 * (POWER(Simulation!$B$16, 2) * Simulation!$B$13 + Simulation!$B$16 * Simulation!$B$14))</f>
        <v>22.006097334283623</v>
      </c>
    </row>
    <row r="27" spans="1:4" x14ac:dyDescent="0.4">
      <c r="A27">
        <v>26</v>
      </c>
      <c r="B27">
        <f>Simulation!$B$15/100*DataSheet!A27</f>
        <v>130</v>
      </c>
      <c r="C27">
        <f xml:space="preserve"> (2 * Simulation!$B$12* POWER(Simulation!$B$16, 2) * POWER(Simulation!$B$13, 2) + Simulation!$B$12* Simulation!$B$16 * Simulation!$B$13 * Simulation!$B$14 + B27 * Simulation!$B$16 * Simulation!$B$13 * Simulation!$B$14 + 2 * Simulation!$B$12* POWER(Simulation!$B$16, 2) * Simulation!$B$13 * Simulation!$B$14 + Simulation!$B$16 * Simulation!$B$11 * Simulation!$B$13 * Simulation!$B$14 + B27 * POWER(Simulation!$B$14, 2) + Simulation!$B$12* Simulation!$B$16 * POWER(Simulation!$B$14, 2) - SQRT(POWER(-2 * Simulation!$B$12* POWER(Simulation!$B$16, 2) * POWER(Simulation!$B$13, 2) - Simulation!$B$12* Simulation!$B$16 * Simulation!$B$13 * Simulation!$B$14 - B27 * Simulation!$B$16 * Simulation!$B$13 * Simulation!$B$14 - 2 * Simulation!$B$12* POWER(Simulation!$B$16, 2) * Simulation!$B$13 * Simulation!$B$14 - Simulation!$B$16 * Simulation!$B$11 * Simulation!$B$13 * Simulation!$B$14 - B27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B27 * Simulation!$B$16 * Simulation!$B$13 * Simulation!$B$14 + 2 * POWER(Simulation!$B$12, 2) * POWER(Simulation!$B$16, 2) * Simulation!$B$13 * Simulation!$B$14 + Simulation!$B$12* Simulation!$B$16 * Simulation!$B$11 * Simulation!$B$13 * Simulation!$B$14 + Simulation!$B$12* B27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33.71613526467052</v>
      </c>
      <c r="D27">
        <f xml:space="preserve"> (Simulation!$B$12 * Simulation!$B$16 * Simulation!$B$13 - B27 * Simulation!$B$16 * Simulation!$B$13 - Simulation!$B$16 * Simulation!$B$11 * Simulation!$B$13 - B27 * Simulation!$B$14 + Simulation!$B$12 * Simulation!$B$16 * Simulation!$B$14 + SQRT(-4 * (-(Simulation!$B$12 * B27 * Simulation!$B$13) - Simulation!$B$12 * B27 * Simulation!$B$14) * (POWER(Simulation!$B$16, 2) * Simulation!$B$13 + Simulation!$B$16 * Simulation!$B$14) + POWER(-(Simulation!$B$12 * Simulation!$B$16 * Simulation!$B$13) + B27 * Simulation!$B$16 * Simulation!$B$13 + Simulation!$B$16 * Simulation!$B$11 * Simulation!$B$13 + B27 * Simulation!$B$14 - Simulation!$B$12 * Simulation!$B$16 * Simulation!$B$14, 2))) / (2 * (POWER(Simulation!$B$16, 2) * Simulation!$B$13 + Simulation!$B$16 * Simulation!$B$14))</f>
        <v>22.094621578443149</v>
      </c>
    </row>
    <row r="28" spans="1:4" x14ac:dyDescent="0.4">
      <c r="A28">
        <v>27</v>
      </c>
      <c r="B28">
        <f>Simulation!$B$15/100*DataSheet!A28</f>
        <v>135</v>
      </c>
      <c r="C28">
        <f xml:space="preserve"> (2 * Simulation!$B$12* POWER(Simulation!$B$16, 2) * POWER(Simulation!$B$13, 2) + Simulation!$B$12* Simulation!$B$16 * Simulation!$B$13 * Simulation!$B$14 + B28 * Simulation!$B$16 * Simulation!$B$13 * Simulation!$B$14 + 2 * Simulation!$B$12* POWER(Simulation!$B$16, 2) * Simulation!$B$13 * Simulation!$B$14 + Simulation!$B$16 * Simulation!$B$11 * Simulation!$B$13 * Simulation!$B$14 + B28 * POWER(Simulation!$B$14, 2) + Simulation!$B$12* Simulation!$B$16 * POWER(Simulation!$B$14, 2) - SQRT(POWER(-2 * Simulation!$B$12* POWER(Simulation!$B$16, 2) * POWER(Simulation!$B$13, 2) - Simulation!$B$12* Simulation!$B$16 * Simulation!$B$13 * Simulation!$B$14 - B28 * Simulation!$B$16 * Simulation!$B$13 * Simulation!$B$14 - 2 * Simulation!$B$12* POWER(Simulation!$B$16, 2) * Simulation!$B$13 * Simulation!$B$14 - Simulation!$B$16 * Simulation!$B$11 * Simulation!$B$13 * Simulation!$B$14 - B28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B28 * Simulation!$B$16 * Simulation!$B$13 * Simulation!$B$14 + 2 * POWER(Simulation!$B$12, 2) * POWER(Simulation!$B$16, 2) * Simulation!$B$13 * Simulation!$B$14 + Simulation!$B$12* Simulation!$B$16 * Simulation!$B$11 * Simulation!$B$13 * Simulation!$B$14 + Simulation!$B$12* B28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33.466063387559586</v>
      </c>
      <c r="D28">
        <f xml:space="preserve"> (Simulation!$B$12 * Simulation!$B$16 * Simulation!$B$13 - B28 * Simulation!$B$16 * Simulation!$B$13 - Simulation!$B$16 * Simulation!$B$11 * Simulation!$B$13 - B28 * Simulation!$B$14 + Simulation!$B$12 * Simulation!$B$16 * Simulation!$B$14 + SQRT(-4 * (-(Simulation!$B$12 * B28 * Simulation!$B$13) - Simulation!$B$12 * B28 * Simulation!$B$14) * (POWER(Simulation!$B$16, 2) * Simulation!$B$13 + Simulation!$B$16 * Simulation!$B$14) + POWER(-(Simulation!$B$12 * Simulation!$B$16 * Simulation!$B$13) + B28 * Simulation!$B$16 * Simulation!$B$13 + Simulation!$B$16 * Simulation!$B$11 * Simulation!$B$13 + B28 * Simulation!$B$14 - Simulation!$B$12 * Simulation!$B$16 * Simulation!$B$14, 2))) / (2 * (POWER(Simulation!$B$16, 2) * Simulation!$B$13 + Simulation!$B$16 * Simulation!$B$14))</f>
        <v>22.177978870813476</v>
      </c>
    </row>
    <row r="29" spans="1:4" x14ac:dyDescent="0.4">
      <c r="A29">
        <v>28</v>
      </c>
      <c r="B29">
        <f>Simulation!$B$15/100*DataSheet!A29</f>
        <v>140</v>
      </c>
      <c r="C29">
        <f xml:space="preserve"> (2 * Simulation!$B$12* POWER(Simulation!$B$16, 2) * POWER(Simulation!$B$13, 2) + Simulation!$B$12* Simulation!$B$16 * Simulation!$B$13 * Simulation!$B$14 + B29 * Simulation!$B$16 * Simulation!$B$13 * Simulation!$B$14 + 2 * Simulation!$B$12* POWER(Simulation!$B$16, 2) * Simulation!$B$13 * Simulation!$B$14 + Simulation!$B$16 * Simulation!$B$11 * Simulation!$B$13 * Simulation!$B$14 + B29 * POWER(Simulation!$B$14, 2) + Simulation!$B$12* Simulation!$B$16 * POWER(Simulation!$B$14, 2) - SQRT(POWER(-2 * Simulation!$B$12* POWER(Simulation!$B$16, 2) * POWER(Simulation!$B$13, 2) - Simulation!$B$12* Simulation!$B$16 * Simulation!$B$13 * Simulation!$B$14 - B29 * Simulation!$B$16 * Simulation!$B$13 * Simulation!$B$14 - 2 * Simulation!$B$12* POWER(Simulation!$B$16, 2) * Simulation!$B$13 * Simulation!$B$14 - Simulation!$B$16 * Simulation!$B$11 * Simulation!$B$13 * Simulation!$B$14 - B29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B29 * Simulation!$B$16 * Simulation!$B$13 * Simulation!$B$14 + 2 * POWER(Simulation!$B$12, 2) * POWER(Simulation!$B$16, 2) * Simulation!$B$13 * Simulation!$B$14 + Simulation!$B$12* Simulation!$B$16 * Simulation!$B$11 * Simulation!$B$13 * Simulation!$B$14 + Simulation!$B$12* B29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33.230153934756387</v>
      </c>
      <c r="D29">
        <f xml:space="preserve"> (Simulation!$B$12 * Simulation!$B$16 * Simulation!$B$13 - B29 * Simulation!$B$16 * Simulation!$B$13 - Simulation!$B$16 * Simulation!$B$11 * Simulation!$B$13 - B29 * Simulation!$B$14 + Simulation!$B$12 * Simulation!$B$16 * Simulation!$B$14 + SQRT(-4 * (-(Simulation!$B$12 * B29 * Simulation!$B$13) - Simulation!$B$12 * B29 * Simulation!$B$14) * (POWER(Simulation!$B$16, 2) * Simulation!$B$13 + Simulation!$B$16 * Simulation!$B$14) + POWER(-(Simulation!$B$12 * Simulation!$B$16 * Simulation!$B$13) + B29 * Simulation!$B$16 * Simulation!$B$13 + Simulation!$B$16 * Simulation!$B$11 * Simulation!$B$13 + B29 * Simulation!$B$14 - Simulation!$B$12 * Simulation!$B$16 * Simulation!$B$14, 2))) / (2 * (POWER(Simulation!$B$16, 2) * Simulation!$B$13 + Simulation!$B$16 * Simulation!$B$14))</f>
        <v>22.256615355081212</v>
      </c>
    </row>
    <row r="30" spans="1:4" x14ac:dyDescent="0.4">
      <c r="A30">
        <v>29</v>
      </c>
      <c r="B30">
        <f>Simulation!$B$15/100*DataSheet!A30</f>
        <v>145</v>
      </c>
      <c r="C30">
        <f xml:space="preserve"> (2 * Simulation!$B$12* POWER(Simulation!$B$16, 2) * POWER(Simulation!$B$13, 2) + Simulation!$B$12* Simulation!$B$16 * Simulation!$B$13 * Simulation!$B$14 + B30 * Simulation!$B$16 * Simulation!$B$13 * Simulation!$B$14 + 2 * Simulation!$B$12* POWER(Simulation!$B$16, 2) * Simulation!$B$13 * Simulation!$B$14 + Simulation!$B$16 * Simulation!$B$11 * Simulation!$B$13 * Simulation!$B$14 + B30 * POWER(Simulation!$B$14, 2) + Simulation!$B$12* Simulation!$B$16 * POWER(Simulation!$B$14, 2) - SQRT(POWER(-2 * Simulation!$B$12* POWER(Simulation!$B$16, 2) * POWER(Simulation!$B$13, 2) - Simulation!$B$12* Simulation!$B$16 * Simulation!$B$13 * Simulation!$B$14 - B30 * Simulation!$B$16 * Simulation!$B$13 * Simulation!$B$14 - 2 * Simulation!$B$12* POWER(Simulation!$B$16, 2) * Simulation!$B$13 * Simulation!$B$14 - Simulation!$B$16 * Simulation!$B$11 * Simulation!$B$13 * Simulation!$B$14 - B30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B30 * Simulation!$B$16 * Simulation!$B$13 * Simulation!$B$14 + 2 * POWER(Simulation!$B$12, 2) * POWER(Simulation!$B$16, 2) * Simulation!$B$13 * Simulation!$B$14 + Simulation!$B$12* Simulation!$B$16 * Simulation!$B$11 * Simulation!$B$13 * Simulation!$B$14 + Simulation!$B$12* B30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33.007220310709158</v>
      </c>
      <c r="D30">
        <f xml:space="preserve"> (Simulation!$B$12 * Simulation!$B$16 * Simulation!$B$13 - B30 * Simulation!$B$16 * Simulation!$B$13 - Simulation!$B$16 * Simulation!$B$11 * Simulation!$B$13 - B30 * Simulation!$B$14 + Simulation!$B$12 * Simulation!$B$16 * Simulation!$B$14 + SQRT(-4 * (-(Simulation!$B$12 * B30 * Simulation!$B$13) - Simulation!$B$12 * B30 * Simulation!$B$14) * (POWER(Simulation!$B$16, 2) * Simulation!$B$13 + Simulation!$B$16 * Simulation!$B$14) + POWER(-(Simulation!$B$12 * Simulation!$B$16 * Simulation!$B$13) + B30 * Simulation!$B$16 * Simulation!$B$13 + Simulation!$B$16 * Simulation!$B$11 * Simulation!$B$13 + B30 * Simulation!$B$14 - Simulation!$B$12 * Simulation!$B$16 * Simulation!$B$14, 2))) / (2 * (POWER(Simulation!$B$16, 2) * Simulation!$B$13 + Simulation!$B$16 * Simulation!$B$14))</f>
        <v>22.330926563096945</v>
      </c>
    </row>
    <row r="31" spans="1:4" x14ac:dyDescent="0.4">
      <c r="A31">
        <v>30</v>
      </c>
      <c r="B31">
        <f>Simulation!$B$15/100*DataSheet!A31</f>
        <v>150</v>
      </c>
      <c r="C31">
        <f xml:space="preserve"> (2 * Simulation!$B$12* POWER(Simulation!$B$16, 2) * POWER(Simulation!$B$13, 2) + Simulation!$B$12* Simulation!$B$16 * Simulation!$B$13 * Simulation!$B$14 + B31 * Simulation!$B$16 * Simulation!$B$13 * Simulation!$B$14 + 2 * Simulation!$B$12* POWER(Simulation!$B$16, 2) * Simulation!$B$13 * Simulation!$B$14 + Simulation!$B$16 * Simulation!$B$11 * Simulation!$B$13 * Simulation!$B$14 + B31 * POWER(Simulation!$B$14, 2) + Simulation!$B$12* Simulation!$B$16 * POWER(Simulation!$B$14, 2) - SQRT(POWER(-2 * Simulation!$B$12* POWER(Simulation!$B$16, 2) * POWER(Simulation!$B$13, 2) - Simulation!$B$12* Simulation!$B$16 * Simulation!$B$13 * Simulation!$B$14 - B31 * Simulation!$B$16 * Simulation!$B$13 * Simulation!$B$14 - 2 * Simulation!$B$12* POWER(Simulation!$B$16, 2) * Simulation!$B$13 * Simulation!$B$14 - Simulation!$B$16 * Simulation!$B$11 * Simulation!$B$13 * Simulation!$B$14 - B31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B31 * Simulation!$B$16 * Simulation!$B$13 * Simulation!$B$14 + 2 * POWER(Simulation!$B$12, 2) * POWER(Simulation!$B$16, 2) * Simulation!$B$13 * Simulation!$B$14 + Simulation!$B$12* Simulation!$B$16 * Simulation!$B$11 * Simulation!$B$13 * Simulation!$B$14 + Simulation!$B$12* B31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32.7962065584654</v>
      </c>
      <c r="D31">
        <f xml:space="preserve"> (Simulation!$B$12 * Simulation!$B$16 * Simulation!$B$13 - B31 * Simulation!$B$16 * Simulation!$B$13 - Simulation!$B$16 * Simulation!$B$11 * Simulation!$B$13 - B31 * Simulation!$B$14 + Simulation!$B$12 * Simulation!$B$16 * Simulation!$B$14 + SQRT(-4 * (-(Simulation!$B$12 * B31 * Simulation!$B$13) - Simulation!$B$12 * B31 * Simulation!$B$14) * (POWER(Simulation!$B$16, 2) * Simulation!$B$13 + Simulation!$B$16 * Simulation!$B$14) + POWER(-(Simulation!$B$12 * Simulation!$B$16 * Simulation!$B$13) + B31 * Simulation!$B$16 * Simulation!$B$13 + Simulation!$B$16 * Simulation!$B$11 * Simulation!$B$13 + B31 * Simulation!$B$14 - Simulation!$B$12 * Simulation!$B$16 * Simulation!$B$14, 2))) / (2 * (POWER(Simulation!$B$16, 2) * Simulation!$B$13 + Simulation!$B$16 * Simulation!$B$14))</f>
        <v>22.401264480511529</v>
      </c>
    </row>
    <row r="32" spans="1:4" x14ac:dyDescent="0.4">
      <c r="A32">
        <v>31</v>
      </c>
      <c r="B32">
        <f>Simulation!$B$15/100*DataSheet!A32</f>
        <v>155</v>
      </c>
      <c r="C32">
        <f xml:space="preserve"> (2 * Simulation!$B$12* POWER(Simulation!$B$16, 2) * POWER(Simulation!$B$13, 2) + Simulation!$B$12* Simulation!$B$16 * Simulation!$B$13 * Simulation!$B$14 + B32 * Simulation!$B$16 * Simulation!$B$13 * Simulation!$B$14 + 2 * Simulation!$B$12* POWER(Simulation!$B$16, 2) * Simulation!$B$13 * Simulation!$B$14 + Simulation!$B$16 * Simulation!$B$11 * Simulation!$B$13 * Simulation!$B$14 + B32 * POWER(Simulation!$B$14, 2) + Simulation!$B$12* Simulation!$B$16 * POWER(Simulation!$B$14, 2) - SQRT(POWER(-2 * Simulation!$B$12* POWER(Simulation!$B$16, 2) * POWER(Simulation!$B$13, 2) - Simulation!$B$12* Simulation!$B$16 * Simulation!$B$13 * Simulation!$B$14 - B32 * Simulation!$B$16 * Simulation!$B$13 * Simulation!$B$14 - 2 * Simulation!$B$12* POWER(Simulation!$B$16, 2) * Simulation!$B$13 * Simulation!$B$14 - Simulation!$B$16 * Simulation!$B$11 * Simulation!$B$13 * Simulation!$B$14 - B32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B32 * Simulation!$B$16 * Simulation!$B$13 * Simulation!$B$14 + 2 * POWER(Simulation!$B$12, 2) * POWER(Simulation!$B$16, 2) * Simulation!$B$13 * Simulation!$B$14 + Simulation!$B$12* Simulation!$B$16 * Simulation!$B$11 * Simulation!$B$13 * Simulation!$B$14 + Simulation!$B$12* B32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32.596169655731089</v>
      </c>
      <c r="D32">
        <f xml:space="preserve"> (Simulation!$B$12 * Simulation!$B$16 * Simulation!$B$13 - B32 * Simulation!$B$16 * Simulation!$B$13 - Simulation!$B$16 * Simulation!$B$11 * Simulation!$B$13 - B32 * Simulation!$B$14 + Simulation!$B$12 * Simulation!$B$16 * Simulation!$B$14 + SQRT(-4 * (-(Simulation!$B$12 * B32 * Simulation!$B$13) - Simulation!$B$12 * B32 * Simulation!$B$14) * (POWER(Simulation!$B$16, 2) * Simulation!$B$13 + Simulation!$B$16 * Simulation!$B$14) + POWER(-(Simulation!$B$12 * Simulation!$B$16 * Simulation!$B$13) + B32 * Simulation!$B$16 * Simulation!$B$13 + Simulation!$B$16 * Simulation!$B$11 * Simulation!$B$13 + B32 * Simulation!$B$14 - Simulation!$B$12 * Simulation!$B$16 * Simulation!$B$14, 2))) / (2 * (POWER(Simulation!$B$16, 2) * Simulation!$B$13 + Simulation!$B$16 * Simulation!$B$14))</f>
        <v>22.467943448089645</v>
      </c>
    </row>
    <row r="33" spans="1:4" x14ac:dyDescent="0.4">
      <c r="A33">
        <v>32</v>
      </c>
      <c r="B33">
        <f>Simulation!$B$15/100*DataSheet!A33</f>
        <v>160</v>
      </c>
      <c r="C33">
        <f xml:space="preserve"> (2 * Simulation!$B$12* POWER(Simulation!$B$16, 2) * POWER(Simulation!$B$13, 2) + Simulation!$B$12* Simulation!$B$16 * Simulation!$B$13 * Simulation!$B$14 + B33 * Simulation!$B$16 * Simulation!$B$13 * Simulation!$B$14 + 2 * Simulation!$B$12* POWER(Simulation!$B$16, 2) * Simulation!$B$13 * Simulation!$B$14 + Simulation!$B$16 * Simulation!$B$11 * Simulation!$B$13 * Simulation!$B$14 + B33 * POWER(Simulation!$B$14, 2) + Simulation!$B$12* Simulation!$B$16 * POWER(Simulation!$B$14, 2) - SQRT(POWER(-2 * Simulation!$B$12* POWER(Simulation!$B$16, 2) * POWER(Simulation!$B$13, 2) - Simulation!$B$12* Simulation!$B$16 * Simulation!$B$13 * Simulation!$B$14 - B33 * Simulation!$B$16 * Simulation!$B$13 * Simulation!$B$14 - 2 * Simulation!$B$12* POWER(Simulation!$B$16, 2) * Simulation!$B$13 * Simulation!$B$14 - Simulation!$B$16 * Simulation!$B$11 * Simulation!$B$13 * Simulation!$B$14 - B33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B33 * Simulation!$B$16 * Simulation!$B$13 * Simulation!$B$14 + 2 * POWER(Simulation!$B$12, 2) * POWER(Simulation!$B$16, 2) * Simulation!$B$13 * Simulation!$B$14 + Simulation!$B$12* Simulation!$B$16 * Simulation!$B$11 * Simulation!$B$13 * Simulation!$B$14 + Simulation!$B$12* B33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32.406264643861633</v>
      </c>
      <c r="D33">
        <f xml:space="preserve"> (Simulation!$B$12 * Simulation!$B$16 * Simulation!$B$13 - B33 * Simulation!$B$16 * Simulation!$B$13 - Simulation!$B$16 * Simulation!$B$11 * Simulation!$B$13 - B33 * Simulation!$B$14 + Simulation!$B$12 * Simulation!$B$16 * Simulation!$B$14 + SQRT(-4 * (-(Simulation!$B$12 * B33 * Simulation!$B$13) - Simulation!$B$12 * B33 * Simulation!$B$14) * (POWER(Simulation!$B$16, 2) * Simulation!$B$13 + Simulation!$B$16 * Simulation!$B$14) + POWER(-(Simulation!$B$12 * Simulation!$B$16 * Simulation!$B$13) + B33 * Simulation!$B$16 * Simulation!$B$13 + Simulation!$B$16 * Simulation!$B$11 * Simulation!$B$13 + B33 * Simulation!$B$14 - Simulation!$B$12 * Simulation!$B$16 * Simulation!$B$14, 2))) / (2 * (POWER(Simulation!$B$16, 2) * Simulation!$B$13 + Simulation!$B$16 * Simulation!$B$14))</f>
        <v>22.531245118712778</v>
      </c>
    </row>
    <row r="34" spans="1:4" x14ac:dyDescent="0.4">
      <c r="A34">
        <v>33</v>
      </c>
      <c r="B34">
        <f>Simulation!$B$15/100*DataSheet!A34</f>
        <v>165</v>
      </c>
      <c r="C34">
        <f xml:space="preserve"> (2 * Simulation!$B$12* POWER(Simulation!$B$16, 2) * POWER(Simulation!$B$13, 2) + Simulation!$B$12* Simulation!$B$16 * Simulation!$B$13 * Simulation!$B$14 + B34 * Simulation!$B$16 * Simulation!$B$13 * Simulation!$B$14 + 2 * Simulation!$B$12* POWER(Simulation!$B$16, 2) * Simulation!$B$13 * Simulation!$B$14 + Simulation!$B$16 * Simulation!$B$11 * Simulation!$B$13 * Simulation!$B$14 + B34 * POWER(Simulation!$B$14, 2) + Simulation!$B$12* Simulation!$B$16 * POWER(Simulation!$B$14, 2) - SQRT(POWER(-2 * Simulation!$B$12* POWER(Simulation!$B$16, 2) * POWER(Simulation!$B$13, 2) - Simulation!$B$12* Simulation!$B$16 * Simulation!$B$13 * Simulation!$B$14 - B34 * Simulation!$B$16 * Simulation!$B$13 * Simulation!$B$14 - 2 * Simulation!$B$12* POWER(Simulation!$B$16, 2) * Simulation!$B$13 * Simulation!$B$14 - Simulation!$B$16 * Simulation!$B$11 * Simulation!$B$13 * Simulation!$B$14 - B34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B34 * Simulation!$B$16 * Simulation!$B$13 * Simulation!$B$14 + 2 * POWER(Simulation!$B$12, 2) * POWER(Simulation!$B$16, 2) * Simulation!$B$13 * Simulation!$B$14 + Simulation!$B$12* Simulation!$B$16 * Simulation!$B$11 * Simulation!$B$13 * Simulation!$B$14 + Simulation!$B$12* B34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32.225732069752134</v>
      </c>
      <c r="D34">
        <f xml:space="preserve"> (Simulation!$B$12 * Simulation!$B$16 * Simulation!$B$13 - B34 * Simulation!$B$16 * Simulation!$B$13 - Simulation!$B$16 * Simulation!$B$11 * Simulation!$B$13 - B34 * Simulation!$B$14 + Simulation!$B$12 * Simulation!$B$16 * Simulation!$B$14 + SQRT(-4 * (-(Simulation!$B$12 * B34 * Simulation!$B$13) - Simulation!$B$12 * B34 * Simulation!$B$14) * (POWER(Simulation!$B$16, 2) * Simulation!$B$13 + Simulation!$B$16 * Simulation!$B$14) + POWER(-(Simulation!$B$12 * Simulation!$B$16 * Simulation!$B$13) + B34 * Simulation!$B$16 * Simulation!$B$13 + Simulation!$B$16 * Simulation!$B$11 * Simulation!$B$13 + B34 * Simulation!$B$14 - Simulation!$B$12 * Simulation!$B$16 * Simulation!$B$14, 2))) / (2 * (POWER(Simulation!$B$16, 2) * Simulation!$B$13 + Simulation!$B$16 * Simulation!$B$14))</f>
        <v>22.591422643415953</v>
      </c>
    </row>
    <row r="35" spans="1:4" x14ac:dyDescent="0.4">
      <c r="A35">
        <v>34</v>
      </c>
      <c r="B35">
        <f>Simulation!$B$15/100*DataSheet!A35</f>
        <v>170</v>
      </c>
      <c r="C35">
        <f xml:space="preserve"> (2 * Simulation!$B$12* POWER(Simulation!$B$16, 2) * POWER(Simulation!$B$13, 2) + Simulation!$B$12* Simulation!$B$16 * Simulation!$B$13 * Simulation!$B$14 + B35 * Simulation!$B$16 * Simulation!$B$13 * Simulation!$B$14 + 2 * Simulation!$B$12* POWER(Simulation!$B$16, 2) * Simulation!$B$13 * Simulation!$B$14 + Simulation!$B$16 * Simulation!$B$11 * Simulation!$B$13 * Simulation!$B$14 + B35 * POWER(Simulation!$B$14, 2) + Simulation!$B$12* Simulation!$B$16 * POWER(Simulation!$B$14, 2) - SQRT(POWER(-2 * Simulation!$B$12* POWER(Simulation!$B$16, 2) * POWER(Simulation!$B$13, 2) - Simulation!$B$12* Simulation!$B$16 * Simulation!$B$13 * Simulation!$B$14 - B35 * Simulation!$B$16 * Simulation!$B$13 * Simulation!$B$14 - 2 * Simulation!$B$12* POWER(Simulation!$B$16, 2) * Simulation!$B$13 * Simulation!$B$14 - Simulation!$B$16 * Simulation!$B$11 * Simulation!$B$13 * Simulation!$B$14 - B35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B35 * Simulation!$B$16 * Simulation!$B$13 * Simulation!$B$14 + 2 * POWER(Simulation!$B$12, 2) * POWER(Simulation!$B$16, 2) * Simulation!$B$13 * Simulation!$B$14 + Simulation!$B$12* Simulation!$B$16 * Simulation!$B$11 * Simulation!$B$13 * Simulation!$B$14 + Simulation!$B$12* B35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32.053887327803622</v>
      </c>
      <c r="D35">
        <f xml:space="preserve"> (Simulation!$B$12 * Simulation!$B$16 * Simulation!$B$13 - B35 * Simulation!$B$16 * Simulation!$B$13 - Simulation!$B$16 * Simulation!$B$11 * Simulation!$B$13 - B35 * Simulation!$B$14 + Simulation!$B$12 * Simulation!$B$16 * Simulation!$B$14 + SQRT(-4 * (-(Simulation!$B$12 * B35 * Simulation!$B$13) - Simulation!$B$12 * B35 * Simulation!$B$14) * (POWER(Simulation!$B$16, 2) * Simulation!$B$13 + Simulation!$B$16 * Simulation!$B$14) + POWER(-(Simulation!$B$12 * Simulation!$B$16 * Simulation!$B$13) + B35 * Simulation!$B$16 * Simulation!$B$13 + Simulation!$B$16 * Simulation!$B$11 * Simulation!$B$13 + B35 * Simulation!$B$14 - Simulation!$B$12 * Simulation!$B$16 * Simulation!$B$14, 2))) / (2 * (POWER(Simulation!$B$16, 2) * Simulation!$B$13 + Simulation!$B$16 * Simulation!$B$14))</f>
        <v>22.648704224065458</v>
      </c>
    </row>
    <row r="36" spans="1:4" x14ac:dyDescent="0.4">
      <c r="A36">
        <v>35</v>
      </c>
      <c r="B36">
        <f>Simulation!$B$15/100*DataSheet!A36</f>
        <v>175</v>
      </c>
      <c r="C36">
        <f xml:space="preserve"> (2 * Simulation!$B$12* POWER(Simulation!$B$16, 2) * POWER(Simulation!$B$13, 2) + Simulation!$B$12* Simulation!$B$16 * Simulation!$B$13 * Simulation!$B$14 + B36 * Simulation!$B$16 * Simulation!$B$13 * Simulation!$B$14 + 2 * Simulation!$B$12* POWER(Simulation!$B$16, 2) * Simulation!$B$13 * Simulation!$B$14 + Simulation!$B$16 * Simulation!$B$11 * Simulation!$B$13 * Simulation!$B$14 + B36 * POWER(Simulation!$B$14, 2) + Simulation!$B$12* Simulation!$B$16 * POWER(Simulation!$B$14, 2) - SQRT(POWER(-2 * Simulation!$B$12* POWER(Simulation!$B$16, 2) * POWER(Simulation!$B$13, 2) - Simulation!$B$12* Simulation!$B$16 * Simulation!$B$13 * Simulation!$B$14 - B36 * Simulation!$B$16 * Simulation!$B$13 * Simulation!$B$14 - 2 * Simulation!$B$12* POWER(Simulation!$B$16, 2) * Simulation!$B$13 * Simulation!$B$14 - Simulation!$B$16 * Simulation!$B$11 * Simulation!$B$13 * Simulation!$B$14 - B36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B36 * Simulation!$B$16 * Simulation!$B$13 * Simulation!$B$14 + 2 * POWER(Simulation!$B$12, 2) * POWER(Simulation!$B$16, 2) * Simulation!$B$13 * Simulation!$B$14 + Simulation!$B$12* Simulation!$B$16 * Simulation!$B$11 * Simulation!$B$13 * Simulation!$B$14 + Simulation!$B$12* B36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31.890111571929744</v>
      </c>
      <c r="D36">
        <f xml:space="preserve"> (Simulation!$B$12 * Simulation!$B$16 * Simulation!$B$13 - B36 * Simulation!$B$16 * Simulation!$B$13 - Simulation!$B$16 * Simulation!$B$11 * Simulation!$B$13 - B36 * Simulation!$B$14 + Simulation!$B$12 * Simulation!$B$16 * Simulation!$B$14 + SQRT(-4 * (-(Simulation!$B$12 * B36 * Simulation!$B$13) - Simulation!$B$12 * B36 * Simulation!$B$14) * (POWER(Simulation!$B$16, 2) * Simulation!$B$13 + Simulation!$B$16 * Simulation!$B$14) + POWER(-(Simulation!$B$12 * Simulation!$B$16 * Simulation!$B$13) + B36 * Simulation!$B$16 * Simulation!$B$13 + Simulation!$B$16 * Simulation!$B$11 * Simulation!$B$13 + B36 * Simulation!$B$14 - Simulation!$B$12 * Simulation!$B$16 * Simulation!$B$14, 2))) / (2 * (POWER(Simulation!$B$16, 2) * Simulation!$B$13 + Simulation!$B$16 * Simulation!$B$14))</f>
        <v>22.703296142690089</v>
      </c>
    </row>
    <row r="37" spans="1:4" x14ac:dyDescent="0.4">
      <c r="A37">
        <v>36</v>
      </c>
      <c r="B37">
        <f>Simulation!$B$15/100*DataSheet!A37</f>
        <v>180</v>
      </c>
      <c r="C37">
        <f xml:space="preserve"> (2 * Simulation!$B$12* POWER(Simulation!$B$16, 2) * POWER(Simulation!$B$13, 2) + Simulation!$B$12* Simulation!$B$16 * Simulation!$B$13 * Simulation!$B$14 + B37 * Simulation!$B$16 * Simulation!$B$13 * Simulation!$B$14 + 2 * Simulation!$B$12* POWER(Simulation!$B$16, 2) * Simulation!$B$13 * Simulation!$B$14 + Simulation!$B$16 * Simulation!$B$11 * Simulation!$B$13 * Simulation!$B$14 + B37 * POWER(Simulation!$B$14, 2) + Simulation!$B$12* Simulation!$B$16 * POWER(Simulation!$B$14, 2) - SQRT(POWER(-2 * Simulation!$B$12* POWER(Simulation!$B$16, 2) * POWER(Simulation!$B$13, 2) - Simulation!$B$12* Simulation!$B$16 * Simulation!$B$13 * Simulation!$B$14 - B37 * Simulation!$B$16 * Simulation!$B$13 * Simulation!$B$14 - 2 * Simulation!$B$12* POWER(Simulation!$B$16, 2) * Simulation!$B$13 * Simulation!$B$14 - Simulation!$B$16 * Simulation!$B$11 * Simulation!$B$13 * Simulation!$B$14 - B37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B37 * Simulation!$B$16 * Simulation!$B$13 * Simulation!$B$14 + 2 * POWER(Simulation!$B$12, 2) * POWER(Simulation!$B$16, 2) * Simulation!$B$13 * Simulation!$B$14 + Simulation!$B$12* Simulation!$B$16 * Simulation!$B$11 * Simulation!$B$13 * Simulation!$B$14 + Simulation!$B$12* B37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31.733843932000827</v>
      </c>
      <c r="D37">
        <f xml:space="preserve"> (Simulation!$B$12 * Simulation!$B$16 * Simulation!$B$13 - B37 * Simulation!$B$16 * Simulation!$B$13 - Simulation!$B$16 * Simulation!$B$11 * Simulation!$B$13 - B37 * Simulation!$B$14 + Simulation!$B$12 * Simulation!$B$16 * Simulation!$B$14 + SQRT(-4 * (-(Simulation!$B$12 * B37 * Simulation!$B$13) - Simulation!$B$12 * B37 * Simulation!$B$14) * (POWER(Simulation!$B$16, 2) * Simulation!$B$13 + Simulation!$B$16 * Simulation!$B$14) + POWER(-(Simulation!$B$12 * Simulation!$B$16 * Simulation!$B$13) + B37 * Simulation!$B$16 * Simulation!$B$13 + Simulation!$B$16 * Simulation!$B$11 * Simulation!$B$13 + B37 * Simulation!$B$14 - Simulation!$B$12 * Simulation!$B$16 * Simulation!$B$14, 2))) / (2 * (POWER(Simulation!$B$16, 2) * Simulation!$B$13 + Simulation!$B$16 * Simulation!$B$14))</f>
        <v>22.755385355999735</v>
      </c>
    </row>
    <row r="38" spans="1:4" x14ac:dyDescent="0.4">
      <c r="A38">
        <v>37</v>
      </c>
      <c r="B38">
        <f>Simulation!$B$15/100*DataSheet!A38</f>
        <v>185</v>
      </c>
      <c r="C38">
        <f xml:space="preserve"> (2 * Simulation!$B$12* POWER(Simulation!$B$16, 2) * POWER(Simulation!$B$13, 2) + Simulation!$B$12* Simulation!$B$16 * Simulation!$B$13 * Simulation!$B$14 + B38 * Simulation!$B$16 * Simulation!$B$13 * Simulation!$B$14 + 2 * Simulation!$B$12* POWER(Simulation!$B$16, 2) * Simulation!$B$13 * Simulation!$B$14 + Simulation!$B$16 * Simulation!$B$11 * Simulation!$B$13 * Simulation!$B$14 + B38 * POWER(Simulation!$B$14, 2) + Simulation!$B$12* Simulation!$B$16 * POWER(Simulation!$B$14, 2) - SQRT(POWER(-2 * Simulation!$B$12* POWER(Simulation!$B$16, 2) * POWER(Simulation!$B$13, 2) - Simulation!$B$12* Simulation!$B$16 * Simulation!$B$13 * Simulation!$B$14 - B38 * Simulation!$B$16 * Simulation!$B$13 * Simulation!$B$14 - 2 * Simulation!$B$12* POWER(Simulation!$B$16, 2) * Simulation!$B$13 * Simulation!$B$14 - Simulation!$B$16 * Simulation!$B$11 * Simulation!$B$13 * Simulation!$B$14 - B38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B38 * Simulation!$B$16 * Simulation!$B$13 * Simulation!$B$14 + 2 * POWER(Simulation!$B$12, 2) * POWER(Simulation!$B$16, 2) * Simulation!$B$13 * Simulation!$B$14 + Simulation!$B$12* Simulation!$B$16 * Simulation!$B$11 * Simulation!$B$13 * Simulation!$B$14 + Simulation!$B$12* B38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31.58457481964566</v>
      </c>
      <c r="D38">
        <f xml:space="preserve"> (Simulation!$B$12 * Simulation!$B$16 * Simulation!$B$13 - B38 * Simulation!$B$16 * Simulation!$B$13 - Simulation!$B$16 * Simulation!$B$11 * Simulation!$B$13 - B38 * Simulation!$B$14 + Simulation!$B$12 * Simulation!$B$16 * Simulation!$B$14 + SQRT(-4 * (-(Simulation!$B$12 * B38 * Simulation!$B$13) - Simulation!$B$12 * B38 * Simulation!$B$14) * (POWER(Simulation!$B$16, 2) * Simulation!$B$13 + Simulation!$B$16 * Simulation!$B$14) + POWER(-(Simulation!$B$12 * Simulation!$B$16 * Simulation!$B$13) + B38 * Simulation!$B$16 * Simulation!$B$13 + Simulation!$B$16 * Simulation!$B$11 * Simulation!$B$13 + B38 * Simulation!$B$14 - Simulation!$B$12 * Simulation!$B$16 * Simulation!$B$14, 2))) / (2 * (POWER(Simulation!$B$16, 2) * Simulation!$B$13 + Simulation!$B$16 * Simulation!$B$14))</f>
        <v>22.805141726784768</v>
      </c>
    </row>
    <row r="39" spans="1:4" x14ac:dyDescent="0.4">
      <c r="A39">
        <v>38</v>
      </c>
      <c r="B39">
        <f>Simulation!$B$15/100*DataSheet!A39</f>
        <v>190</v>
      </c>
      <c r="C39">
        <f xml:space="preserve"> (2 * Simulation!$B$12* POWER(Simulation!$B$16, 2) * POWER(Simulation!$B$13, 2) + Simulation!$B$12* Simulation!$B$16 * Simulation!$B$13 * Simulation!$B$14 + B39 * Simulation!$B$16 * Simulation!$B$13 * Simulation!$B$14 + 2 * Simulation!$B$12* POWER(Simulation!$B$16, 2) * Simulation!$B$13 * Simulation!$B$14 + Simulation!$B$16 * Simulation!$B$11 * Simulation!$B$13 * Simulation!$B$14 + B39 * POWER(Simulation!$B$14, 2) + Simulation!$B$12* Simulation!$B$16 * POWER(Simulation!$B$14, 2) - SQRT(POWER(-2 * Simulation!$B$12* POWER(Simulation!$B$16, 2) * POWER(Simulation!$B$13, 2) - Simulation!$B$12* Simulation!$B$16 * Simulation!$B$13 * Simulation!$B$14 - B39 * Simulation!$B$16 * Simulation!$B$13 * Simulation!$B$14 - 2 * Simulation!$B$12* POWER(Simulation!$B$16, 2) * Simulation!$B$13 * Simulation!$B$14 - Simulation!$B$16 * Simulation!$B$11 * Simulation!$B$13 * Simulation!$B$14 - B39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B39 * Simulation!$B$16 * Simulation!$B$13 * Simulation!$B$14 + 2 * POWER(Simulation!$B$12, 2) * POWER(Simulation!$B$16, 2) * Simulation!$B$13 * Simulation!$B$14 + Simulation!$B$12* Simulation!$B$16 * Simulation!$B$11 * Simulation!$B$13 * Simulation!$B$14 + Simulation!$B$12* B39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31.441840148220166</v>
      </c>
      <c r="D39">
        <f xml:space="preserve"> (Simulation!$B$12 * Simulation!$B$16 * Simulation!$B$13 - B39 * Simulation!$B$16 * Simulation!$B$13 - Simulation!$B$16 * Simulation!$B$11 * Simulation!$B$13 - B39 * Simulation!$B$14 + Simulation!$B$12 * Simulation!$B$16 * Simulation!$B$14 + SQRT(-4 * (-(Simulation!$B$12 * B39 * Simulation!$B$13) - Simulation!$B$12 * B39 * Simulation!$B$14) * (POWER(Simulation!$B$16, 2) * Simulation!$B$13 + Simulation!$B$16 * Simulation!$B$14) + POWER(-(Simulation!$B$12 * Simulation!$B$16 * Simulation!$B$13) + B39 * Simulation!$B$16 * Simulation!$B$13 + Simulation!$B$16 * Simulation!$B$11 * Simulation!$B$13 + B39 * Simulation!$B$14 - Simulation!$B$12 * Simulation!$B$16 * Simulation!$B$14, 2))) / (2 * (POWER(Simulation!$B$16, 2) * Simulation!$B$13 + Simulation!$B$16 * Simulation!$B$14))</f>
        <v>22.852719950593272</v>
      </c>
    </row>
    <row r="40" spans="1:4" x14ac:dyDescent="0.4">
      <c r="A40">
        <v>39</v>
      </c>
      <c r="B40">
        <f>Simulation!$B$15/100*DataSheet!A40</f>
        <v>195</v>
      </c>
      <c r="C40">
        <f xml:space="preserve"> (2 * Simulation!$B$12* POWER(Simulation!$B$16, 2) * POWER(Simulation!$B$13, 2) + Simulation!$B$12* Simulation!$B$16 * Simulation!$B$13 * Simulation!$B$14 + B40 * Simulation!$B$16 * Simulation!$B$13 * Simulation!$B$14 + 2 * Simulation!$B$12* POWER(Simulation!$B$16, 2) * Simulation!$B$13 * Simulation!$B$14 + Simulation!$B$16 * Simulation!$B$11 * Simulation!$B$13 * Simulation!$B$14 + B40 * POWER(Simulation!$B$14, 2) + Simulation!$B$12* Simulation!$B$16 * POWER(Simulation!$B$14, 2) - SQRT(POWER(-2 * Simulation!$B$12* POWER(Simulation!$B$16, 2) * POWER(Simulation!$B$13, 2) - Simulation!$B$12* Simulation!$B$16 * Simulation!$B$13 * Simulation!$B$14 - B40 * Simulation!$B$16 * Simulation!$B$13 * Simulation!$B$14 - 2 * Simulation!$B$12* POWER(Simulation!$B$16, 2) * Simulation!$B$13 * Simulation!$B$14 - Simulation!$B$16 * Simulation!$B$11 * Simulation!$B$13 * Simulation!$B$14 - B40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B40 * Simulation!$B$16 * Simulation!$B$13 * Simulation!$B$14 + 2 * POWER(Simulation!$B$12, 2) * POWER(Simulation!$B$16, 2) * Simulation!$B$13 * Simulation!$B$14 + Simulation!$B$12* Simulation!$B$16 * Simulation!$B$11 * Simulation!$B$13 * Simulation!$B$14 + Simulation!$B$12* B40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31.305216323452118</v>
      </c>
      <c r="D40">
        <f xml:space="preserve"> (Simulation!$B$12 * Simulation!$B$16 * Simulation!$B$13 - B40 * Simulation!$B$16 * Simulation!$B$13 - Simulation!$B$16 * Simulation!$B$11 * Simulation!$B$13 - B40 * Simulation!$B$14 + Simulation!$B$12 * Simulation!$B$16 * Simulation!$B$14 + SQRT(-4 * (-(Simulation!$B$12 * B40 * Simulation!$B$13) - Simulation!$B$12 * B40 * Simulation!$B$14) * (POWER(Simulation!$B$16, 2) * Simulation!$B$13 + Simulation!$B$16 * Simulation!$B$14) + POWER(-(Simulation!$B$12 * Simulation!$B$16 * Simulation!$B$13) + B40 * Simulation!$B$16 * Simulation!$B$13 + Simulation!$B$16 * Simulation!$B$11 * Simulation!$B$13 + B40 * Simulation!$B$14 - Simulation!$B$12 * Simulation!$B$16 * Simulation!$B$14, 2))) / (2 * (POWER(Simulation!$B$16, 2) * Simulation!$B$13 + Simulation!$B$16 * Simulation!$B$14))</f>
        <v>22.898261225515963</v>
      </c>
    </row>
    <row r="41" spans="1:4" x14ac:dyDescent="0.4">
      <c r="A41">
        <v>40</v>
      </c>
      <c r="B41">
        <f>Simulation!$B$15/100*DataSheet!A41</f>
        <v>200</v>
      </c>
      <c r="C41">
        <f xml:space="preserve"> (2 * Simulation!$B$12* POWER(Simulation!$B$16, 2) * POWER(Simulation!$B$13, 2) + Simulation!$B$12* Simulation!$B$16 * Simulation!$B$13 * Simulation!$B$14 + B41 * Simulation!$B$16 * Simulation!$B$13 * Simulation!$B$14 + 2 * Simulation!$B$12* POWER(Simulation!$B$16, 2) * Simulation!$B$13 * Simulation!$B$14 + Simulation!$B$16 * Simulation!$B$11 * Simulation!$B$13 * Simulation!$B$14 + B41 * POWER(Simulation!$B$14, 2) + Simulation!$B$12* Simulation!$B$16 * POWER(Simulation!$B$14, 2) - SQRT(POWER(-2 * Simulation!$B$12* POWER(Simulation!$B$16, 2) * POWER(Simulation!$B$13, 2) - Simulation!$B$12* Simulation!$B$16 * Simulation!$B$13 * Simulation!$B$14 - B41 * Simulation!$B$16 * Simulation!$B$13 * Simulation!$B$14 - 2 * Simulation!$B$12* POWER(Simulation!$B$16, 2) * Simulation!$B$13 * Simulation!$B$14 - Simulation!$B$16 * Simulation!$B$11 * Simulation!$B$13 * Simulation!$B$14 - B41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B41 * Simulation!$B$16 * Simulation!$B$13 * Simulation!$B$14 + 2 * POWER(Simulation!$B$12, 2) * POWER(Simulation!$B$16, 2) * Simulation!$B$13 * Simulation!$B$14 + Simulation!$B$12* Simulation!$B$16 * Simulation!$B$11 * Simulation!$B$13 * Simulation!$B$14 + Simulation!$B$12* B41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31.174315886622853</v>
      </c>
      <c r="D41">
        <f xml:space="preserve"> (Simulation!$B$12 * Simulation!$B$16 * Simulation!$B$13 - B41 * Simulation!$B$16 * Simulation!$B$13 - Simulation!$B$16 * Simulation!$B$11 * Simulation!$B$13 - B41 * Simulation!$B$14 + Simulation!$B$12 * Simulation!$B$16 * Simulation!$B$14 + SQRT(-4 * (-(Simulation!$B$12 * B41 * Simulation!$B$13) - Simulation!$B$12 * B41 * Simulation!$B$14) * (POWER(Simulation!$B$16, 2) * Simulation!$B$13 + Simulation!$B$16 * Simulation!$B$14) + POWER(-(Simulation!$B$12 * Simulation!$B$16 * Simulation!$B$13) + B41 * Simulation!$B$16 * Simulation!$B$13 + Simulation!$B$16 * Simulation!$B$11 * Simulation!$B$13 + B41 * Simulation!$B$14 - Simulation!$B$12 * Simulation!$B$16 * Simulation!$B$14, 2))) / (2 * (POWER(Simulation!$B$16, 2) * Simulation!$B$13 + Simulation!$B$16 * Simulation!$B$14))</f>
        <v>22.941894704459045</v>
      </c>
    </row>
    <row r="42" spans="1:4" x14ac:dyDescent="0.4">
      <c r="A42">
        <v>41</v>
      </c>
      <c r="B42">
        <f>Simulation!$B$15/100*DataSheet!A42</f>
        <v>205</v>
      </c>
      <c r="C42">
        <f xml:space="preserve"> (2 * Simulation!$B$12* POWER(Simulation!$B$16, 2) * POWER(Simulation!$B$13, 2) + Simulation!$B$12* Simulation!$B$16 * Simulation!$B$13 * Simulation!$B$14 + B42 * Simulation!$B$16 * Simulation!$B$13 * Simulation!$B$14 + 2 * Simulation!$B$12* POWER(Simulation!$B$16, 2) * Simulation!$B$13 * Simulation!$B$14 + Simulation!$B$16 * Simulation!$B$11 * Simulation!$B$13 * Simulation!$B$14 + B42 * POWER(Simulation!$B$14, 2) + Simulation!$B$12* Simulation!$B$16 * POWER(Simulation!$B$14, 2) - SQRT(POWER(-2 * Simulation!$B$12* POWER(Simulation!$B$16, 2) * POWER(Simulation!$B$13, 2) - Simulation!$B$12* Simulation!$B$16 * Simulation!$B$13 * Simulation!$B$14 - B42 * Simulation!$B$16 * Simulation!$B$13 * Simulation!$B$14 - 2 * Simulation!$B$12* POWER(Simulation!$B$16, 2) * Simulation!$B$13 * Simulation!$B$14 - Simulation!$B$16 * Simulation!$B$11 * Simulation!$B$13 * Simulation!$B$14 - B42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B42 * Simulation!$B$16 * Simulation!$B$13 * Simulation!$B$14 + 2 * POWER(Simulation!$B$12, 2) * POWER(Simulation!$B$16, 2) * Simulation!$B$13 * Simulation!$B$14 + Simulation!$B$12* Simulation!$B$16 * Simulation!$B$11 * Simulation!$B$13 * Simulation!$B$14 + Simulation!$B$12* B42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31.0487837125347</v>
      </c>
      <c r="D42">
        <f xml:space="preserve"> (Simulation!$B$12 * Simulation!$B$16 * Simulation!$B$13 - B42 * Simulation!$B$16 * Simulation!$B$13 - Simulation!$B$16 * Simulation!$B$11 * Simulation!$B$13 - B42 * Simulation!$B$14 + Simulation!$B$12 * Simulation!$B$16 * Simulation!$B$14 + SQRT(-4 * (-(Simulation!$B$12 * B42 * Simulation!$B$13) - Simulation!$B$12 * B42 * Simulation!$B$14) * (POWER(Simulation!$B$16, 2) * Simulation!$B$13 + Simulation!$B$16 * Simulation!$B$14) + POWER(-(Simulation!$B$12 * Simulation!$B$16 * Simulation!$B$13) + B42 * Simulation!$B$16 * Simulation!$B$13 + Simulation!$B$16 * Simulation!$B$11 * Simulation!$B$13 + B42 * Simulation!$B$14 - Simulation!$B$12 * Simulation!$B$16 * Simulation!$B$14, 2))) / (2 * (POWER(Simulation!$B$16, 2) * Simulation!$B$13 + Simulation!$B$16 * Simulation!$B$14))</f>
        <v>22.983738762488429</v>
      </c>
    </row>
    <row r="43" spans="1:4" x14ac:dyDescent="0.4">
      <c r="A43">
        <v>42</v>
      </c>
      <c r="B43">
        <f>Simulation!$B$15/100*DataSheet!A43</f>
        <v>210</v>
      </c>
      <c r="C43">
        <f xml:space="preserve"> (2 * Simulation!$B$12* POWER(Simulation!$B$16, 2) * POWER(Simulation!$B$13, 2) + Simulation!$B$12* Simulation!$B$16 * Simulation!$B$13 * Simulation!$B$14 + B43 * Simulation!$B$16 * Simulation!$B$13 * Simulation!$B$14 + 2 * Simulation!$B$12* POWER(Simulation!$B$16, 2) * Simulation!$B$13 * Simulation!$B$14 + Simulation!$B$16 * Simulation!$B$11 * Simulation!$B$13 * Simulation!$B$14 + B43 * POWER(Simulation!$B$14, 2) + Simulation!$B$12* Simulation!$B$16 * POWER(Simulation!$B$14, 2) - SQRT(POWER(-2 * Simulation!$B$12* POWER(Simulation!$B$16, 2) * POWER(Simulation!$B$13, 2) - Simulation!$B$12* Simulation!$B$16 * Simulation!$B$13 * Simulation!$B$14 - B43 * Simulation!$B$16 * Simulation!$B$13 * Simulation!$B$14 - 2 * Simulation!$B$12* POWER(Simulation!$B$16, 2) * Simulation!$B$13 * Simulation!$B$14 - Simulation!$B$16 * Simulation!$B$11 * Simulation!$B$13 * Simulation!$B$14 - B43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B43 * Simulation!$B$16 * Simulation!$B$13 * Simulation!$B$14 + 2 * POWER(Simulation!$B$12, 2) * POWER(Simulation!$B$16, 2) * Simulation!$B$13 * Simulation!$B$14 + Simulation!$B$12* Simulation!$B$16 * Simulation!$B$11 * Simulation!$B$13 * Simulation!$B$14 + Simulation!$B$12* B43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30.928293681004224</v>
      </c>
      <c r="D43">
        <f xml:space="preserve"> (Simulation!$B$12 * Simulation!$B$16 * Simulation!$B$13 - B43 * Simulation!$B$16 * Simulation!$B$13 - Simulation!$B$16 * Simulation!$B$11 * Simulation!$B$13 - B43 * Simulation!$B$14 + Simulation!$B$12 * Simulation!$B$16 * Simulation!$B$14 + SQRT(-4 * (-(Simulation!$B$12 * B43 * Simulation!$B$13) - Simulation!$B$12 * B43 * Simulation!$B$14) * (POWER(Simulation!$B$16, 2) * Simulation!$B$13 + Simulation!$B$16 * Simulation!$B$14) + POWER(-(Simulation!$B$12 * Simulation!$B$16 * Simulation!$B$13) + B43 * Simulation!$B$16 * Simulation!$B$13 + Simulation!$B$16 * Simulation!$B$11 * Simulation!$B$13 + B43 * Simulation!$B$14 - Simulation!$B$12 * Simulation!$B$16 * Simulation!$B$14, 2))) / (2 * (POWER(Simulation!$B$16, 2) * Simulation!$B$13 + Simulation!$B$16 * Simulation!$B$14))</f>
        <v>23.023902106331917</v>
      </c>
    </row>
    <row r="44" spans="1:4" x14ac:dyDescent="0.4">
      <c r="A44">
        <v>43</v>
      </c>
      <c r="B44">
        <f>Simulation!$B$15/100*DataSheet!A44</f>
        <v>215</v>
      </c>
      <c r="C44">
        <f xml:space="preserve"> (2 * Simulation!$B$12* POWER(Simulation!$B$16, 2) * POWER(Simulation!$B$13, 2) + Simulation!$B$12* Simulation!$B$16 * Simulation!$B$13 * Simulation!$B$14 + B44 * Simulation!$B$16 * Simulation!$B$13 * Simulation!$B$14 + 2 * Simulation!$B$12* POWER(Simulation!$B$16, 2) * Simulation!$B$13 * Simulation!$B$14 + Simulation!$B$16 * Simulation!$B$11 * Simulation!$B$13 * Simulation!$B$14 + B44 * POWER(Simulation!$B$14, 2) + Simulation!$B$12* Simulation!$B$16 * POWER(Simulation!$B$14, 2) - SQRT(POWER(-2 * Simulation!$B$12* POWER(Simulation!$B$16, 2) * POWER(Simulation!$B$13, 2) - Simulation!$B$12* Simulation!$B$16 * Simulation!$B$13 * Simulation!$B$14 - B44 * Simulation!$B$16 * Simulation!$B$13 * Simulation!$B$14 - 2 * Simulation!$B$12* POWER(Simulation!$B$16, 2) * Simulation!$B$13 * Simulation!$B$14 - Simulation!$B$16 * Simulation!$B$11 * Simulation!$B$13 * Simulation!$B$14 - B44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B44 * Simulation!$B$16 * Simulation!$B$13 * Simulation!$B$14 + 2 * POWER(Simulation!$B$12, 2) * POWER(Simulation!$B$16, 2) * Simulation!$B$13 * Simulation!$B$14 + Simulation!$B$12* Simulation!$B$16 * Simulation!$B$11 * Simulation!$B$13 * Simulation!$B$14 + Simulation!$B$12* B44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30.812545754029088</v>
      </c>
      <c r="D44">
        <f xml:space="preserve"> (Simulation!$B$12 * Simulation!$B$16 * Simulation!$B$13 - B44 * Simulation!$B$16 * Simulation!$B$13 - Simulation!$B$16 * Simulation!$B$11 * Simulation!$B$13 - B44 * Simulation!$B$14 + Simulation!$B$12 * Simulation!$B$16 * Simulation!$B$14 + SQRT(-4 * (-(Simulation!$B$12 * B44 * Simulation!$B$13) - Simulation!$B$12 * B44 * Simulation!$B$14) * (POWER(Simulation!$B$16, 2) * Simulation!$B$13 + Simulation!$B$16 * Simulation!$B$14) + POWER(-(Simulation!$B$12 * Simulation!$B$16 * Simulation!$B$13) + B44 * Simulation!$B$16 * Simulation!$B$13 + Simulation!$B$16 * Simulation!$B$11 * Simulation!$B$13 + B44 * Simulation!$B$14 - Simulation!$B$12 * Simulation!$B$16 * Simulation!$B$14, 2))) / (2 * (POWER(Simulation!$B$16, 2) * Simulation!$B$13 + Simulation!$B$16 * Simulation!$B$14))</f>
        <v>23.062484748656971</v>
      </c>
    </row>
    <row r="45" spans="1:4" x14ac:dyDescent="0.4">
      <c r="A45">
        <v>44</v>
      </c>
      <c r="B45">
        <f>Simulation!$B$15/100*DataSheet!A45</f>
        <v>220</v>
      </c>
      <c r="C45">
        <f xml:space="preserve"> (2 * Simulation!$B$12* POWER(Simulation!$B$16, 2) * POWER(Simulation!$B$13, 2) + Simulation!$B$12* Simulation!$B$16 * Simulation!$B$13 * Simulation!$B$14 + B45 * Simulation!$B$16 * Simulation!$B$13 * Simulation!$B$14 + 2 * Simulation!$B$12* POWER(Simulation!$B$16, 2) * Simulation!$B$13 * Simulation!$B$14 + Simulation!$B$16 * Simulation!$B$11 * Simulation!$B$13 * Simulation!$B$14 + B45 * POWER(Simulation!$B$14, 2) + Simulation!$B$12* Simulation!$B$16 * POWER(Simulation!$B$14, 2) - SQRT(POWER(-2 * Simulation!$B$12* POWER(Simulation!$B$16, 2) * POWER(Simulation!$B$13, 2) - Simulation!$B$12* Simulation!$B$16 * Simulation!$B$13 * Simulation!$B$14 - B45 * Simulation!$B$16 * Simulation!$B$13 * Simulation!$B$14 - 2 * Simulation!$B$12* POWER(Simulation!$B$16, 2) * Simulation!$B$13 * Simulation!$B$14 - Simulation!$B$16 * Simulation!$B$11 * Simulation!$B$13 * Simulation!$B$14 - B45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B45 * Simulation!$B$16 * Simulation!$B$13 * Simulation!$B$14 + 2 * POWER(Simulation!$B$12, 2) * POWER(Simulation!$B$16, 2) * Simulation!$B$13 * Simulation!$B$14 + Simulation!$B$12* Simulation!$B$16 * Simulation!$B$11 * Simulation!$B$13 * Simulation!$B$14 + Simulation!$B$12* B45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30.701263401730731</v>
      </c>
      <c r="D45">
        <f xml:space="preserve"> (Simulation!$B$12 * Simulation!$B$16 * Simulation!$B$13 - B45 * Simulation!$B$16 * Simulation!$B$13 - Simulation!$B$16 * Simulation!$B$11 * Simulation!$B$13 - B45 * Simulation!$B$14 + Simulation!$B$12 * Simulation!$B$16 * Simulation!$B$14 + SQRT(-4 * (-(Simulation!$B$12 * B45 * Simulation!$B$13) - Simulation!$B$12 * B45 * Simulation!$B$14) * (POWER(Simulation!$B$16, 2) * Simulation!$B$13 + Simulation!$B$16 * Simulation!$B$14) + POWER(-(Simulation!$B$12 * Simulation!$B$16 * Simulation!$B$13) + B45 * Simulation!$B$16 * Simulation!$B$13 + Simulation!$B$16 * Simulation!$B$11 * Simulation!$B$13 + B45 * Simulation!$B$14 - Simulation!$B$12 * Simulation!$B$16 * Simulation!$B$14, 2))) / (2 * (POWER(Simulation!$B$16, 2) * Simulation!$B$13 + Simulation!$B$16 * Simulation!$B$14))</f>
        <v>23.099578866089761</v>
      </c>
    </row>
    <row r="46" spans="1:4" x14ac:dyDescent="0.4">
      <c r="A46">
        <v>45</v>
      </c>
      <c r="B46">
        <f>Simulation!$B$15/100*DataSheet!A46</f>
        <v>225</v>
      </c>
      <c r="C46">
        <f xml:space="preserve"> (2 * Simulation!$B$12* POWER(Simulation!$B$16, 2) * POWER(Simulation!$B$13, 2) + Simulation!$B$12* Simulation!$B$16 * Simulation!$B$13 * Simulation!$B$14 + B46 * Simulation!$B$16 * Simulation!$B$13 * Simulation!$B$14 + 2 * Simulation!$B$12* POWER(Simulation!$B$16, 2) * Simulation!$B$13 * Simulation!$B$14 + Simulation!$B$16 * Simulation!$B$11 * Simulation!$B$13 * Simulation!$B$14 + B46 * POWER(Simulation!$B$14, 2) + Simulation!$B$12* Simulation!$B$16 * POWER(Simulation!$B$14, 2) - SQRT(POWER(-2 * Simulation!$B$12* POWER(Simulation!$B$16, 2) * POWER(Simulation!$B$13, 2) - Simulation!$B$12* Simulation!$B$16 * Simulation!$B$13 * Simulation!$B$14 - B46 * Simulation!$B$16 * Simulation!$B$13 * Simulation!$B$14 - 2 * Simulation!$B$12* POWER(Simulation!$B$16, 2) * Simulation!$B$13 * Simulation!$B$14 - Simulation!$B$16 * Simulation!$B$11 * Simulation!$B$13 * Simulation!$B$14 - B46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B46 * Simulation!$B$16 * Simulation!$B$13 * Simulation!$B$14 + 2 * POWER(Simulation!$B$12, 2) * POWER(Simulation!$B$16, 2) * Simulation!$B$13 * Simulation!$B$14 + Simulation!$B$12* Simulation!$B$16 * Simulation!$B$11 * Simulation!$B$13 * Simulation!$B$14 + Simulation!$B$12* B46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30.594191329169554</v>
      </c>
      <c r="D46">
        <f xml:space="preserve"> (Simulation!$B$12 * Simulation!$B$16 * Simulation!$B$13 - B46 * Simulation!$B$16 * Simulation!$B$13 - Simulation!$B$16 * Simulation!$B$11 * Simulation!$B$13 - B46 * Simulation!$B$14 + Simulation!$B$12 * Simulation!$B$16 * Simulation!$B$14 + SQRT(-4 * (-(Simulation!$B$12 * B46 * Simulation!$B$13) - Simulation!$B$12 * B46 * Simulation!$B$14) * (POWER(Simulation!$B$16, 2) * Simulation!$B$13 + Simulation!$B$16 * Simulation!$B$14) + POWER(-(Simulation!$B$12 * Simulation!$B$16 * Simulation!$B$13) + B46 * Simulation!$B$16 * Simulation!$B$13 + Simulation!$B$16 * Simulation!$B$11 * Simulation!$B$13 + B46 * Simulation!$B$14 - Simulation!$B$12 * Simulation!$B$16 * Simulation!$B$14, 2))) / (2 * (POWER(Simulation!$B$16, 2) * Simulation!$B$13 + Simulation!$B$16 * Simulation!$B$14))</f>
        <v>23.135269556943477</v>
      </c>
    </row>
    <row r="47" spans="1:4" x14ac:dyDescent="0.4">
      <c r="A47">
        <v>46</v>
      </c>
      <c r="B47">
        <f>Simulation!$B$15/100*DataSheet!A47</f>
        <v>230</v>
      </c>
      <c r="C47">
        <f xml:space="preserve"> (2 * Simulation!$B$12* POWER(Simulation!$B$16, 2) * POWER(Simulation!$B$13, 2) + Simulation!$B$12* Simulation!$B$16 * Simulation!$B$13 * Simulation!$B$14 + B47 * Simulation!$B$16 * Simulation!$B$13 * Simulation!$B$14 + 2 * Simulation!$B$12* POWER(Simulation!$B$16, 2) * Simulation!$B$13 * Simulation!$B$14 + Simulation!$B$16 * Simulation!$B$11 * Simulation!$B$13 * Simulation!$B$14 + B47 * POWER(Simulation!$B$14, 2) + Simulation!$B$12* Simulation!$B$16 * POWER(Simulation!$B$14, 2) - SQRT(POWER(-2 * Simulation!$B$12* POWER(Simulation!$B$16, 2) * POWER(Simulation!$B$13, 2) - Simulation!$B$12* Simulation!$B$16 * Simulation!$B$13 * Simulation!$B$14 - B47 * Simulation!$B$16 * Simulation!$B$13 * Simulation!$B$14 - 2 * Simulation!$B$12* POWER(Simulation!$B$16, 2) * Simulation!$B$13 * Simulation!$B$14 - Simulation!$B$16 * Simulation!$B$11 * Simulation!$B$13 * Simulation!$B$14 - B47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B47 * Simulation!$B$16 * Simulation!$B$13 * Simulation!$B$14 + 2 * POWER(Simulation!$B$12, 2) * POWER(Simulation!$B$16, 2) * Simulation!$B$13 * Simulation!$B$14 + Simulation!$B$12* Simulation!$B$16 * Simulation!$B$11 * Simulation!$B$13 * Simulation!$B$14 + Simulation!$B$12* B47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30.491093463545944</v>
      </c>
      <c r="D47">
        <f xml:space="preserve"> (Simulation!$B$12 * Simulation!$B$16 * Simulation!$B$13 - B47 * Simulation!$B$16 * Simulation!$B$13 - Simulation!$B$16 * Simulation!$B$11 * Simulation!$B$13 - B47 * Simulation!$B$14 + Simulation!$B$12 * Simulation!$B$16 * Simulation!$B$14 + SQRT(-4 * (-(Simulation!$B$12 * B47 * Simulation!$B$13) - Simulation!$B$12 * B47 * Simulation!$B$14) * (POWER(Simulation!$B$16, 2) * Simulation!$B$13 + Simulation!$B$16 * Simulation!$B$14) + POWER(-(Simulation!$B$12 * Simulation!$B$16 * Simulation!$B$13) + B47 * Simulation!$B$16 * Simulation!$B$13 + Simulation!$B$16 * Simulation!$B$11 * Simulation!$B$13 + B47 * Simulation!$B$14 - Simulation!$B$12 * Simulation!$B$16 * Simulation!$B$14, 2))) / (2 * (POWER(Simulation!$B$16, 2) * Simulation!$B$13 + Simulation!$B$16 * Simulation!$B$14))</f>
        <v>23.169635512151363</v>
      </c>
    </row>
    <row r="48" spans="1:4" x14ac:dyDescent="0.4">
      <c r="A48">
        <v>47</v>
      </c>
      <c r="B48">
        <f>Simulation!$B$15/100*DataSheet!A48</f>
        <v>235</v>
      </c>
      <c r="C48">
        <f xml:space="preserve"> (2 * Simulation!$B$12* POWER(Simulation!$B$16, 2) * POWER(Simulation!$B$13, 2) + Simulation!$B$12* Simulation!$B$16 * Simulation!$B$13 * Simulation!$B$14 + B48 * Simulation!$B$16 * Simulation!$B$13 * Simulation!$B$14 + 2 * Simulation!$B$12* POWER(Simulation!$B$16, 2) * Simulation!$B$13 * Simulation!$B$14 + Simulation!$B$16 * Simulation!$B$11 * Simulation!$B$13 * Simulation!$B$14 + B48 * POWER(Simulation!$B$14, 2) + Simulation!$B$12* Simulation!$B$16 * POWER(Simulation!$B$14, 2) - SQRT(POWER(-2 * Simulation!$B$12* POWER(Simulation!$B$16, 2) * POWER(Simulation!$B$13, 2) - Simulation!$B$12* Simulation!$B$16 * Simulation!$B$13 * Simulation!$B$14 - B48 * Simulation!$B$16 * Simulation!$B$13 * Simulation!$B$14 - 2 * Simulation!$B$12* POWER(Simulation!$B$16, 2) * Simulation!$B$13 * Simulation!$B$14 - Simulation!$B$16 * Simulation!$B$11 * Simulation!$B$13 * Simulation!$B$14 - B48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B48 * Simulation!$B$16 * Simulation!$B$13 * Simulation!$B$14 + 2 * POWER(Simulation!$B$12, 2) * POWER(Simulation!$B$16, 2) * Simulation!$B$13 * Simulation!$B$14 + Simulation!$B$12* Simulation!$B$16 * Simulation!$B$11 * Simulation!$B$13 * Simulation!$B$14 + Simulation!$B$12* B48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30.391751167442418</v>
      </c>
      <c r="D48">
        <f xml:space="preserve"> (Simulation!$B$12 * Simulation!$B$16 * Simulation!$B$13 - B48 * Simulation!$B$16 * Simulation!$B$13 - Simulation!$B$16 * Simulation!$B$11 * Simulation!$B$13 - B48 * Simulation!$B$14 + Simulation!$B$12 * Simulation!$B$16 * Simulation!$B$14 + SQRT(-4 * (-(Simulation!$B$12 * B48 * Simulation!$B$13) - Simulation!$B$12 * B48 * Simulation!$B$14) * (POWER(Simulation!$B$16, 2) * Simulation!$B$13 + Simulation!$B$16 * Simulation!$B$14) + POWER(-(Simulation!$B$12 * Simulation!$B$16 * Simulation!$B$13) + B48 * Simulation!$B$16 * Simulation!$B$13 + Simulation!$B$16 * Simulation!$B$11 * Simulation!$B$13 + B48 * Simulation!$B$14 - Simulation!$B$12 * Simulation!$B$16 * Simulation!$B$14, 2))) / (2 * (POWER(Simulation!$B$16, 2) * Simulation!$B$13 + Simulation!$B$16 * Simulation!$B$14))</f>
        <v>23.202749610852536</v>
      </c>
    </row>
    <row r="49" spans="1:4" x14ac:dyDescent="0.4">
      <c r="A49">
        <v>48</v>
      </c>
      <c r="B49">
        <f>Simulation!$B$15/100*DataSheet!A49</f>
        <v>240</v>
      </c>
      <c r="C49">
        <f xml:space="preserve"> (2 * Simulation!$B$12* POWER(Simulation!$B$16, 2) * POWER(Simulation!$B$13, 2) + Simulation!$B$12* Simulation!$B$16 * Simulation!$B$13 * Simulation!$B$14 + B49 * Simulation!$B$16 * Simulation!$B$13 * Simulation!$B$14 + 2 * Simulation!$B$12* POWER(Simulation!$B$16, 2) * Simulation!$B$13 * Simulation!$B$14 + Simulation!$B$16 * Simulation!$B$11 * Simulation!$B$13 * Simulation!$B$14 + B49 * POWER(Simulation!$B$14, 2) + Simulation!$B$12* Simulation!$B$16 * POWER(Simulation!$B$14, 2) - SQRT(POWER(-2 * Simulation!$B$12* POWER(Simulation!$B$16, 2) * POWER(Simulation!$B$13, 2) - Simulation!$B$12* Simulation!$B$16 * Simulation!$B$13 * Simulation!$B$14 - B49 * Simulation!$B$16 * Simulation!$B$13 * Simulation!$B$14 - 2 * Simulation!$B$12* POWER(Simulation!$B$16, 2) * Simulation!$B$13 * Simulation!$B$14 - Simulation!$B$16 * Simulation!$B$11 * Simulation!$B$13 * Simulation!$B$14 - B49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B49 * Simulation!$B$16 * Simulation!$B$13 * Simulation!$B$14 + 2 * POWER(Simulation!$B$12, 2) * POWER(Simulation!$B$16, 2) * Simulation!$B$13 * Simulation!$B$14 + Simulation!$B$12* Simulation!$B$16 * Simulation!$B$11 * Simulation!$B$13 * Simulation!$B$14 + Simulation!$B$12* B49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30.295961648872868</v>
      </c>
      <c r="D49">
        <f xml:space="preserve"> (Simulation!$B$12 * Simulation!$B$16 * Simulation!$B$13 - B49 * Simulation!$B$16 * Simulation!$B$13 - Simulation!$B$16 * Simulation!$B$11 * Simulation!$B$13 - B49 * Simulation!$B$14 + Simulation!$B$12 * Simulation!$B$16 * Simulation!$B$14 + SQRT(-4 * (-(Simulation!$B$12 * B49 * Simulation!$B$13) - Simulation!$B$12 * B49 * Simulation!$B$14) * (POWER(Simulation!$B$16, 2) * Simulation!$B$13 + Simulation!$B$16 * Simulation!$B$14) + POWER(-(Simulation!$B$12 * Simulation!$B$16 * Simulation!$B$13) + B49 * Simulation!$B$16 * Simulation!$B$13 + Simulation!$B$16 * Simulation!$B$11 * Simulation!$B$13 + B49 * Simulation!$B$14 - Simulation!$B$12 * Simulation!$B$16 * Simulation!$B$14, 2))) / (2 * (POWER(Simulation!$B$16, 2) * Simulation!$B$13 + Simulation!$B$16 * Simulation!$B$14))</f>
        <v>23.234679450375697</v>
      </c>
    </row>
    <row r="50" spans="1:4" x14ac:dyDescent="0.4">
      <c r="A50">
        <v>49</v>
      </c>
      <c r="B50">
        <f>Simulation!$B$15/100*DataSheet!A50</f>
        <v>245</v>
      </c>
      <c r="C50">
        <f xml:space="preserve"> (2 * Simulation!$B$12* POWER(Simulation!$B$16, 2) * POWER(Simulation!$B$13, 2) + Simulation!$B$12* Simulation!$B$16 * Simulation!$B$13 * Simulation!$B$14 + B50 * Simulation!$B$16 * Simulation!$B$13 * Simulation!$B$14 + 2 * Simulation!$B$12* POWER(Simulation!$B$16, 2) * Simulation!$B$13 * Simulation!$B$14 + Simulation!$B$16 * Simulation!$B$11 * Simulation!$B$13 * Simulation!$B$14 + B50 * POWER(Simulation!$B$14, 2) + Simulation!$B$12* Simulation!$B$16 * POWER(Simulation!$B$14, 2) - SQRT(POWER(-2 * Simulation!$B$12* POWER(Simulation!$B$16, 2) * POWER(Simulation!$B$13, 2) - Simulation!$B$12* Simulation!$B$16 * Simulation!$B$13 * Simulation!$B$14 - B50 * Simulation!$B$16 * Simulation!$B$13 * Simulation!$B$14 - 2 * Simulation!$B$12* POWER(Simulation!$B$16, 2) * Simulation!$B$13 * Simulation!$B$14 - Simulation!$B$16 * Simulation!$B$11 * Simulation!$B$13 * Simulation!$B$14 - B50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B50 * Simulation!$B$16 * Simulation!$B$13 * Simulation!$B$14 + 2 * POWER(Simulation!$B$12, 2) * POWER(Simulation!$B$16, 2) * Simulation!$B$13 * Simulation!$B$14 + Simulation!$B$12* Simulation!$B$16 * Simulation!$B$11 * Simulation!$B$13 * Simulation!$B$14 + Simulation!$B$12* B50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30.203536543167942</v>
      </c>
      <c r="D50">
        <f xml:space="preserve"> (Simulation!$B$12 * Simulation!$B$16 * Simulation!$B$13 - B50 * Simulation!$B$16 * Simulation!$B$13 - Simulation!$B$16 * Simulation!$B$11 * Simulation!$B$13 - B50 * Simulation!$B$14 + Simulation!$B$12 * Simulation!$B$16 * Simulation!$B$14 + SQRT(-4 * (-(Simulation!$B$12 * B50 * Simulation!$B$13) - Simulation!$B$12 * B50 * Simulation!$B$14) * (POWER(Simulation!$B$16, 2) * Simulation!$B$13 + Simulation!$B$16 * Simulation!$B$14) + POWER(-(Simulation!$B$12 * Simulation!$B$16 * Simulation!$B$13) + B50 * Simulation!$B$16 * Simulation!$B$13 + Simulation!$B$16 * Simulation!$B$11 * Simulation!$B$13 + B50 * Simulation!$B$14 - Simulation!$B$12 * Simulation!$B$16 * Simulation!$B$14, 2))) / (2 * (POWER(Simulation!$B$16, 2) * Simulation!$B$13 + Simulation!$B$16 * Simulation!$B$14))</f>
        <v>23.26548781894402</v>
      </c>
    </row>
    <row r="51" spans="1:4" x14ac:dyDescent="0.4">
      <c r="A51">
        <v>50</v>
      </c>
      <c r="B51">
        <f>Simulation!$B$15/100*DataSheet!A51</f>
        <v>250</v>
      </c>
      <c r="C51">
        <f xml:space="preserve"> (2 * Simulation!$B$12* POWER(Simulation!$B$16, 2) * POWER(Simulation!$B$13, 2) + Simulation!$B$12* Simulation!$B$16 * Simulation!$B$13 * Simulation!$B$14 + B51 * Simulation!$B$16 * Simulation!$B$13 * Simulation!$B$14 + 2 * Simulation!$B$12* POWER(Simulation!$B$16, 2) * Simulation!$B$13 * Simulation!$B$14 + Simulation!$B$16 * Simulation!$B$11 * Simulation!$B$13 * Simulation!$B$14 + B51 * POWER(Simulation!$B$14, 2) + Simulation!$B$12* Simulation!$B$16 * POWER(Simulation!$B$14, 2) - SQRT(POWER(-2 * Simulation!$B$12* POWER(Simulation!$B$16, 2) * POWER(Simulation!$B$13, 2) - Simulation!$B$12* Simulation!$B$16 * Simulation!$B$13 * Simulation!$B$14 - B51 * Simulation!$B$16 * Simulation!$B$13 * Simulation!$B$14 - 2 * Simulation!$B$12* POWER(Simulation!$B$16, 2) * Simulation!$B$13 * Simulation!$B$14 - Simulation!$B$16 * Simulation!$B$11 * Simulation!$B$13 * Simulation!$B$14 - B51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B51 * Simulation!$B$16 * Simulation!$B$13 * Simulation!$B$14 + 2 * POWER(Simulation!$B$12, 2) * POWER(Simulation!$B$16, 2) * Simulation!$B$13 * Simulation!$B$14 + Simulation!$B$12* Simulation!$B$16 * Simulation!$B$11 * Simulation!$B$13 * Simulation!$B$14 + Simulation!$B$12* B51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30.114300645300002</v>
      </c>
      <c r="D51">
        <f xml:space="preserve"> (Simulation!$B$12 * Simulation!$B$16 * Simulation!$B$13 - B51 * Simulation!$B$16 * Simulation!$B$13 - Simulation!$B$16 * Simulation!$B$11 * Simulation!$B$13 - B51 * Simulation!$B$14 + Simulation!$B$12 * Simulation!$B$16 * Simulation!$B$14 + SQRT(-4 * (-(Simulation!$B$12 * B51 * Simulation!$B$13) - Simulation!$B$12 * B51 * Simulation!$B$14) * (POWER(Simulation!$B$16, 2) * Simulation!$B$13 + Simulation!$B$16 * Simulation!$B$14) + POWER(-(Simulation!$B$12 * Simulation!$B$16 * Simulation!$B$13) + B51 * Simulation!$B$16 * Simulation!$B$13 + Simulation!$B$16 * Simulation!$B$11 * Simulation!$B$13 + B51 * Simulation!$B$14 - Simulation!$B$12 * Simulation!$B$16 * Simulation!$B$14, 2))) / (2 * (POWER(Simulation!$B$16, 2) * Simulation!$B$13 + Simulation!$B$16 * Simulation!$B$14))</f>
        <v>23.29523311823332</v>
      </c>
    </row>
    <row r="52" spans="1:4" x14ac:dyDescent="0.4">
      <c r="A52">
        <v>51</v>
      </c>
      <c r="B52">
        <f>Simulation!$B$15/100*DataSheet!A52</f>
        <v>255</v>
      </c>
      <c r="C52">
        <f xml:space="preserve"> (2 * Simulation!$B$12* POWER(Simulation!$B$16, 2) * POWER(Simulation!$B$13, 2) + Simulation!$B$12* Simulation!$B$16 * Simulation!$B$13 * Simulation!$B$14 + B52 * Simulation!$B$16 * Simulation!$B$13 * Simulation!$B$14 + 2 * Simulation!$B$12* POWER(Simulation!$B$16, 2) * Simulation!$B$13 * Simulation!$B$14 + Simulation!$B$16 * Simulation!$B$11 * Simulation!$B$13 * Simulation!$B$14 + B52 * POWER(Simulation!$B$14, 2) + Simulation!$B$12* Simulation!$B$16 * POWER(Simulation!$B$14, 2) - SQRT(POWER(-2 * Simulation!$B$12* POWER(Simulation!$B$16, 2) * POWER(Simulation!$B$13, 2) - Simulation!$B$12* Simulation!$B$16 * Simulation!$B$13 * Simulation!$B$14 - B52 * Simulation!$B$16 * Simulation!$B$13 * Simulation!$B$14 - 2 * Simulation!$B$12* POWER(Simulation!$B$16, 2) * Simulation!$B$13 * Simulation!$B$14 - Simulation!$B$16 * Simulation!$B$11 * Simulation!$B$13 * Simulation!$B$14 - B52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B52 * Simulation!$B$16 * Simulation!$B$13 * Simulation!$B$14 + 2 * POWER(Simulation!$B$12, 2) * POWER(Simulation!$B$16, 2) * Simulation!$B$13 * Simulation!$B$14 + Simulation!$B$12* Simulation!$B$16 * Simulation!$B$11 * Simulation!$B$13 * Simulation!$B$14 + Simulation!$B$12* B52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30.028090774260182</v>
      </c>
      <c r="D52">
        <f xml:space="preserve"> (Simulation!$B$12 * Simulation!$B$16 * Simulation!$B$13 - B52 * Simulation!$B$16 * Simulation!$B$13 - Simulation!$B$16 * Simulation!$B$11 * Simulation!$B$13 - B52 * Simulation!$B$14 + Simulation!$B$12 * Simulation!$B$16 * Simulation!$B$14 + SQRT(-4 * (-(Simulation!$B$12 * B52 * Simulation!$B$13) - Simulation!$B$12 * B52 * Simulation!$B$14) * (POWER(Simulation!$B$16, 2) * Simulation!$B$13 + Simulation!$B$16 * Simulation!$B$14) + POWER(-(Simulation!$B$12 * Simulation!$B$16 * Simulation!$B$13) + B52 * Simulation!$B$16 * Simulation!$B$13 + Simulation!$B$16 * Simulation!$B$11 * Simulation!$B$13 + B52 * Simulation!$B$14 - Simulation!$B$12 * Simulation!$B$16 * Simulation!$B$14, 2))) / (2 * (POWER(Simulation!$B$16, 2) * Simulation!$B$13 + Simulation!$B$16 * Simulation!$B$14))</f>
        <v>23.32396974191326</v>
      </c>
    </row>
    <row r="53" spans="1:4" x14ac:dyDescent="0.4">
      <c r="A53">
        <v>52</v>
      </c>
      <c r="B53">
        <f>Simulation!$B$15/100*DataSheet!A53</f>
        <v>260</v>
      </c>
      <c r="C53">
        <f xml:space="preserve"> (2 * Simulation!$B$12* POWER(Simulation!$B$16, 2) * POWER(Simulation!$B$13, 2) + Simulation!$B$12* Simulation!$B$16 * Simulation!$B$13 * Simulation!$B$14 + B53 * Simulation!$B$16 * Simulation!$B$13 * Simulation!$B$14 + 2 * Simulation!$B$12* POWER(Simulation!$B$16, 2) * Simulation!$B$13 * Simulation!$B$14 + Simulation!$B$16 * Simulation!$B$11 * Simulation!$B$13 * Simulation!$B$14 + B53 * POWER(Simulation!$B$14, 2) + Simulation!$B$12* Simulation!$B$16 * POWER(Simulation!$B$14, 2) - SQRT(POWER(-2 * Simulation!$B$12* POWER(Simulation!$B$16, 2) * POWER(Simulation!$B$13, 2) - Simulation!$B$12* Simulation!$B$16 * Simulation!$B$13 * Simulation!$B$14 - B53 * Simulation!$B$16 * Simulation!$B$13 * Simulation!$B$14 - 2 * Simulation!$B$12* POWER(Simulation!$B$16, 2) * Simulation!$B$13 * Simulation!$B$14 - Simulation!$B$16 * Simulation!$B$11 * Simulation!$B$13 * Simulation!$B$14 - B53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B53 * Simulation!$B$16 * Simulation!$B$13 * Simulation!$B$14 + 2 * POWER(Simulation!$B$12, 2) * POWER(Simulation!$B$16, 2) * Simulation!$B$13 * Simulation!$B$14 + Simulation!$B$12* Simulation!$B$16 * Simulation!$B$11 * Simulation!$B$13 * Simulation!$B$14 + Simulation!$B$12* B53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29.944754753632285</v>
      </c>
      <c r="D53">
        <f xml:space="preserve"> (Simulation!$B$12 * Simulation!$B$16 * Simulation!$B$13 - B53 * Simulation!$B$16 * Simulation!$B$13 - Simulation!$B$16 * Simulation!$B$11 * Simulation!$B$13 - B53 * Simulation!$B$14 + Simulation!$B$12 * Simulation!$B$16 * Simulation!$B$14 + SQRT(-4 * (-(Simulation!$B$12 * B53 * Simulation!$B$13) - Simulation!$B$12 * B53 * Simulation!$B$14) * (POWER(Simulation!$B$16, 2) * Simulation!$B$13 + Simulation!$B$16 * Simulation!$B$14) + POWER(-(Simulation!$B$12 * Simulation!$B$16 * Simulation!$B$13) + B53 * Simulation!$B$16 * Simulation!$B$13 + Simulation!$B$16 * Simulation!$B$11 * Simulation!$B$13 + B53 * Simulation!$B$14 - Simulation!$B$12 * Simulation!$B$16 * Simulation!$B$14, 2))) / (2 * (POWER(Simulation!$B$16, 2) * Simulation!$B$13 + Simulation!$B$16 * Simulation!$B$14))</f>
        <v>23.351748415455894</v>
      </c>
    </row>
    <row r="54" spans="1:4" x14ac:dyDescent="0.4">
      <c r="A54">
        <v>53</v>
      </c>
      <c r="B54">
        <f>Simulation!$B$15/100*DataSheet!A54</f>
        <v>265</v>
      </c>
      <c r="C54">
        <f xml:space="preserve"> (2 * Simulation!$B$12* POWER(Simulation!$B$16, 2) * POWER(Simulation!$B$13, 2) + Simulation!$B$12* Simulation!$B$16 * Simulation!$B$13 * Simulation!$B$14 + B54 * Simulation!$B$16 * Simulation!$B$13 * Simulation!$B$14 + 2 * Simulation!$B$12* POWER(Simulation!$B$16, 2) * Simulation!$B$13 * Simulation!$B$14 + Simulation!$B$16 * Simulation!$B$11 * Simulation!$B$13 * Simulation!$B$14 + B54 * POWER(Simulation!$B$14, 2) + Simulation!$B$12* Simulation!$B$16 * POWER(Simulation!$B$14, 2) - SQRT(POWER(-2 * Simulation!$B$12* POWER(Simulation!$B$16, 2) * POWER(Simulation!$B$13, 2) - Simulation!$B$12* Simulation!$B$16 * Simulation!$B$13 * Simulation!$B$14 - B54 * Simulation!$B$16 * Simulation!$B$13 * Simulation!$B$14 - 2 * Simulation!$B$12* POWER(Simulation!$B$16, 2) * Simulation!$B$13 * Simulation!$B$14 - Simulation!$B$16 * Simulation!$B$11 * Simulation!$B$13 * Simulation!$B$14 - B54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B54 * Simulation!$B$16 * Simulation!$B$13 * Simulation!$B$14 + 2 * POWER(Simulation!$B$12, 2) * POWER(Simulation!$B$16, 2) * Simulation!$B$13 * Simulation!$B$14 + Simulation!$B$12* Simulation!$B$16 * Simulation!$B$11 * Simulation!$B$13 * Simulation!$B$14 + Simulation!$B$12* B54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29.864150494660997</v>
      </c>
      <c r="D54">
        <f xml:space="preserve"> (Simulation!$B$12 * Simulation!$B$16 * Simulation!$B$13 - B54 * Simulation!$B$16 * Simulation!$B$13 - Simulation!$B$16 * Simulation!$B$11 * Simulation!$B$13 - B54 * Simulation!$B$14 + Simulation!$B$12 * Simulation!$B$16 * Simulation!$B$14 + SQRT(-4 * (-(Simulation!$B$12 * B54 * Simulation!$B$13) - Simulation!$B$12 * B54 * Simulation!$B$14) * (POWER(Simulation!$B$16, 2) * Simulation!$B$13 + Simulation!$B$16 * Simulation!$B$14) + POWER(-(Simulation!$B$12 * Simulation!$B$16 * Simulation!$B$13) + B54 * Simulation!$B$16 * Simulation!$B$13 + Simulation!$B$16 * Simulation!$B$11 * Simulation!$B$13 + B54 * Simulation!$B$14 - Simulation!$B$12 * Simulation!$B$16 * Simulation!$B$14, 2))) / (2 * (POWER(Simulation!$B$16, 2) * Simulation!$B$13 + Simulation!$B$16 * Simulation!$B$14))</f>
        <v>23.378616501779671</v>
      </c>
    </row>
    <row r="55" spans="1:4" x14ac:dyDescent="0.4">
      <c r="A55">
        <v>54</v>
      </c>
      <c r="B55">
        <f>Simulation!$B$15/100*DataSheet!A55</f>
        <v>270</v>
      </c>
      <c r="C55">
        <f xml:space="preserve"> (2 * Simulation!$B$12* POWER(Simulation!$B$16, 2) * POWER(Simulation!$B$13, 2) + Simulation!$B$12* Simulation!$B$16 * Simulation!$B$13 * Simulation!$B$14 + B55 * Simulation!$B$16 * Simulation!$B$13 * Simulation!$B$14 + 2 * Simulation!$B$12* POWER(Simulation!$B$16, 2) * Simulation!$B$13 * Simulation!$B$14 + Simulation!$B$16 * Simulation!$B$11 * Simulation!$B$13 * Simulation!$B$14 + B55 * POWER(Simulation!$B$14, 2) + Simulation!$B$12* Simulation!$B$16 * POWER(Simulation!$B$14, 2) - SQRT(POWER(-2 * Simulation!$B$12* POWER(Simulation!$B$16, 2) * POWER(Simulation!$B$13, 2) - Simulation!$B$12* Simulation!$B$16 * Simulation!$B$13 * Simulation!$B$14 - B55 * Simulation!$B$16 * Simulation!$B$13 * Simulation!$B$14 - 2 * Simulation!$B$12* POWER(Simulation!$B$16, 2) * Simulation!$B$13 * Simulation!$B$14 - Simulation!$B$16 * Simulation!$B$11 * Simulation!$B$13 * Simulation!$B$14 - B55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B55 * Simulation!$B$16 * Simulation!$B$13 * Simulation!$B$14 + 2 * POWER(Simulation!$B$12, 2) * POWER(Simulation!$B$16, 2) * Simulation!$B$13 * Simulation!$B$14 + Simulation!$B$12* Simulation!$B$16 * Simulation!$B$11 * Simulation!$B$13 * Simulation!$B$14 + Simulation!$B$12* B55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29.786145169934073</v>
      </c>
      <c r="D55">
        <f xml:space="preserve"> (Simulation!$B$12 * Simulation!$B$16 * Simulation!$B$13 - B55 * Simulation!$B$16 * Simulation!$B$13 - Simulation!$B$16 * Simulation!$B$11 * Simulation!$B$13 - B55 * Simulation!$B$14 + Simulation!$B$12 * Simulation!$B$16 * Simulation!$B$14 + SQRT(-4 * (-(Simulation!$B$12 * B55 * Simulation!$B$13) - Simulation!$B$12 * B55 * Simulation!$B$14) * (POWER(Simulation!$B$16, 2) * Simulation!$B$13 + Simulation!$B$16 * Simulation!$B$14) + POWER(-(Simulation!$B$12 * Simulation!$B$16 * Simulation!$B$13) + B55 * Simulation!$B$16 * Simulation!$B$13 + Simulation!$B$16 * Simulation!$B$11 * Simulation!$B$13 + B55 * Simulation!$B$14 - Simulation!$B$12 * Simulation!$B$16 * Simulation!$B$14, 2))) / (2 * (POWER(Simulation!$B$16, 2) * Simulation!$B$13 + Simulation!$B$16 * Simulation!$B$14))</f>
        <v>23.404618276688652</v>
      </c>
    </row>
    <row r="56" spans="1:4" x14ac:dyDescent="0.4">
      <c r="A56">
        <v>55</v>
      </c>
      <c r="B56">
        <f>Simulation!$B$15/100*DataSheet!A56</f>
        <v>275</v>
      </c>
      <c r="C56">
        <f xml:space="preserve"> (2 * Simulation!$B$12* POWER(Simulation!$B$16, 2) * POWER(Simulation!$B$13, 2) + Simulation!$B$12* Simulation!$B$16 * Simulation!$B$13 * Simulation!$B$14 + B56 * Simulation!$B$16 * Simulation!$B$13 * Simulation!$B$14 + 2 * Simulation!$B$12* POWER(Simulation!$B$16, 2) * Simulation!$B$13 * Simulation!$B$14 + Simulation!$B$16 * Simulation!$B$11 * Simulation!$B$13 * Simulation!$B$14 + B56 * POWER(Simulation!$B$14, 2) + Simulation!$B$12* Simulation!$B$16 * POWER(Simulation!$B$14, 2) - SQRT(POWER(-2 * Simulation!$B$12* POWER(Simulation!$B$16, 2) * POWER(Simulation!$B$13, 2) - Simulation!$B$12* Simulation!$B$16 * Simulation!$B$13 * Simulation!$B$14 - B56 * Simulation!$B$16 * Simulation!$B$13 * Simulation!$B$14 - 2 * Simulation!$B$12* POWER(Simulation!$B$16, 2) * Simulation!$B$13 * Simulation!$B$14 - Simulation!$B$16 * Simulation!$B$11 * Simulation!$B$13 * Simulation!$B$14 - B56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B56 * Simulation!$B$16 * Simulation!$B$13 * Simulation!$B$14 + 2 * POWER(Simulation!$B$12, 2) * POWER(Simulation!$B$16, 2) * Simulation!$B$13 * Simulation!$B$14 + Simulation!$B$12* Simulation!$B$16 * Simulation!$B$11 * Simulation!$B$13 * Simulation!$B$14 + Simulation!$B$12* B56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29.710614467354212</v>
      </c>
      <c r="D56">
        <f xml:space="preserve"> (Simulation!$B$12 * Simulation!$B$16 * Simulation!$B$13 - B56 * Simulation!$B$16 * Simulation!$B$13 - Simulation!$B$16 * Simulation!$B$11 * Simulation!$B$13 - B56 * Simulation!$B$14 + Simulation!$B$12 * Simulation!$B$16 * Simulation!$B$14 + SQRT(-4 * (-(Simulation!$B$12 * B56 * Simulation!$B$13) - Simulation!$B$12 * B56 * Simulation!$B$14) * (POWER(Simulation!$B$16, 2) * Simulation!$B$13 + Simulation!$B$16 * Simulation!$B$14) + POWER(-(Simulation!$B$12 * Simulation!$B$16 * Simulation!$B$13) + B56 * Simulation!$B$16 * Simulation!$B$13 + Simulation!$B$16 * Simulation!$B$11 * Simulation!$B$13 + B56 * Simulation!$B$14 - Simulation!$B$12 * Simulation!$B$16 * Simulation!$B$14, 2))) / (2 * (POWER(Simulation!$B$16, 2) * Simulation!$B$13 + Simulation!$B$16 * Simulation!$B$14))</f>
        <v>23.429795177548602</v>
      </c>
    </row>
    <row r="57" spans="1:4" x14ac:dyDescent="0.4">
      <c r="A57">
        <v>56</v>
      </c>
      <c r="B57">
        <f>Simulation!$B$15/100*DataSheet!A57</f>
        <v>280</v>
      </c>
      <c r="C57">
        <f xml:space="preserve"> (2 * Simulation!$B$12* POWER(Simulation!$B$16, 2) * POWER(Simulation!$B$13, 2) + Simulation!$B$12* Simulation!$B$16 * Simulation!$B$13 * Simulation!$B$14 + B57 * Simulation!$B$16 * Simulation!$B$13 * Simulation!$B$14 + 2 * Simulation!$B$12* POWER(Simulation!$B$16, 2) * Simulation!$B$13 * Simulation!$B$14 + Simulation!$B$16 * Simulation!$B$11 * Simulation!$B$13 * Simulation!$B$14 + B57 * POWER(Simulation!$B$14, 2) + Simulation!$B$12* Simulation!$B$16 * POWER(Simulation!$B$14, 2) - SQRT(POWER(-2 * Simulation!$B$12* POWER(Simulation!$B$16, 2) * POWER(Simulation!$B$13, 2) - Simulation!$B$12* Simulation!$B$16 * Simulation!$B$13 * Simulation!$B$14 - B57 * Simulation!$B$16 * Simulation!$B$13 * Simulation!$B$14 - 2 * Simulation!$B$12* POWER(Simulation!$B$16, 2) * Simulation!$B$13 * Simulation!$B$14 - Simulation!$B$16 * Simulation!$B$11 * Simulation!$B$13 * Simulation!$B$14 - B57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B57 * Simulation!$B$16 * Simulation!$B$13 * Simulation!$B$14 + 2 * POWER(Simulation!$B$12, 2) * POWER(Simulation!$B$16, 2) * Simulation!$B$13 * Simulation!$B$14 + Simulation!$B$12* Simulation!$B$16 * Simulation!$B$11 * Simulation!$B$13 * Simulation!$B$14 + Simulation!$B$12* B57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29.637441915403866</v>
      </c>
      <c r="D57">
        <f xml:space="preserve"> (Simulation!$B$12 * Simulation!$B$16 * Simulation!$B$13 - B57 * Simulation!$B$16 * Simulation!$B$13 - Simulation!$B$16 * Simulation!$B$11 * Simulation!$B$13 - B57 * Simulation!$B$14 + Simulation!$B$12 * Simulation!$B$16 * Simulation!$B$14 + SQRT(-4 * (-(Simulation!$B$12 * B57 * Simulation!$B$13) - Simulation!$B$12 * B57 * Simulation!$B$14) * (POWER(Simulation!$B$16, 2) * Simulation!$B$13 + Simulation!$B$16 * Simulation!$B$14) + POWER(-(Simulation!$B$12 * Simulation!$B$16 * Simulation!$B$13) + B57 * Simulation!$B$16 * Simulation!$B$13 + Simulation!$B$16 * Simulation!$B$11 * Simulation!$B$13 + B57 * Simulation!$B$14 - Simulation!$B$12 * Simulation!$B$16 * Simulation!$B$14, 2))) / (2 * (POWER(Simulation!$B$16, 2) * Simulation!$B$13 + Simulation!$B$16 * Simulation!$B$14))</f>
        <v>23.454186028198727</v>
      </c>
    </row>
    <row r="58" spans="1:4" x14ac:dyDescent="0.4">
      <c r="A58">
        <v>57</v>
      </c>
      <c r="B58">
        <f>Simulation!$B$15/100*DataSheet!A58</f>
        <v>285</v>
      </c>
      <c r="C58">
        <f xml:space="preserve"> (2 * Simulation!$B$12* POWER(Simulation!$B$16, 2) * POWER(Simulation!$B$13, 2) + Simulation!$B$12* Simulation!$B$16 * Simulation!$B$13 * Simulation!$B$14 + B58 * Simulation!$B$16 * Simulation!$B$13 * Simulation!$B$14 + 2 * Simulation!$B$12* POWER(Simulation!$B$16, 2) * Simulation!$B$13 * Simulation!$B$14 + Simulation!$B$16 * Simulation!$B$11 * Simulation!$B$13 * Simulation!$B$14 + B58 * POWER(Simulation!$B$14, 2) + Simulation!$B$12* Simulation!$B$16 * POWER(Simulation!$B$14, 2) - SQRT(POWER(-2 * Simulation!$B$12* POWER(Simulation!$B$16, 2) * POWER(Simulation!$B$13, 2) - Simulation!$B$12* Simulation!$B$16 * Simulation!$B$13 * Simulation!$B$14 - B58 * Simulation!$B$16 * Simulation!$B$13 * Simulation!$B$14 - 2 * Simulation!$B$12* POWER(Simulation!$B$16, 2) * Simulation!$B$13 * Simulation!$B$14 - Simulation!$B$16 * Simulation!$B$11 * Simulation!$B$13 * Simulation!$B$14 - B58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B58 * Simulation!$B$16 * Simulation!$B$13 * Simulation!$B$14 + 2 * POWER(Simulation!$B$12, 2) * POWER(Simulation!$B$16, 2) * Simulation!$B$13 * Simulation!$B$14 + Simulation!$B$12* Simulation!$B$16 * Simulation!$B$11 * Simulation!$B$13 * Simulation!$B$14 + Simulation!$B$12* B58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29.566518271845577</v>
      </c>
      <c r="D58">
        <f xml:space="preserve"> (Simulation!$B$12 * Simulation!$B$16 * Simulation!$B$13 - B58 * Simulation!$B$16 * Simulation!$B$13 - Simulation!$B$16 * Simulation!$B$11 * Simulation!$B$13 - B58 * Simulation!$B$14 + Simulation!$B$12 * Simulation!$B$16 * Simulation!$B$14 + SQRT(-4 * (-(Simulation!$B$12 * B58 * Simulation!$B$13) - Simulation!$B$12 * B58 * Simulation!$B$14) * (POWER(Simulation!$B$16, 2) * Simulation!$B$13 + Simulation!$B$16 * Simulation!$B$14) + POWER(-(Simulation!$B$12 * Simulation!$B$16 * Simulation!$B$13) + B58 * Simulation!$B$16 * Simulation!$B$13 + Simulation!$B$16 * Simulation!$B$11 * Simulation!$B$13 + B58 * Simulation!$B$14 - Simulation!$B$12 * Simulation!$B$16 * Simulation!$B$14, 2))) / (2 * (POWER(Simulation!$B$16, 2) * Simulation!$B$13 + Simulation!$B$16 * Simulation!$B$14))</f>
        <v>23.477827242718138</v>
      </c>
    </row>
    <row r="59" spans="1:4" x14ac:dyDescent="0.4">
      <c r="A59">
        <v>58</v>
      </c>
      <c r="B59">
        <f>Simulation!$B$15/100*DataSheet!A59</f>
        <v>290</v>
      </c>
      <c r="C59">
        <f xml:space="preserve"> (2 * Simulation!$B$12* POWER(Simulation!$B$16, 2) * POWER(Simulation!$B$13, 2) + Simulation!$B$12* Simulation!$B$16 * Simulation!$B$13 * Simulation!$B$14 + B59 * Simulation!$B$16 * Simulation!$B$13 * Simulation!$B$14 + 2 * Simulation!$B$12* POWER(Simulation!$B$16, 2) * Simulation!$B$13 * Simulation!$B$14 + Simulation!$B$16 * Simulation!$B$11 * Simulation!$B$13 * Simulation!$B$14 + B59 * POWER(Simulation!$B$14, 2) + Simulation!$B$12* Simulation!$B$16 * POWER(Simulation!$B$14, 2) - SQRT(POWER(-2 * Simulation!$B$12* POWER(Simulation!$B$16, 2) * POWER(Simulation!$B$13, 2) - Simulation!$B$12* Simulation!$B$16 * Simulation!$B$13 * Simulation!$B$14 - B59 * Simulation!$B$16 * Simulation!$B$13 * Simulation!$B$14 - 2 * Simulation!$B$12* POWER(Simulation!$B$16, 2) * Simulation!$B$13 * Simulation!$B$14 - Simulation!$B$16 * Simulation!$B$11 * Simulation!$B$13 * Simulation!$B$14 - B59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B59 * Simulation!$B$16 * Simulation!$B$13 * Simulation!$B$14 + 2 * POWER(Simulation!$B$12, 2) * POWER(Simulation!$B$16, 2) * Simulation!$B$13 * Simulation!$B$14 + Simulation!$B$12* Simulation!$B$16 * Simulation!$B$11 * Simulation!$B$13 * Simulation!$B$14 + Simulation!$B$12* B59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29.497740968979151</v>
      </c>
      <c r="D59">
        <f xml:space="preserve"> (Simulation!$B$12 * Simulation!$B$16 * Simulation!$B$13 - B59 * Simulation!$B$16 * Simulation!$B$13 - Simulation!$B$16 * Simulation!$B$11 * Simulation!$B$13 - B59 * Simulation!$B$14 + Simulation!$B$12 * Simulation!$B$16 * Simulation!$B$14 + SQRT(-4 * (-(Simulation!$B$12 * B59 * Simulation!$B$13) - Simulation!$B$12 * B59 * Simulation!$B$14) * (POWER(Simulation!$B$16, 2) * Simulation!$B$13 + Simulation!$B$16 * Simulation!$B$14) + POWER(-(Simulation!$B$12 * Simulation!$B$16 * Simulation!$B$13) + B59 * Simulation!$B$16 * Simulation!$B$13 + Simulation!$B$16 * Simulation!$B$11 * Simulation!$B$13 + B59 * Simulation!$B$14 - Simulation!$B$12 * Simulation!$B$16 * Simulation!$B$14, 2))) / (2 * (POWER(Simulation!$B$16, 2) * Simulation!$B$13 + Simulation!$B$16 * Simulation!$B$14))</f>
        <v>23.500753010340304</v>
      </c>
    </row>
    <row r="60" spans="1:4" x14ac:dyDescent="0.4">
      <c r="A60">
        <v>59</v>
      </c>
      <c r="B60">
        <f>Simulation!$B$15/100*DataSheet!A60</f>
        <v>295</v>
      </c>
      <c r="C60">
        <f xml:space="preserve"> (2 * Simulation!$B$12* POWER(Simulation!$B$16, 2) * POWER(Simulation!$B$13, 2) + Simulation!$B$12* Simulation!$B$16 * Simulation!$B$13 * Simulation!$B$14 + B60 * Simulation!$B$16 * Simulation!$B$13 * Simulation!$B$14 + 2 * Simulation!$B$12* POWER(Simulation!$B$16, 2) * Simulation!$B$13 * Simulation!$B$14 + Simulation!$B$16 * Simulation!$B$11 * Simulation!$B$13 * Simulation!$B$14 + B60 * POWER(Simulation!$B$14, 2) + Simulation!$B$12* Simulation!$B$16 * POWER(Simulation!$B$14, 2) - SQRT(POWER(-2 * Simulation!$B$12* POWER(Simulation!$B$16, 2) * POWER(Simulation!$B$13, 2) - Simulation!$B$12* Simulation!$B$16 * Simulation!$B$13 * Simulation!$B$14 - B60 * Simulation!$B$16 * Simulation!$B$13 * Simulation!$B$14 - 2 * Simulation!$B$12* POWER(Simulation!$B$16, 2) * Simulation!$B$13 * Simulation!$B$14 - Simulation!$B$16 * Simulation!$B$11 * Simulation!$B$13 * Simulation!$B$14 - B60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B60 * Simulation!$B$16 * Simulation!$B$13 * Simulation!$B$14 + 2 * POWER(Simulation!$B$12, 2) * POWER(Simulation!$B$16, 2) * Simulation!$B$13 * Simulation!$B$14 + Simulation!$B$12* Simulation!$B$16 * Simulation!$B$11 * Simulation!$B$13 * Simulation!$B$14 + Simulation!$B$12* B60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29.431013609418461</v>
      </c>
      <c r="D60">
        <f xml:space="preserve"> (Simulation!$B$12 * Simulation!$B$16 * Simulation!$B$13 - B60 * Simulation!$B$16 * Simulation!$B$13 - Simulation!$B$16 * Simulation!$B$11 * Simulation!$B$13 - B60 * Simulation!$B$14 + Simulation!$B$12 * Simulation!$B$16 * Simulation!$B$14 + SQRT(-4 * (-(Simulation!$B$12 * B60 * Simulation!$B$13) - Simulation!$B$12 * B60 * Simulation!$B$14) * (POWER(Simulation!$B$16, 2) * Simulation!$B$13 + Simulation!$B$16 * Simulation!$B$14) + POWER(-(Simulation!$B$12 * Simulation!$B$16 * Simulation!$B$13) + B60 * Simulation!$B$16 * Simulation!$B$13 + Simulation!$B$16 * Simulation!$B$11 * Simulation!$B$13 + B60 * Simulation!$B$14 - Simulation!$B$12 * Simulation!$B$16 * Simulation!$B$14, 2))) / (2 * (POWER(Simulation!$B$16, 2) * Simulation!$B$13 + Simulation!$B$16 * Simulation!$B$14))</f>
        <v>23.522995463527185</v>
      </c>
    </row>
    <row r="61" spans="1:4" x14ac:dyDescent="0.4">
      <c r="A61">
        <v>60</v>
      </c>
      <c r="B61">
        <f>Simulation!$B$15/100*DataSheet!A61</f>
        <v>300</v>
      </c>
      <c r="C61">
        <f xml:space="preserve"> (2 * Simulation!$B$12* POWER(Simulation!$B$16, 2) * POWER(Simulation!$B$13, 2) + Simulation!$B$12* Simulation!$B$16 * Simulation!$B$13 * Simulation!$B$14 + B61 * Simulation!$B$16 * Simulation!$B$13 * Simulation!$B$14 + 2 * Simulation!$B$12* POWER(Simulation!$B$16, 2) * Simulation!$B$13 * Simulation!$B$14 + Simulation!$B$16 * Simulation!$B$11 * Simulation!$B$13 * Simulation!$B$14 + B61 * POWER(Simulation!$B$14, 2) + Simulation!$B$12* Simulation!$B$16 * POWER(Simulation!$B$14, 2) - SQRT(POWER(-2 * Simulation!$B$12* POWER(Simulation!$B$16, 2) * POWER(Simulation!$B$13, 2) - Simulation!$B$12* Simulation!$B$16 * Simulation!$B$13 * Simulation!$B$14 - B61 * Simulation!$B$16 * Simulation!$B$13 * Simulation!$B$14 - 2 * Simulation!$B$12* POWER(Simulation!$B$16, 2) * Simulation!$B$13 * Simulation!$B$14 - Simulation!$B$16 * Simulation!$B$11 * Simulation!$B$13 * Simulation!$B$14 - B61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B61 * Simulation!$B$16 * Simulation!$B$13 * Simulation!$B$14 + 2 * POWER(Simulation!$B$12, 2) * POWER(Simulation!$B$16, 2) * Simulation!$B$13 * Simulation!$B$14 + Simulation!$B$12* Simulation!$B$16 * Simulation!$B$11 * Simulation!$B$13 * Simulation!$B$14 + Simulation!$B$12* B61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29.366245507080293</v>
      </c>
      <c r="D61">
        <f xml:space="preserve"> (Simulation!$B$12 * Simulation!$B$16 * Simulation!$B$13 - B61 * Simulation!$B$16 * Simulation!$B$13 - Simulation!$B$16 * Simulation!$B$11 * Simulation!$B$13 - B61 * Simulation!$B$14 + Simulation!$B$12 * Simulation!$B$16 * Simulation!$B$14 + SQRT(-4 * (-(Simulation!$B$12 * B61 * Simulation!$B$13) - Simulation!$B$12 * B61 * Simulation!$B$14) * (POWER(Simulation!$B$16, 2) * Simulation!$B$13 + Simulation!$B$16 * Simulation!$B$14) + POWER(-(Simulation!$B$12 * Simulation!$B$16 * Simulation!$B$13) + B61 * Simulation!$B$16 * Simulation!$B$13 + Simulation!$B$16 * Simulation!$B$11 * Simulation!$B$13 + B61 * Simulation!$B$14 - Simulation!$B$12 * Simulation!$B$16 * Simulation!$B$14, 2))) / (2 * (POWER(Simulation!$B$16, 2) * Simulation!$B$13 + Simulation!$B$16 * Simulation!$B$14))</f>
        <v>23.544584830973253</v>
      </c>
    </row>
    <row r="62" spans="1:4" x14ac:dyDescent="0.4">
      <c r="A62">
        <v>61</v>
      </c>
      <c r="B62">
        <f>Simulation!$B$15/100*DataSheet!A62</f>
        <v>305</v>
      </c>
      <c r="C62">
        <f xml:space="preserve"> (2 * Simulation!$B$12* POWER(Simulation!$B$16, 2) * POWER(Simulation!$B$13, 2) + Simulation!$B$12* Simulation!$B$16 * Simulation!$B$13 * Simulation!$B$14 + B62 * Simulation!$B$16 * Simulation!$B$13 * Simulation!$B$14 + 2 * Simulation!$B$12* POWER(Simulation!$B$16, 2) * Simulation!$B$13 * Simulation!$B$14 + Simulation!$B$16 * Simulation!$B$11 * Simulation!$B$13 * Simulation!$B$14 + B62 * POWER(Simulation!$B$14, 2) + Simulation!$B$12* Simulation!$B$16 * POWER(Simulation!$B$14, 2) - SQRT(POWER(-2 * Simulation!$B$12* POWER(Simulation!$B$16, 2) * POWER(Simulation!$B$13, 2) - Simulation!$B$12* Simulation!$B$16 * Simulation!$B$13 * Simulation!$B$14 - B62 * Simulation!$B$16 * Simulation!$B$13 * Simulation!$B$14 - 2 * Simulation!$B$12* POWER(Simulation!$B$16, 2) * Simulation!$B$13 * Simulation!$B$14 - Simulation!$B$16 * Simulation!$B$11 * Simulation!$B$13 * Simulation!$B$14 - B62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B62 * Simulation!$B$16 * Simulation!$B$13 * Simulation!$B$14 + 2 * POWER(Simulation!$B$12, 2) * POWER(Simulation!$B$16, 2) * Simulation!$B$13 * Simulation!$B$14 + Simulation!$B$12* Simulation!$B$16 * Simulation!$B$11 * Simulation!$B$13 * Simulation!$B$14 + Simulation!$B$12* B62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29.303351268706564</v>
      </c>
      <c r="D62">
        <f xml:space="preserve"> (Simulation!$B$12 * Simulation!$B$16 * Simulation!$B$13 - B62 * Simulation!$B$16 * Simulation!$B$13 - Simulation!$B$16 * Simulation!$B$11 * Simulation!$B$13 - B62 * Simulation!$B$14 + Simulation!$B$12 * Simulation!$B$16 * Simulation!$B$14 + SQRT(-4 * (-(Simulation!$B$12 * B62 * Simulation!$B$13) - Simulation!$B$12 * B62 * Simulation!$B$14) * (POWER(Simulation!$B$16, 2) * Simulation!$B$13 + Simulation!$B$16 * Simulation!$B$14) + POWER(-(Simulation!$B$12 * Simulation!$B$16 * Simulation!$B$13) + B62 * Simulation!$B$16 * Simulation!$B$13 + Simulation!$B$16 * Simulation!$B$11 * Simulation!$B$13 + B62 * Simulation!$B$14 - Simulation!$B$12 * Simulation!$B$16 * Simulation!$B$14, 2))) / (2 * (POWER(Simulation!$B$16, 2) * Simulation!$B$13 + Simulation!$B$16 * Simulation!$B$14))</f>
        <v>23.565549577097809</v>
      </c>
    </row>
    <row r="63" spans="1:4" x14ac:dyDescent="0.4">
      <c r="A63">
        <v>62</v>
      </c>
      <c r="B63">
        <f>Simulation!$B$15/100*DataSheet!A63</f>
        <v>310</v>
      </c>
      <c r="C63">
        <f xml:space="preserve"> (2 * Simulation!$B$12* POWER(Simulation!$B$16, 2) * POWER(Simulation!$B$13, 2) + Simulation!$B$12* Simulation!$B$16 * Simulation!$B$13 * Simulation!$B$14 + B63 * Simulation!$B$16 * Simulation!$B$13 * Simulation!$B$14 + 2 * Simulation!$B$12* POWER(Simulation!$B$16, 2) * Simulation!$B$13 * Simulation!$B$14 + Simulation!$B$16 * Simulation!$B$11 * Simulation!$B$13 * Simulation!$B$14 + B63 * POWER(Simulation!$B$14, 2) + Simulation!$B$12* Simulation!$B$16 * POWER(Simulation!$B$14, 2) - SQRT(POWER(-2 * Simulation!$B$12* POWER(Simulation!$B$16, 2) * POWER(Simulation!$B$13, 2) - Simulation!$B$12* Simulation!$B$16 * Simulation!$B$13 * Simulation!$B$14 - B63 * Simulation!$B$16 * Simulation!$B$13 * Simulation!$B$14 - 2 * Simulation!$B$12* POWER(Simulation!$B$16, 2) * Simulation!$B$13 * Simulation!$B$14 - Simulation!$B$16 * Simulation!$B$11 * Simulation!$B$13 * Simulation!$B$14 - B63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B63 * Simulation!$B$16 * Simulation!$B$13 * Simulation!$B$14 + 2 * POWER(Simulation!$B$12, 2) * POWER(Simulation!$B$16, 2) * Simulation!$B$13 * Simulation!$B$14 + Simulation!$B$12* Simulation!$B$16 * Simulation!$B$11 * Simulation!$B$13 * Simulation!$B$14 + Simulation!$B$12* B63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29.242250411789957</v>
      </c>
      <c r="D63">
        <f xml:space="preserve"> (Simulation!$B$12 * Simulation!$B$16 * Simulation!$B$13 - B63 * Simulation!$B$16 * Simulation!$B$13 - Simulation!$B$16 * Simulation!$B$11 * Simulation!$B$13 - B63 * Simulation!$B$14 + Simulation!$B$12 * Simulation!$B$16 * Simulation!$B$14 + SQRT(-4 * (-(Simulation!$B$12 * B63 * Simulation!$B$13) - Simulation!$B$12 * B63 * Simulation!$B$14) * (POWER(Simulation!$B$16, 2) * Simulation!$B$13 + Simulation!$B$16 * Simulation!$B$14) + POWER(-(Simulation!$B$12 * Simulation!$B$16 * Simulation!$B$13) + B63 * Simulation!$B$16 * Simulation!$B$13 + Simulation!$B$16 * Simulation!$B$11 * Simulation!$B$13 + B63 * Simulation!$B$14 - Simulation!$B$12 * Simulation!$B$16 * Simulation!$B$14, 2))) / (2 * (POWER(Simulation!$B$16, 2) * Simulation!$B$13 + Simulation!$B$16 * Simulation!$B$14))</f>
        <v>23.585916529403331</v>
      </c>
    </row>
    <row r="64" spans="1:4" x14ac:dyDescent="0.4">
      <c r="A64">
        <v>63</v>
      </c>
      <c r="B64">
        <f>Simulation!$B$15/100*DataSheet!A64</f>
        <v>315</v>
      </c>
      <c r="C64">
        <f xml:space="preserve"> (2 * Simulation!$B$12* POWER(Simulation!$B$16, 2) * POWER(Simulation!$B$13, 2) + Simulation!$B$12* Simulation!$B$16 * Simulation!$B$13 * Simulation!$B$14 + B64 * Simulation!$B$16 * Simulation!$B$13 * Simulation!$B$14 + 2 * Simulation!$B$12* POWER(Simulation!$B$16, 2) * Simulation!$B$13 * Simulation!$B$14 + Simulation!$B$16 * Simulation!$B$11 * Simulation!$B$13 * Simulation!$B$14 + B64 * POWER(Simulation!$B$14, 2) + Simulation!$B$12* Simulation!$B$16 * POWER(Simulation!$B$14, 2) - SQRT(POWER(-2 * Simulation!$B$12* POWER(Simulation!$B$16, 2) * POWER(Simulation!$B$13, 2) - Simulation!$B$12* Simulation!$B$16 * Simulation!$B$13 * Simulation!$B$14 - B64 * Simulation!$B$16 * Simulation!$B$13 * Simulation!$B$14 - 2 * Simulation!$B$12* POWER(Simulation!$B$16, 2) * Simulation!$B$13 * Simulation!$B$14 - Simulation!$B$16 * Simulation!$B$11 * Simulation!$B$13 * Simulation!$B$14 - B64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B64 * Simulation!$B$16 * Simulation!$B$13 * Simulation!$B$14 + 2 * POWER(Simulation!$B$12, 2) * POWER(Simulation!$B$16, 2) * Simulation!$B$13 * Simulation!$B$14 + Simulation!$B$12* Simulation!$B$16 * Simulation!$B$11 * Simulation!$B$13 * Simulation!$B$14 + Simulation!$B$12* B64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29.182867015247421</v>
      </c>
      <c r="D64">
        <f xml:space="preserve"> (Simulation!$B$12 * Simulation!$B$16 * Simulation!$B$13 - B64 * Simulation!$B$16 * Simulation!$B$13 - Simulation!$B$16 * Simulation!$B$11 * Simulation!$B$13 - B64 * Simulation!$B$14 + Simulation!$B$12 * Simulation!$B$16 * Simulation!$B$14 + SQRT(-4 * (-(Simulation!$B$12 * B64 * Simulation!$B$13) - Simulation!$B$12 * B64 * Simulation!$B$14) * (POWER(Simulation!$B$16, 2) * Simulation!$B$13 + Simulation!$B$16 * Simulation!$B$14) + POWER(-(Simulation!$B$12 * Simulation!$B$16 * Simulation!$B$13) + B64 * Simulation!$B$16 * Simulation!$B$13 + Simulation!$B$16 * Simulation!$B$11 * Simulation!$B$13 + B64 * Simulation!$B$14 - Simulation!$B$12 * Simulation!$B$16 * Simulation!$B$14, 2))) / (2 * (POWER(Simulation!$B$16, 2) * Simulation!$B$13 + Simulation!$B$16 * Simulation!$B$14))</f>
        <v>23.605710994917498</v>
      </c>
    </row>
    <row r="65" spans="1:4" x14ac:dyDescent="0.4">
      <c r="A65">
        <v>64</v>
      </c>
      <c r="B65">
        <f>Simulation!$B$15/100*DataSheet!A65</f>
        <v>320</v>
      </c>
      <c r="C65">
        <f xml:space="preserve"> (2 * Simulation!$B$12* POWER(Simulation!$B$16, 2) * POWER(Simulation!$B$13, 2) + Simulation!$B$12* Simulation!$B$16 * Simulation!$B$13 * Simulation!$B$14 + B65 * Simulation!$B$16 * Simulation!$B$13 * Simulation!$B$14 + 2 * Simulation!$B$12* POWER(Simulation!$B$16, 2) * Simulation!$B$13 * Simulation!$B$14 + Simulation!$B$16 * Simulation!$B$11 * Simulation!$B$13 * Simulation!$B$14 + B65 * POWER(Simulation!$B$14, 2) + Simulation!$B$12* Simulation!$B$16 * POWER(Simulation!$B$14, 2) - SQRT(POWER(-2 * Simulation!$B$12* POWER(Simulation!$B$16, 2) * POWER(Simulation!$B$13, 2) - Simulation!$B$12* Simulation!$B$16 * Simulation!$B$13 * Simulation!$B$14 - B65 * Simulation!$B$16 * Simulation!$B$13 * Simulation!$B$14 - 2 * Simulation!$B$12* POWER(Simulation!$B$16, 2) * Simulation!$B$13 * Simulation!$B$14 - Simulation!$B$16 * Simulation!$B$11 * Simulation!$B$13 * Simulation!$B$14 - B65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B65 * Simulation!$B$16 * Simulation!$B$13 * Simulation!$B$14 + 2 * POWER(Simulation!$B$12, 2) * POWER(Simulation!$B$16, 2) * Simulation!$B$13 * Simulation!$B$14 + Simulation!$B$12* Simulation!$B$16 * Simulation!$B$11 * Simulation!$B$13 * Simulation!$B$14 + Simulation!$B$12* B65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29.12512939960137</v>
      </c>
      <c r="D65">
        <f xml:space="preserve"> (Simulation!$B$12 * Simulation!$B$16 * Simulation!$B$13 - B65 * Simulation!$B$16 * Simulation!$B$13 - Simulation!$B$16 * Simulation!$B$11 * Simulation!$B$13 - B65 * Simulation!$B$14 + Simulation!$B$12 * Simulation!$B$16 * Simulation!$B$14 + SQRT(-4 * (-(Simulation!$B$12 * B65 * Simulation!$B$13) - Simulation!$B$12 * B65 * Simulation!$B$14) * (POWER(Simulation!$B$16, 2) * Simulation!$B$13 + Simulation!$B$16 * Simulation!$B$14) + POWER(-(Simulation!$B$12 * Simulation!$B$16 * Simulation!$B$13) + B65 * Simulation!$B$16 * Simulation!$B$13 + Simulation!$B$16 * Simulation!$B$11 * Simulation!$B$13 + B65 * Simulation!$B$14 - Simulation!$B$12 * Simulation!$B$16 * Simulation!$B$14, 2))) / (2 * (POWER(Simulation!$B$16, 2) * Simulation!$B$13 + Simulation!$B$16 * Simulation!$B$14))</f>
        <v>23.624956866799547</v>
      </c>
    </row>
    <row r="66" spans="1:4" x14ac:dyDescent="0.4">
      <c r="A66">
        <v>65</v>
      </c>
      <c r="B66">
        <f>Simulation!$B$15/100*DataSheet!A66</f>
        <v>325</v>
      </c>
      <c r="C66">
        <f xml:space="preserve"> (2 * Simulation!$B$12* POWER(Simulation!$B$16, 2) * POWER(Simulation!$B$13, 2) + Simulation!$B$12* Simulation!$B$16 * Simulation!$B$13 * Simulation!$B$14 + B66 * Simulation!$B$16 * Simulation!$B$13 * Simulation!$B$14 + 2 * Simulation!$B$12* POWER(Simulation!$B$16, 2) * Simulation!$B$13 * Simulation!$B$14 + Simulation!$B$16 * Simulation!$B$11 * Simulation!$B$13 * Simulation!$B$14 + B66 * POWER(Simulation!$B$14, 2) + Simulation!$B$12* Simulation!$B$16 * POWER(Simulation!$B$14, 2) - SQRT(POWER(-2 * Simulation!$B$12* POWER(Simulation!$B$16, 2) * POWER(Simulation!$B$13, 2) - Simulation!$B$12* Simulation!$B$16 * Simulation!$B$13 * Simulation!$B$14 - B66 * Simulation!$B$16 * Simulation!$B$13 * Simulation!$B$14 - 2 * Simulation!$B$12* POWER(Simulation!$B$16, 2) * Simulation!$B$13 * Simulation!$B$14 - Simulation!$B$16 * Simulation!$B$11 * Simulation!$B$13 * Simulation!$B$14 - B66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B66 * Simulation!$B$16 * Simulation!$B$13 * Simulation!$B$14 + 2 * POWER(Simulation!$B$12, 2) * POWER(Simulation!$B$16, 2) * Simulation!$B$13 * Simulation!$B$14 + Simulation!$B$12* Simulation!$B$16 * Simulation!$B$11 * Simulation!$B$13 * Simulation!$B$14 + Simulation!$B$12* B66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29.068969833791257</v>
      </c>
      <c r="D66">
        <f xml:space="preserve"> (Simulation!$B$12 * Simulation!$B$16 * Simulation!$B$13 - B66 * Simulation!$B$16 * Simulation!$B$13 - Simulation!$B$16 * Simulation!$B$11 * Simulation!$B$13 - B66 * Simulation!$B$14 + Simulation!$B$12 * Simulation!$B$16 * Simulation!$B$14 + SQRT(-4 * (-(Simulation!$B$12 * B66 * Simulation!$B$13) - Simulation!$B$12 * B66 * Simulation!$B$14) * (POWER(Simulation!$B$16, 2) * Simulation!$B$13 + Simulation!$B$16 * Simulation!$B$14) + POWER(-(Simulation!$B$12 * Simulation!$B$16 * Simulation!$B$13) + B66 * Simulation!$B$16 * Simulation!$B$13 + Simulation!$B$16 * Simulation!$B$11 * Simulation!$B$13 + B66 * Simulation!$B$14 - Simulation!$B$12 * Simulation!$B$16 * Simulation!$B$14, 2))) / (2 * (POWER(Simulation!$B$16, 2) * Simulation!$B$13 + Simulation!$B$16 * Simulation!$B$14))</f>
        <v>23.643676722069575</v>
      </c>
    </row>
    <row r="67" spans="1:4" x14ac:dyDescent="0.4">
      <c r="A67">
        <v>66</v>
      </c>
      <c r="B67">
        <f>Simulation!$B$15/100*DataSheet!A67</f>
        <v>330</v>
      </c>
      <c r="C67">
        <f xml:space="preserve"> (2 * Simulation!$B$12* POWER(Simulation!$B$16, 2) * POWER(Simulation!$B$13, 2) + Simulation!$B$12* Simulation!$B$16 * Simulation!$B$13 * Simulation!$B$14 + B67 * Simulation!$B$16 * Simulation!$B$13 * Simulation!$B$14 + 2 * Simulation!$B$12* POWER(Simulation!$B$16, 2) * Simulation!$B$13 * Simulation!$B$14 + Simulation!$B$16 * Simulation!$B$11 * Simulation!$B$13 * Simulation!$B$14 + B67 * POWER(Simulation!$B$14, 2) + Simulation!$B$12* Simulation!$B$16 * POWER(Simulation!$B$14, 2) - SQRT(POWER(-2 * Simulation!$B$12* POWER(Simulation!$B$16, 2) * POWER(Simulation!$B$13, 2) - Simulation!$B$12* Simulation!$B$16 * Simulation!$B$13 * Simulation!$B$14 - B67 * Simulation!$B$16 * Simulation!$B$13 * Simulation!$B$14 - 2 * Simulation!$B$12* POWER(Simulation!$B$16, 2) * Simulation!$B$13 * Simulation!$B$14 - Simulation!$B$16 * Simulation!$B$11 * Simulation!$B$13 * Simulation!$B$14 - B67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B67 * Simulation!$B$16 * Simulation!$B$13 * Simulation!$B$14 + 2 * POWER(Simulation!$B$12, 2) * POWER(Simulation!$B$16, 2) * Simulation!$B$13 * Simulation!$B$14 + Simulation!$B$12* Simulation!$B$16 * Simulation!$B$11 * Simulation!$B$13 * Simulation!$B$14 + Simulation!$B$12* B67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29.014324266056065</v>
      </c>
      <c r="D67">
        <f xml:space="preserve"> (Simulation!$B$12 * Simulation!$B$16 * Simulation!$B$13 - B67 * Simulation!$B$16 * Simulation!$B$13 - Simulation!$B$16 * Simulation!$B$11 * Simulation!$B$13 - B67 * Simulation!$B$14 + Simulation!$B$12 * Simulation!$B$16 * Simulation!$B$14 + SQRT(-4 * (-(Simulation!$B$12 * B67 * Simulation!$B$13) - Simulation!$B$12 * B67 * Simulation!$B$14) * (POWER(Simulation!$B$16, 2) * Simulation!$B$13 + Simulation!$B$16 * Simulation!$B$14) + POWER(-(Simulation!$B$12 * Simulation!$B$16 * Simulation!$B$13) + B67 * Simulation!$B$16 * Simulation!$B$13 + Simulation!$B$16 * Simulation!$B$11 * Simulation!$B$13 + B67 * Simulation!$B$14 - Simulation!$B$12 * Simulation!$B$16 * Simulation!$B$14, 2))) / (2 * (POWER(Simulation!$B$16, 2) * Simulation!$B$13 + Simulation!$B$16 * Simulation!$B$14))</f>
        <v>23.661891911314669</v>
      </c>
    </row>
    <row r="68" spans="1:4" x14ac:dyDescent="0.4">
      <c r="A68">
        <v>67</v>
      </c>
      <c r="B68">
        <f>Simulation!$B$15/100*DataSheet!A68</f>
        <v>335</v>
      </c>
      <c r="C68">
        <f xml:space="preserve"> (2 * Simulation!$B$12* POWER(Simulation!$B$16, 2) * POWER(Simulation!$B$13, 2) + Simulation!$B$12* Simulation!$B$16 * Simulation!$B$13 * Simulation!$B$14 + B68 * Simulation!$B$16 * Simulation!$B$13 * Simulation!$B$14 + 2 * Simulation!$B$12* POWER(Simulation!$B$16, 2) * Simulation!$B$13 * Simulation!$B$14 + Simulation!$B$16 * Simulation!$B$11 * Simulation!$B$13 * Simulation!$B$14 + B68 * POWER(Simulation!$B$14, 2) + Simulation!$B$12* Simulation!$B$16 * POWER(Simulation!$B$14, 2) - SQRT(POWER(-2 * Simulation!$B$12* POWER(Simulation!$B$16, 2) * POWER(Simulation!$B$13, 2) - Simulation!$B$12* Simulation!$B$16 * Simulation!$B$13 * Simulation!$B$14 - B68 * Simulation!$B$16 * Simulation!$B$13 * Simulation!$B$14 - 2 * Simulation!$B$12* POWER(Simulation!$B$16, 2) * Simulation!$B$13 * Simulation!$B$14 - Simulation!$B$16 * Simulation!$B$11 * Simulation!$B$13 * Simulation!$B$14 - B68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B68 * Simulation!$B$16 * Simulation!$B$13 * Simulation!$B$14 + 2 * POWER(Simulation!$B$12, 2) * POWER(Simulation!$B$16, 2) * Simulation!$B$13 * Simulation!$B$14 + Simulation!$B$12* Simulation!$B$16 * Simulation!$B$11 * Simulation!$B$13 * Simulation!$B$14 + Simulation!$B$12* B68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28.961132076603732</v>
      </c>
      <c r="D68">
        <f xml:space="preserve"> (Simulation!$B$12 * Simulation!$B$16 * Simulation!$B$13 - B68 * Simulation!$B$16 * Simulation!$B$13 - Simulation!$B$16 * Simulation!$B$11 * Simulation!$B$13 - B68 * Simulation!$B$14 + Simulation!$B$12 * Simulation!$B$16 * Simulation!$B$14 + SQRT(-4 * (-(Simulation!$B$12 * B68 * Simulation!$B$13) - Simulation!$B$12 * B68 * Simulation!$B$14) * (POWER(Simulation!$B$16, 2) * Simulation!$B$13 + Simulation!$B$16 * Simulation!$B$14) + POWER(-(Simulation!$B$12 * Simulation!$B$16 * Simulation!$B$13) + B68 * Simulation!$B$16 * Simulation!$B$13 + Simulation!$B$16 * Simulation!$B$11 * Simulation!$B$13 + B68 * Simulation!$B$14 - Simulation!$B$12 * Simulation!$B$16 * Simulation!$B$14, 2))) / (2 * (POWER(Simulation!$B$16, 2) * Simulation!$B$13 + Simulation!$B$16 * Simulation!$B$14))</f>
        <v>23.679622641132081</v>
      </c>
    </row>
    <row r="69" spans="1:4" x14ac:dyDescent="0.4">
      <c r="A69">
        <v>68</v>
      </c>
      <c r="B69">
        <f>Simulation!$B$15/100*DataSheet!A69</f>
        <v>340</v>
      </c>
      <c r="C69">
        <f xml:space="preserve"> (2 * Simulation!$B$12* POWER(Simulation!$B$16, 2) * POWER(Simulation!$B$13, 2) + Simulation!$B$12* Simulation!$B$16 * Simulation!$B$13 * Simulation!$B$14 + B69 * Simulation!$B$16 * Simulation!$B$13 * Simulation!$B$14 + 2 * Simulation!$B$12* POWER(Simulation!$B$16, 2) * Simulation!$B$13 * Simulation!$B$14 + Simulation!$B$16 * Simulation!$B$11 * Simulation!$B$13 * Simulation!$B$14 + B69 * POWER(Simulation!$B$14, 2) + Simulation!$B$12* Simulation!$B$16 * POWER(Simulation!$B$14, 2) - SQRT(POWER(-2 * Simulation!$B$12* POWER(Simulation!$B$16, 2) * POWER(Simulation!$B$13, 2) - Simulation!$B$12* Simulation!$B$16 * Simulation!$B$13 * Simulation!$B$14 - B69 * Simulation!$B$16 * Simulation!$B$13 * Simulation!$B$14 - 2 * Simulation!$B$12* POWER(Simulation!$B$16, 2) * Simulation!$B$13 * Simulation!$B$14 - Simulation!$B$16 * Simulation!$B$11 * Simulation!$B$13 * Simulation!$B$14 - B69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B69 * Simulation!$B$16 * Simulation!$B$13 * Simulation!$B$14 + 2 * POWER(Simulation!$B$12, 2) * POWER(Simulation!$B$16, 2) * Simulation!$B$13 * Simulation!$B$14 + Simulation!$B$12* Simulation!$B$16 * Simulation!$B$11 * Simulation!$B$13 * Simulation!$B$14 + Simulation!$B$12* B69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28.909335850033163</v>
      </c>
      <c r="D69">
        <f xml:space="preserve"> (Simulation!$B$12 * Simulation!$B$16 * Simulation!$B$13 - B69 * Simulation!$B$16 * Simulation!$B$13 - Simulation!$B$16 * Simulation!$B$11 * Simulation!$B$13 - B69 * Simulation!$B$14 + Simulation!$B$12 * Simulation!$B$16 * Simulation!$B$14 + SQRT(-4 * (-(Simulation!$B$12 * B69 * Simulation!$B$13) - Simulation!$B$12 * B69 * Simulation!$B$14) * (POWER(Simulation!$B$16, 2) * Simulation!$B$13 + Simulation!$B$16 * Simulation!$B$14) + POWER(-(Simulation!$B$12 * Simulation!$B$16 * Simulation!$B$13) + B69 * Simulation!$B$16 * Simulation!$B$13 + Simulation!$B$16 * Simulation!$B$11 * Simulation!$B$13 + B69 * Simulation!$B$14 - Simulation!$B$12 * Simulation!$B$16 * Simulation!$B$14, 2))) / (2 * (POWER(Simulation!$B$16, 2) * Simulation!$B$13 + Simulation!$B$16 * Simulation!$B$14))</f>
        <v>23.696888049988921</v>
      </c>
    </row>
    <row r="70" spans="1:4" x14ac:dyDescent="0.4">
      <c r="A70">
        <v>69</v>
      </c>
      <c r="B70">
        <f>Simulation!$B$15/100*DataSheet!A70</f>
        <v>345</v>
      </c>
      <c r="C70">
        <f xml:space="preserve"> (2 * Simulation!$B$12* POWER(Simulation!$B$16, 2) * POWER(Simulation!$B$13, 2) + Simulation!$B$12* Simulation!$B$16 * Simulation!$B$13 * Simulation!$B$14 + B70 * Simulation!$B$16 * Simulation!$B$13 * Simulation!$B$14 + 2 * Simulation!$B$12* POWER(Simulation!$B$16, 2) * Simulation!$B$13 * Simulation!$B$14 + Simulation!$B$16 * Simulation!$B$11 * Simulation!$B$13 * Simulation!$B$14 + B70 * POWER(Simulation!$B$14, 2) + Simulation!$B$12* Simulation!$B$16 * POWER(Simulation!$B$14, 2) - SQRT(POWER(-2 * Simulation!$B$12* POWER(Simulation!$B$16, 2) * POWER(Simulation!$B$13, 2) - Simulation!$B$12* Simulation!$B$16 * Simulation!$B$13 * Simulation!$B$14 - B70 * Simulation!$B$16 * Simulation!$B$13 * Simulation!$B$14 - 2 * Simulation!$B$12* POWER(Simulation!$B$16, 2) * Simulation!$B$13 * Simulation!$B$14 - Simulation!$B$16 * Simulation!$B$11 * Simulation!$B$13 * Simulation!$B$14 - B70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B70 * Simulation!$B$16 * Simulation!$B$13 * Simulation!$B$14 + 2 * POWER(Simulation!$B$12, 2) * POWER(Simulation!$B$16, 2) * Simulation!$B$13 * Simulation!$B$14 + Simulation!$B$12* Simulation!$B$16 * Simulation!$B$11 * Simulation!$B$13 * Simulation!$B$14 + Simulation!$B$12* B70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28.85888116568448</v>
      </c>
      <c r="D70">
        <f xml:space="preserve"> (Simulation!$B$12 * Simulation!$B$16 * Simulation!$B$13 - B70 * Simulation!$B$16 * Simulation!$B$13 - Simulation!$B$16 * Simulation!$B$11 * Simulation!$B$13 - B70 * Simulation!$B$14 + Simulation!$B$12 * Simulation!$B$16 * Simulation!$B$14 + SQRT(-4 * (-(Simulation!$B$12 * B70 * Simulation!$B$13) - Simulation!$B$12 * B70 * Simulation!$B$14) * (POWER(Simulation!$B$16, 2) * Simulation!$B$13 + Simulation!$B$16 * Simulation!$B$14) + POWER(-(Simulation!$B$12 * Simulation!$B$16 * Simulation!$B$13) + B70 * Simulation!$B$16 * Simulation!$B$13 + Simulation!$B$16 * Simulation!$B$11 * Simulation!$B$13 + B70 * Simulation!$B$14 - Simulation!$B$12 * Simulation!$B$16 * Simulation!$B$14, 2))) / (2 * (POWER(Simulation!$B$16, 2) * Simulation!$B$13 + Simulation!$B$16 * Simulation!$B$14))</f>
        <v>23.713706278105164</v>
      </c>
    </row>
    <row r="71" spans="1:4" x14ac:dyDescent="0.4">
      <c r="A71">
        <v>70</v>
      </c>
      <c r="B71">
        <f>Simulation!$B$15/100*DataSheet!A71</f>
        <v>350</v>
      </c>
      <c r="C71">
        <f xml:space="preserve"> (2 * Simulation!$B$12* POWER(Simulation!$B$16, 2) * POWER(Simulation!$B$13, 2) + Simulation!$B$12* Simulation!$B$16 * Simulation!$B$13 * Simulation!$B$14 + B71 * Simulation!$B$16 * Simulation!$B$13 * Simulation!$B$14 + 2 * Simulation!$B$12* POWER(Simulation!$B$16, 2) * Simulation!$B$13 * Simulation!$B$14 + Simulation!$B$16 * Simulation!$B$11 * Simulation!$B$13 * Simulation!$B$14 + B71 * POWER(Simulation!$B$14, 2) + Simulation!$B$12* Simulation!$B$16 * POWER(Simulation!$B$14, 2) - SQRT(POWER(-2 * Simulation!$B$12* POWER(Simulation!$B$16, 2) * POWER(Simulation!$B$13, 2) - Simulation!$B$12* Simulation!$B$16 * Simulation!$B$13 * Simulation!$B$14 - B71 * Simulation!$B$16 * Simulation!$B$13 * Simulation!$B$14 - 2 * Simulation!$B$12* POWER(Simulation!$B$16, 2) * Simulation!$B$13 * Simulation!$B$14 - Simulation!$B$16 * Simulation!$B$11 * Simulation!$B$13 * Simulation!$B$14 - B71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B71 * Simulation!$B$16 * Simulation!$B$13 * Simulation!$B$14 + 2 * POWER(Simulation!$B$12, 2) * POWER(Simulation!$B$16, 2) * Simulation!$B$13 * Simulation!$B$14 + Simulation!$B$12* Simulation!$B$16 * Simulation!$B$11 * Simulation!$B$13 * Simulation!$B$14 + Simulation!$B$12* B71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28.80971640428789</v>
      </c>
      <c r="D71">
        <f xml:space="preserve"> (Simulation!$B$12 * Simulation!$B$16 * Simulation!$B$13 - B71 * Simulation!$B$16 * Simulation!$B$13 - Simulation!$B$16 * Simulation!$B$11 * Simulation!$B$13 - B71 * Simulation!$B$14 + Simulation!$B$12 * Simulation!$B$16 * Simulation!$B$14 + SQRT(-4 * (-(Simulation!$B$12 * B71 * Simulation!$B$13) - Simulation!$B$12 * B71 * Simulation!$B$14) * (POWER(Simulation!$B$16, 2) * Simulation!$B$13 + Simulation!$B$16 * Simulation!$B$14) + POWER(-(Simulation!$B$12 * Simulation!$B$16 * Simulation!$B$13) + B71 * Simulation!$B$16 * Simulation!$B$13 + Simulation!$B$16 * Simulation!$B$11 * Simulation!$B$13 + B71 * Simulation!$B$14 - Simulation!$B$12 * Simulation!$B$16 * Simulation!$B$14, 2))) / (2 * (POWER(Simulation!$B$16, 2) * Simulation!$B$13 + Simulation!$B$16 * Simulation!$B$14))</f>
        <v>23.730094531904033</v>
      </c>
    </row>
    <row r="72" spans="1:4" x14ac:dyDescent="0.4">
      <c r="A72">
        <v>71</v>
      </c>
      <c r="B72">
        <f>Simulation!$B$15/100*DataSheet!A72</f>
        <v>355</v>
      </c>
      <c r="C72">
        <f xml:space="preserve"> (2 * Simulation!$B$12* POWER(Simulation!$B$16, 2) * POWER(Simulation!$B$13, 2) + Simulation!$B$12* Simulation!$B$16 * Simulation!$B$13 * Simulation!$B$14 + B72 * Simulation!$B$16 * Simulation!$B$13 * Simulation!$B$14 + 2 * Simulation!$B$12* POWER(Simulation!$B$16, 2) * Simulation!$B$13 * Simulation!$B$14 + Simulation!$B$16 * Simulation!$B$11 * Simulation!$B$13 * Simulation!$B$14 + B72 * POWER(Simulation!$B$14, 2) + Simulation!$B$12* Simulation!$B$16 * POWER(Simulation!$B$14, 2) - SQRT(POWER(-2 * Simulation!$B$12* POWER(Simulation!$B$16, 2) * POWER(Simulation!$B$13, 2) - Simulation!$B$12* Simulation!$B$16 * Simulation!$B$13 * Simulation!$B$14 - B72 * Simulation!$B$16 * Simulation!$B$13 * Simulation!$B$14 - 2 * Simulation!$B$12* POWER(Simulation!$B$16, 2) * Simulation!$B$13 * Simulation!$B$14 - Simulation!$B$16 * Simulation!$B$11 * Simulation!$B$13 * Simulation!$B$14 - B72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B72 * Simulation!$B$16 * Simulation!$B$13 * Simulation!$B$14 + 2 * POWER(Simulation!$B$12, 2) * POWER(Simulation!$B$16, 2) * Simulation!$B$13 * Simulation!$B$14 + Simulation!$B$12* Simulation!$B$16 * Simulation!$B$11 * Simulation!$B$13 * Simulation!$B$14 + Simulation!$B$12* B72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28.761792569446285</v>
      </c>
      <c r="D72">
        <f xml:space="preserve"> (Simulation!$B$12 * Simulation!$B$16 * Simulation!$B$13 - B72 * Simulation!$B$16 * Simulation!$B$13 - Simulation!$B$16 * Simulation!$B$11 * Simulation!$B$13 - B72 * Simulation!$B$14 + Simulation!$B$12 * Simulation!$B$16 * Simulation!$B$14 + SQRT(-4 * (-(Simulation!$B$12 * B72 * Simulation!$B$13) - Simulation!$B$12 * B72 * Simulation!$B$14) * (POWER(Simulation!$B$16, 2) * Simulation!$B$13 + Simulation!$B$16 * Simulation!$B$14) + POWER(-(Simulation!$B$12 * Simulation!$B$16 * Simulation!$B$13) + B72 * Simulation!$B$16 * Simulation!$B$13 + Simulation!$B$16 * Simulation!$B$11 * Simulation!$B$13 + B72 * Simulation!$B$14 - Simulation!$B$12 * Simulation!$B$16 * Simulation!$B$14, 2))) / (2 * (POWER(Simulation!$B$16, 2) * Simulation!$B$13 + Simulation!$B$16 * Simulation!$B$14))</f>
        <v>23.746069143517889</v>
      </c>
    </row>
    <row r="73" spans="1:4" x14ac:dyDescent="0.4">
      <c r="A73">
        <v>72</v>
      </c>
      <c r="B73">
        <f>Simulation!$B$15/100*DataSheet!A73</f>
        <v>360</v>
      </c>
      <c r="C73">
        <f xml:space="preserve"> (2 * Simulation!$B$12* POWER(Simulation!$B$16, 2) * POWER(Simulation!$B$13, 2) + Simulation!$B$12* Simulation!$B$16 * Simulation!$B$13 * Simulation!$B$14 + B73 * Simulation!$B$16 * Simulation!$B$13 * Simulation!$B$14 + 2 * Simulation!$B$12* POWER(Simulation!$B$16, 2) * Simulation!$B$13 * Simulation!$B$14 + Simulation!$B$16 * Simulation!$B$11 * Simulation!$B$13 * Simulation!$B$14 + B73 * POWER(Simulation!$B$14, 2) + Simulation!$B$12* Simulation!$B$16 * POWER(Simulation!$B$14, 2) - SQRT(POWER(-2 * Simulation!$B$12* POWER(Simulation!$B$16, 2) * POWER(Simulation!$B$13, 2) - Simulation!$B$12* Simulation!$B$16 * Simulation!$B$13 * Simulation!$B$14 - B73 * Simulation!$B$16 * Simulation!$B$13 * Simulation!$B$14 - 2 * Simulation!$B$12* POWER(Simulation!$B$16, 2) * Simulation!$B$13 * Simulation!$B$14 - Simulation!$B$16 * Simulation!$B$11 * Simulation!$B$13 * Simulation!$B$14 - B73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B73 * Simulation!$B$16 * Simulation!$B$13 * Simulation!$B$14 + 2 * POWER(Simulation!$B$12, 2) * POWER(Simulation!$B$16, 2) * Simulation!$B$13 * Simulation!$B$14 + Simulation!$B$12* Simulation!$B$16 * Simulation!$B$11 * Simulation!$B$13 * Simulation!$B$14 + Simulation!$B$12* B73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28.715063122638036</v>
      </c>
      <c r="D73">
        <f xml:space="preserve"> (Simulation!$B$12 * Simulation!$B$16 * Simulation!$B$13 - B73 * Simulation!$B$16 * Simulation!$B$13 - Simulation!$B$16 * Simulation!$B$11 * Simulation!$B$13 - B73 * Simulation!$B$14 + Simulation!$B$12 * Simulation!$B$16 * Simulation!$B$14 + SQRT(-4 * (-(Simulation!$B$12 * B73 * Simulation!$B$13) - Simulation!$B$12 * B73 * Simulation!$B$14) * (POWER(Simulation!$B$16, 2) * Simulation!$B$13 + Simulation!$B$16 * Simulation!$B$14) + POWER(-(Simulation!$B$12 * Simulation!$B$16 * Simulation!$B$13) + B73 * Simulation!$B$16 * Simulation!$B$13 + Simulation!$B$16 * Simulation!$B$11 * Simulation!$B$13 + B73 * Simulation!$B$14 - Simulation!$B$12 * Simulation!$B$16 * Simulation!$B$14, 2))) / (2 * (POWER(Simulation!$B$16, 2) * Simulation!$B$13 + Simulation!$B$16 * Simulation!$B$14))</f>
        <v>23.761645625787313</v>
      </c>
    </row>
    <row r="74" spans="1:4" x14ac:dyDescent="0.4">
      <c r="A74">
        <v>73</v>
      </c>
      <c r="B74">
        <f>Simulation!$B$15/100*DataSheet!A74</f>
        <v>365</v>
      </c>
      <c r="C74">
        <f xml:space="preserve"> (2 * Simulation!$B$12* POWER(Simulation!$B$16, 2) * POWER(Simulation!$B$13, 2) + Simulation!$B$12* Simulation!$B$16 * Simulation!$B$13 * Simulation!$B$14 + B74 * Simulation!$B$16 * Simulation!$B$13 * Simulation!$B$14 + 2 * Simulation!$B$12* POWER(Simulation!$B$16, 2) * Simulation!$B$13 * Simulation!$B$14 + Simulation!$B$16 * Simulation!$B$11 * Simulation!$B$13 * Simulation!$B$14 + B74 * POWER(Simulation!$B$14, 2) + Simulation!$B$12* Simulation!$B$16 * POWER(Simulation!$B$14, 2) - SQRT(POWER(-2 * Simulation!$B$12* POWER(Simulation!$B$16, 2) * POWER(Simulation!$B$13, 2) - Simulation!$B$12* Simulation!$B$16 * Simulation!$B$13 * Simulation!$B$14 - B74 * Simulation!$B$16 * Simulation!$B$13 * Simulation!$B$14 - 2 * Simulation!$B$12* POWER(Simulation!$B$16, 2) * Simulation!$B$13 * Simulation!$B$14 - Simulation!$B$16 * Simulation!$B$11 * Simulation!$B$13 * Simulation!$B$14 - B74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B74 * Simulation!$B$16 * Simulation!$B$13 * Simulation!$B$14 + 2 * POWER(Simulation!$B$12, 2) * POWER(Simulation!$B$16, 2) * Simulation!$B$13 * Simulation!$B$14 + Simulation!$B$12* Simulation!$B$16 * Simulation!$B$11 * Simulation!$B$13 * Simulation!$B$14 + Simulation!$B$12* B74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28.669483830555063</v>
      </c>
      <c r="D74">
        <f xml:space="preserve"> (Simulation!$B$12 * Simulation!$B$16 * Simulation!$B$13 - B74 * Simulation!$B$16 * Simulation!$B$13 - Simulation!$B$16 * Simulation!$B$11 * Simulation!$B$13 - B74 * Simulation!$B$14 + Simulation!$B$12 * Simulation!$B$16 * Simulation!$B$14 + SQRT(-4 * (-(Simulation!$B$12 * B74 * Simulation!$B$13) - Simulation!$B$12 * B74 * Simulation!$B$14) * (POWER(Simulation!$B$16, 2) * Simulation!$B$13 + Simulation!$B$16 * Simulation!$B$14) + POWER(-(Simulation!$B$12 * Simulation!$B$16 * Simulation!$B$13) + B74 * Simulation!$B$16 * Simulation!$B$13 + Simulation!$B$16 * Simulation!$B$11 * Simulation!$B$13 + B74 * Simulation!$B$14 - Simulation!$B$12 * Simulation!$B$16 * Simulation!$B$14, 2))) / (2 * (POWER(Simulation!$B$16, 2) * Simulation!$B$13 + Simulation!$B$16 * Simulation!$B$14))</f>
        <v>23.77683872314832</v>
      </c>
    </row>
    <row r="75" spans="1:4" x14ac:dyDescent="0.4">
      <c r="A75">
        <v>74</v>
      </c>
      <c r="B75">
        <f>Simulation!$B$15/100*DataSheet!A75</f>
        <v>370</v>
      </c>
      <c r="C75">
        <f xml:space="preserve"> (2 * Simulation!$B$12* POWER(Simulation!$B$16, 2) * POWER(Simulation!$B$13, 2) + Simulation!$B$12* Simulation!$B$16 * Simulation!$B$13 * Simulation!$B$14 + B75 * Simulation!$B$16 * Simulation!$B$13 * Simulation!$B$14 + 2 * Simulation!$B$12* POWER(Simulation!$B$16, 2) * Simulation!$B$13 * Simulation!$B$14 + Simulation!$B$16 * Simulation!$B$11 * Simulation!$B$13 * Simulation!$B$14 + B75 * POWER(Simulation!$B$14, 2) + Simulation!$B$12* Simulation!$B$16 * POWER(Simulation!$B$14, 2) - SQRT(POWER(-2 * Simulation!$B$12* POWER(Simulation!$B$16, 2) * POWER(Simulation!$B$13, 2) - Simulation!$B$12* Simulation!$B$16 * Simulation!$B$13 * Simulation!$B$14 - B75 * Simulation!$B$16 * Simulation!$B$13 * Simulation!$B$14 - 2 * Simulation!$B$12* POWER(Simulation!$B$16, 2) * Simulation!$B$13 * Simulation!$B$14 - Simulation!$B$16 * Simulation!$B$11 * Simulation!$B$13 * Simulation!$B$14 - B75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B75 * Simulation!$B$16 * Simulation!$B$13 * Simulation!$B$14 + 2 * POWER(Simulation!$B$12, 2) * POWER(Simulation!$B$16, 2) * Simulation!$B$13 * Simulation!$B$14 + Simulation!$B$12* Simulation!$B$16 * Simulation!$B$11 * Simulation!$B$13 * Simulation!$B$14 + Simulation!$B$12* B75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28.625012623712514</v>
      </c>
      <c r="D75">
        <f xml:space="preserve"> (Simulation!$B$12 * Simulation!$B$16 * Simulation!$B$13 - B75 * Simulation!$B$16 * Simulation!$B$13 - Simulation!$B$16 * Simulation!$B$11 * Simulation!$B$13 - B75 * Simulation!$B$14 + Simulation!$B$12 * Simulation!$B$16 * Simulation!$B$14 + SQRT(-4 * (-(Simulation!$B$12 * B75 * Simulation!$B$13) - Simulation!$B$12 * B75 * Simulation!$B$14) * (POWER(Simulation!$B$16, 2) * Simulation!$B$13 + Simulation!$B$16 * Simulation!$B$14) + POWER(-(Simulation!$B$12 * Simulation!$B$16 * Simulation!$B$13) + B75 * Simulation!$B$16 * Simulation!$B$13 + Simulation!$B$16 * Simulation!$B$11 * Simulation!$B$13 + B75 * Simulation!$B$14 - Simulation!$B$12 * Simulation!$B$16 * Simulation!$B$14, 2))) / (2 * (POWER(Simulation!$B$16, 2) * Simulation!$B$13 + Simulation!$B$16 * Simulation!$B$14))</f>
        <v>23.791662458762513</v>
      </c>
    </row>
    <row r="76" spans="1:4" x14ac:dyDescent="0.4">
      <c r="A76">
        <v>75</v>
      </c>
      <c r="B76">
        <f>Simulation!$B$15/100*DataSheet!A76</f>
        <v>375</v>
      </c>
      <c r="C76">
        <f xml:space="preserve"> (2 * Simulation!$B$12* POWER(Simulation!$B$16, 2) * POWER(Simulation!$B$13, 2) + Simulation!$B$12* Simulation!$B$16 * Simulation!$B$13 * Simulation!$B$14 + B76 * Simulation!$B$16 * Simulation!$B$13 * Simulation!$B$14 + 2 * Simulation!$B$12* POWER(Simulation!$B$16, 2) * Simulation!$B$13 * Simulation!$B$14 + Simulation!$B$16 * Simulation!$B$11 * Simulation!$B$13 * Simulation!$B$14 + B76 * POWER(Simulation!$B$14, 2) + Simulation!$B$12* Simulation!$B$16 * POWER(Simulation!$B$14, 2) - SQRT(POWER(-2 * Simulation!$B$12* POWER(Simulation!$B$16, 2) * POWER(Simulation!$B$13, 2) - Simulation!$B$12* Simulation!$B$16 * Simulation!$B$13 * Simulation!$B$14 - B76 * Simulation!$B$16 * Simulation!$B$13 * Simulation!$B$14 - 2 * Simulation!$B$12* POWER(Simulation!$B$16, 2) * Simulation!$B$13 * Simulation!$B$14 - Simulation!$B$16 * Simulation!$B$11 * Simulation!$B$13 * Simulation!$B$14 - B76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B76 * Simulation!$B$16 * Simulation!$B$13 * Simulation!$B$14 + 2 * POWER(Simulation!$B$12, 2) * POWER(Simulation!$B$16, 2) * Simulation!$B$13 * Simulation!$B$14 + Simulation!$B$12* Simulation!$B$16 * Simulation!$B$11 * Simulation!$B$13 * Simulation!$B$14 + Simulation!$B$12* B76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28.581609465366974</v>
      </c>
      <c r="D76">
        <f xml:space="preserve"> (Simulation!$B$12 * Simulation!$B$16 * Simulation!$B$13 - B76 * Simulation!$B$16 * Simulation!$B$13 - Simulation!$B$16 * Simulation!$B$11 * Simulation!$B$13 - B76 * Simulation!$B$14 + Simulation!$B$12 * Simulation!$B$16 * Simulation!$B$14 + SQRT(-4 * (-(Simulation!$B$12 * B76 * Simulation!$B$13) - Simulation!$B$12 * B76 * Simulation!$B$14) * (POWER(Simulation!$B$16, 2) * Simulation!$B$13 + Simulation!$B$16 * Simulation!$B$14) + POWER(-(Simulation!$B$12 * Simulation!$B$16 * Simulation!$B$13) + B76 * Simulation!$B$16 * Simulation!$B$13 + Simulation!$B$16 * Simulation!$B$11 * Simulation!$B$13 + B76 * Simulation!$B$14 - Simulation!$B$12 * Simulation!$B$16 * Simulation!$B$14, 2))) / (2 * (POWER(Simulation!$B$16, 2) * Simulation!$B$13 + Simulation!$B$16 * Simulation!$B$14))</f>
        <v>23.806130178210989</v>
      </c>
    </row>
    <row r="77" spans="1:4" x14ac:dyDescent="0.4">
      <c r="A77">
        <v>76</v>
      </c>
      <c r="B77">
        <f>Simulation!$B$15/100*DataSheet!A77</f>
        <v>380</v>
      </c>
      <c r="C77">
        <f xml:space="preserve"> (2 * Simulation!$B$12* POWER(Simulation!$B$16, 2) * POWER(Simulation!$B$13, 2) + Simulation!$B$12* Simulation!$B$16 * Simulation!$B$13 * Simulation!$B$14 + B77 * Simulation!$B$16 * Simulation!$B$13 * Simulation!$B$14 + 2 * Simulation!$B$12* POWER(Simulation!$B$16, 2) * Simulation!$B$13 * Simulation!$B$14 + Simulation!$B$16 * Simulation!$B$11 * Simulation!$B$13 * Simulation!$B$14 + B77 * POWER(Simulation!$B$14, 2) + Simulation!$B$12* Simulation!$B$16 * POWER(Simulation!$B$14, 2) - SQRT(POWER(-2 * Simulation!$B$12* POWER(Simulation!$B$16, 2) * POWER(Simulation!$B$13, 2) - Simulation!$B$12* Simulation!$B$16 * Simulation!$B$13 * Simulation!$B$14 - B77 * Simulation!$B$16 * Simulation!$B$13 * Simulation!$B$14 - 2 * Simulation!$B$12* POWER(Simulation!$B$16, 2) * Simulation!$B$13 * Simulation!$B$14 - Simulation!$B$16 * Simulation!$B$11 * Simulation!$B$13 * Simulation!$B$14 - B77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B77 * Simulation!$B$16 * Simulation!$B$13 * Simulation!$B$14 + 2 * POWER(Simulation!$B$12, 2) * POWER(Simulation!$B$16, 2) * Simulation!$B$13 * Simulation!$B$14 + Simulation!$B$12* Simulation!$B$16 * Simulation!$B$11 * Simulation!$B$13 * Simulation!$B$14 + Simulation!$B$12* B77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28.539236229875218</v>
      </c>
      <c r="D77">
        <f xml:space="preserve"> (Simulation!$B$12 * Simulation!$B$16 * Simulation!$B$13 - B77 * Simulation!$B$16 * Simulation!$B$13 - Simulation!$B$16 * Simulation!$B$11 * Simulation!$B$13 - B77 * Simulation!$B$14 + Simulation!$B$12 * Simulation!$B$16 * Simulation!$B$14 + SQRT(-4 * (-(Simulation!$B$12 * B77 * Simulation!$B$13) - Simulation!$B$12 * B77 * Simulation!$B$14) * (POWER(Simulation!$B$16, 2) * Simulation!$B$13 + Simulation!$B$16 * Simulation!$B$14) + POWER(-(Simulation!$B$12 * Simulation!$B$16 * Simulation!$B$13) + B77 * Simulation!$B$16 * Simulation!$B$13 + Simulation!$B$16 * Simulation!$B$11 * Simulation!$B$13 + B77 * Simulation!$B$14 - Simulation!$B$12 * Simulation!$B$16 * Simulation!$B$14, 2))) / (2 * (POWER(Simulation!$B$16, 2) * Simulation!$B$13 + Simulation!$B$16 * Simulation!$B$14))</f>
        <v>23.820254590041621</v>
      </c>
    </row>
    <row r="78" spans="1:4" x14ac:dyDescent="0.4">
      <c r="A78">
        <v>77</v>
      </c>
      <c r="B78">
        <f>Simulation!$B$15/100*DataSheet!A78</f>
        <v>385</v>
      </c>
      <c r="C78">
        <f xml:space="preserve"> (2 * Simulation!$B$12* POWER(Simulation!$B$16, 2) * POWER(Simulation!$B$13, 2) + Simulation!$B$12* Simulation!$B$16 * Simulation!$B$13 * Simulation!$B$14 + B78 * Simulation!$B$16 * Simulation!$B$13 * Simulation!$B$14 + 2 * Simulation!$B$12* POWER(Simulation!$B$16, 2) * Simulation!$B$13 * Simulation!$B$14 + Simulation!$B$16 * Simulation!$B$11 * Simulation!$B$13 * Simulation!$B$14 + B78 * POWER(Simulation!$B$14, 2) + Simulation!$B$12* Simulation!$B$16 * POWER(Simulation!$B$14, 2) - SQRT(POWER(-2 * Simulation!$B$12* POWER(Simulation!$B$16, 2) * POWER(Simulation!$B$13, 2) - Simulation!$B$12* Simulation!$B$16 * Simulation!$B$13 * Simulation!$B$14 - B78 * Simulation!$B$16 * Simulation!$B$13 * Simulation!$B$14 - 2 * Simulation!$B$12* POWER(Simulation!$B$16, 2) * Simulation!$B$13 * Simulation!$B$14 - Simulation!$B$16 * Simulation!$B$11 * Simulation!$B$13 * Simulation!$B$14 - B78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B78 * Simulation!$B$16 * Simulation!$B$13 * Simulation!$B$14 + 2 * POWER(Simulation!$B$12, 2) * POWER(Simulation!$B$16, 2) * Simulation!$B$13 * Simulation!$B$14 + Simulation!$B$12* Simulation!$B$16 * Simulation!$B$11 * Simulation!$B$13 * Simulation!$B$14 + Simulation!$B$12* B78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28.49785658970708</v>
      </c>
      <c r="D78">
        <f xml:space="preserve"> (Simulation!$B$12 * Simulation!$B$16 * Simulation!$B$13 - B78 * Simulation!$B$16 * Simulation!$B$13 - Simulation!$B$16 * Simulation!$B$11 * Simulation!$B$13 - B78 * Simulation!$B$14 + Simulation!$B$12 * Simulation!$B$16 * Simulation!$B$14 + SQRT(-4 * (-(Simulation!$B$12 * B78 * Simulation!$B$13) - Simulation!$B$12 * B78 * Simulation!$B$14) * (POWER(Simulation!$B$16, 2) * Simulation!$B$13 + Simulation!$B$16 * Simulation!$B$14) + POWER(-(Simulation!$B$12 * Simulation!$B$16 * Simulation!$B$13) + B78 * Simulation!$B$16 * Simulation!$B$13 + Simulation!$B$16 * Simulation!$B$11 * Simulation!$B$13 + B78 * Simulation!$B$14 - Simulation!$B$12 * Simulation!$B$16 * Simulation!$B$14, 2))) / (2 * (POWER(Simulation!$B$16, 2) * Simulation!$B$13 + Simulation!$B$16 * Simulation!$B$14))</f>
        <v>23.834047803430948</v>
      </c>
    </row>
    <row r="79" spans="1:4" x14ac:dyDescent="0.4">
      <c r="A79">
        <v>78</v>
      </c>
      <c r="B79">
        <f>Simulation!$B$15/100*DataSheet!A79</f>
        <v>390</v>
      </c>
      <c r="C79">
        <f xml:space="preserve"> (2 * Simulation!$B$12* POWER(Simulation!$B$16, 2) * POWER(Simulation!$B$13, 2) + Simulation!$B$12* Simulation!$B$16 * Simulation!$B$13 * Simulation!$B$14 + B79 * Simulation!$B$16 * Simulation!$B$13 * Simulation!$B$14 + 2 * Simulation!$B$12* POWER(Simulation!$B$16, 2) * Simulation!$B$13 * Simulation!$B$14 + Simulation!$B$16 * Simulation!$B$11 * Simulation!$B$13 * Simulation!$B$14 + B79 * POWER(Simulation!$B$14, 2) + Simulation!$B$12* Simulation!$B$16 * POWER(Simulation!$B$14, 2) - SQRT(POWER(-2 * Simulation!$B$12* POWER(Simulation!$B$16, 2) * POWER(Simulation!$B$13, 2) - Simulation!$B$12* Simulation!$B$16 * Simulation!$B$13 * Simulation!$B$14 - B79 * Simulation!$B$16 * Simulation!$B$13 * Simulation!$B$14 - 2 * Simulation!$B$12* POWER(Simulation!$B$16, 2) * Simulation!$B$13 * Simulation!$B$14 - Simulation!$B$16 * Simulation!$B$11 * Simulation!$B$13 * Simulation!$B$14 - B79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B79 * Simulation!$B$16 * Simulation!$B$13 * Simulation!$B$14 + 2 * POWER(Simulation!$B$12, 2) * POWER(Simulation!$B$16, 2) * Simulation!$B$13 * Simulation!$B$14 + Simulation!$B$12* Simulation!$B$16 * Simulation!$B$11 * Simulation!$B$13 * Simulation!$B$14 + Simulation!$B$12* B79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28.457435910401959</v>
      </c>
      <c r="D79">
        <f xml:space="preserve"> (Simulation!$B$12 * Simulation!$B$16 * Simulation!$B$13 - B79 * Simulation!$B$16 * Simulation!$B$13 - Simulation!$B$16 * Simulation!$B$11 * Simulation!$B$13 - B79 * Simulation!$B$14 + Simulation!$B$12 * Simulation!$B$16 * Simulation!$B$14 + SQRT(-4 * (-(Simulation!$B$12 * B79 * Simulation!$B$13) - Simulation!$B$12 * B79 * Simulation!$B$14) * (POWER(Simulation!$B$16, 2) * Simulation!$B$13 + Simulation!$B$16 * Simulation!$B$14) + POWER(-(Simulation!$B$12 * Simulation!$B$16 * Simulation!$B$13) + B79 * Simulation!$B$16 * Simulation!$B$13 + Simulation!$B$16 * Simulation!$B$11 * Simulation!$B$13 + B79 * Simulation!$B$14 - Simulation!$B$12 * Simulation!$B$16 * Simulation!$B$14, 2))) / (2 * (POWER(Simulation!$B$16, 2) * Simulation!$B$13 + Simulation!$B$16 * Simulation!$B$14))</f>
        <v>23.847521363199338</v>
      </c>
    </row>
    <row r="80" spans="1:4" x14ac:dyDescent="0.4">
      <c r="A80">
        <v>79</v>
      </c>
      <c r="B80">
        <f>Simulation!$B$15/100*DataSheet!A80</f>
        <v>395</v>
      </c>
      <c r="C80">
        <f xml:space="preserve"> (2 * Simulation!$B$12* POWER(Simulation!$B$16, 2) * POWER(Simulation!$B$13, 2) + Simulation!$B$12* Simulation!$B$16 * Simulation!$B$13 * Simulation!$B$14 + B80 * Simulation!$B$16 * Simulation!$B$13 * Simulation!$B$14 + 2 * Simulation!$B$12* POWER(Simulation!$B$16, 2) * Simulation!$B$13 * Simulation!$B$14 + Simulation!$B$16 * Simulation!$B$11 * Simulation!$B$13 * Simulation!$B$14 + B80 * POWER(Simulation!$B$14, 2) + Simulation!$B$12* Simulation!$B$16 * POWER(Simulation!$B$14, 2) - SQRT(POWER(-2 * Simulation!$B$12* POWER(Simulation!$B$16, 2) * POWER(Simulation!$B$13, 2) - Simulation!$B$12* Simulation!$B$16 * Simulation!$B$13 * Simulation!$B$14 - B80 * Simulation!$B$16 * Simulation!$B$13 * Simulation!$B$14 - 2 * Simulation!$B$12* POWER(Simulation!$B$16, 2) * Simulation!$B$13 * Simulation!$B$14 - Simulation!$B$16 * Simulation!$B$11 * Simulation!$B$13 * Simulation!$B$14 - B80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B80 * Simulation!$B$16 * Simulation!$B$13 * Simulation!$B$14 + 2 * POWER(Simulation!$B$12, 2) * POWER(Simulation!$B$16, 2) * Simulation!$B$13 * Simulation!$B$14 + Simulation!$B$12* Simulation!$B$16 * Simulation!$B$11 * Simulation!$B$13 * Simulation!$B$14 + Simulation!$B$12* B80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28.417941152821296</v>
      </c>
      <c r="D80">
        <f xml:space="preserve"> (Simulation!$B$12 * Simulation!$B$16 * Simulation!$B$13 - B80 * Simulation!$B$16 * Simulation!$B$13 - Simulation!$B$16 * Simulation!$B$11 * Simulation!$B$13 - B80 * Simulation!$B$14 + Simulation!$B$12 * Simulation!$B$16 * Simulation!$B$14 + SQRT(-4 * (-(Simulation!$B$12 * B80 * Simulation!$B$13) - Simulation!$B$12 * B80 * Simulation!$B$14) * (POWER(Simulation!$B$16, 2) * Simulation!$B$13 + Simulation!$B$16 * Simulation!$B$14) + POWER(-(Simulation!$B$12 * Simulation!$B$16 * Simulation!$B$13) + B80 * Simulation!$B$16 * Simulation!$B$13 + Simulation!$B$16 * Simulation!$B$11 * Simulation!$B$13 + B80 * Simulation!$B$14 - Simulation!$B$12 * Simulation!$B$16 * Simulation!$B$14, 2))) / (2 * (POWER(Simulation!$B$16, 2) * Simulation!$B$13 + Simulation!$B$16 * Simulation!$B$14))</f>
        <v>23.860686282392891</v>
      </c>
    </row>
    <row r="81" spans="1:4" x14ac:dyDescent="0.4">
      <c r="A81">
        <v>80</v>
      </c>
      <c r="B81">
        <f>Simulation!$B$15/100*DataSheet!A81</f>
        <v>400</v>
      </c>
      <c r="C81">
        <f xml:space="preserve"> (2 * Simulation!$B$12* POWER(Simulation!$B$16, 2) * POWER(Simulation!$B$13, 2) + Simulation!$B$12* Simulation!$B$16 * Simulation!$B$13 * Simulation!$B$14 + B81 * Simulation!$B$16 * Simulation!$B$13 * Simulation!$B$14 + 2 * Simulation!$B$12* POWER(Simulation!$B$16, 2) * Simulation!$B$13 * Simulation!$B$14 + Simulation!$B$16 * Simulation!$B$11 * Simulation!$B$13 * Simulation!$B$14 + B81 * POWER(Simulation!$B$14, 2) + Simulation!$B$12* Simulation!$B$16 * POWER(Simulation!$B$14, 2) - SQRT(POWER(-2 * Simulation!$B$12* POWER(Simulation!$B$16, 2) * POWER(Simulation!$B$13, 2) - Simulation!$B$12* Simulation!$B$16 * Simulation!$B$13 * Simulation!$B$14 - B81 * Simulation!$B$16 * Simulation!$B$13 * Simulation!$B$14 - 2 * Simulation!$B$12* POWER(Simulation!$B$16, 2) * Simulation!$B$13 * Simulation!$B$14 - Simulation!$B$16 * Simulation!$B$11 * Simulation!$B$13 * Simulation!$B$14 - B81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B81 * Simulation!$B$16 * Simulation!$B$13 * Simulation!$B$14 + 2 * POWER(Simulation!$B$12, 2) * POWER(Simulation!$B$16, 2) * Simulation!$B$13 * Simulation!$B$14 + Simulation!$B$12* Simulation!$B$16 * Simulation!$B$11 * Simulation!$B$13 * Simulation!$B$14 + Simulation!$B$12* B81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28.379340782113559</v>
      </c>
      <c r="D81">
        <f xml:space="preserve"> (Simulation!$B$12 * Simulation!$B$16 * Simulation!$B$13 - B81 * Simulation!$B$16 * Simulation!$B$13 - Simulation!$B$16 * Simulation!$B$11 * Simulation!$B$13 - B81 * Simulation!$B$14 + Simulation!$B$12 * Simulation!$B$16 * Simulation!$B$14 + SQRT(-4 * (-(Simulation!$B$12 * B81 * Simulation!$B$13) - Simulation!$B$12 * B81 * Simulation!$B$14) * (POWER(Simulation!$B$16, 2) * Simulation!$B$13 + Simulation!$B$16 * Simulation!$B$14) + POWER(-(Simulation!$B$12 * Simulation!$B$16 * Simulation!$B$13) + B81 * Simulation!$B$16 * Simulation!$B$13 + Simulation!$B$16 * Simulation!$B$11 * Simulation!$B$13 + B81 * Simulation!$B$14 - Simulation!$B$12 * Simulation!$B$16 * Simulation!$B$14, 2))) / (2 * (POWER(Simulation!$B$16, 2) * Simulation!$B$13 + Simulation!$B$16 * Simulation!$B$14))</f>
        <v>23.873553072628784</v>
      </c>
    </row>
    <row r="82" spans="1:4" x14ac:dyDescent="0.4">
      <c r="A82">
        <v>81</v>
      </c>
      <c r="B82">
        <f>Simulation!$B$15/100*DataSheet!A82</f>
        <v>405</v>
      </c>
      <c r="C82">
        <f xml:space="preserve"> (2 * Simulation!$B$12* POWER(Simulation!$B$16, 2) * POWER(Simulation!$B$13, 2) + Simulation!$B$12* Simulation!$B$16 * Simulation!$B$13 * Simulation!$B$14 + B82 * Simulation!$B$16 * Simulation!$B$13 * Simulation!$B$14 + 2 * Simulation!$B$12* POWER(Simulation!$B$16, 2) * Simulation!$B$13 * Simulation!$B$14 + Simulation!$B$16 * Simulation!$B$11 * Simulation!$B$13 * Simulation!$B$14 + B82 * POWER(Simulation!$B$14, 2) + Simulation!$B$12* Simulation!$B$16 * POWER(Simulation!$B$14, 2) - SQRT(POWER(-2 * Simulation!$B$12* POWER(Simulation!$B$16, 2) * POWER(Simulation!$B$13, 2) - Simulation!$B$12* Simulation!$B$16 * Simulation!$B$13 * Simulation!$B$14 - B82 * Simulation!$B$16 * Simulation!$B$13 * Simulation!$B$14 - 2 * Simulation!$B$12* POWER(Simulation!$B$16, 2) * Simulation!$B$13 * Simulation!$B$14 - Simulation!$B$16 * Simulation!$B$11 * Simulation!$B$13 * Simulation!$B$14 - B82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B82 * Simulation!$B$16 * Simulation!$B$13 * Simulation!$B$14 + 2 * POWER(Simulation!$B$12, 2) * POWER(Simulation!$B$16, 2) * Simulation!$B$13 * Simulation!$B$14 + Simulation!$B$12* Simulation!$B$16 * Simulation!$B$11 * Simulation!$B$13 * Simulation!$B$14 + Simulation!$B$12* B82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28.341604682856705</v>
      </c>
      <c r="D82">
        <f xml:space="preserve"> (Simulation!$B$12 * Simulation!$B$16 * Simulation!$B$13 - B82 * Simulation!$B$16 * Simulation!$B$13 - Simulation!$B$16 * Simulation!$B$11 * Simulation!$B$13 - B82 * Simulation!$B$14 + Simulation!$B$12 * Simulation!$B$16 * Simulation!$B$14 + SQRT(-4 * (-(Simulation!$B$12 * B82 * Simulation!$B$13) - Simulation!$B$12 * B82 * Simulation!$B$14) * (POWER(Simulation!$B$16, 2) * Simulation!$B$13 + Simulation!$B$16 * Simulation!$B$14) + POWER(-(Simulation!$B$12 * Simulation!$B$16 * Simulation!$B$13) + B82 * Simulation!$B$16 * Simulation!$B$13 + Simulation!$B$16 * Simulation!$B$11 * Simulation!$B$13 + B82 * Simulation!$B$14 - Simulation!$B$12 * Simulation!$B$16 * Simulation!$B$14, 2))) / (2 * (POWER(Simulation!$B$16, 2) * Simulation!$B$13 + Simulation!$B$16 * Simulation!$B$14))</f>
        <v>23.886131772381123</v>
      </c>
    </row>
    <row r="83" spans="1:4" x14ac:dyDescent="0.4">
      <c r="A83">
        <v>82</v>
      </c>
      <c r="B83">
        <f>Simulation!$B$15/100*DataSheet!A83</f>
        <v>410</v>
      </c>
      <c r="C83">
        <f xml:space="preserve"> (2 * Simulation!$B$12* POWER(Simulation!$B$16, 2) * POWER(Simulation!$B$13, 2) + Simulation!$B$12* Simulation!$B$16 * Simulation!$B$13 * Simulation!$B$14 + B83 * Simulation!$B$16 * Simulation!$B$13 * Simulation!$B$14 + 2 * Simulation!$B$12* POWER(Simulation!$B$16, 2) * Simulation!$B$13 * Simulation!$B$14 + Simulation!$B$16 * Simulation!$B$11 * Simulation!$B$13 * Simulation!$B$14 + B83 * POWER(Simulation!$B$14, 2) + Simulation!$B$12* Simulation!$B$16 * POWER(Simulation!$B$14, 2) - SQRT(POWER(-2 * Simulation!$B$12* POWER(Simulation!$B$16, 2) * POWER(Simulation!$B$13, 2) - Simulation!$B$12* Simulation!$B$16 * Simulation!$B$13 * Simulation!$B$14 - B83 * Simulation!$B$16 * Simulation!$B$13 * Simulation!$B$14 - 2 * Simulation!$B$12* POWER(Simulation!$B$16, 2) * Simulation!$B$13 * Simulation!$B$14 - Simulation!$B$16 * Simulation!$B$11 * Simulation!$B$13 * Simulation!$B$14 - B83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B83 * Simulation!$B$16 * Simulation!$B$13 * Simulation!$B$14 + 2 * POWER(Simulation!$B$12, 2) * POWER(Simulation!$B$16, 2) * Simulation!$B$13 * Simulation!$B$14 + Simulation!$B$12* Simulation!$B$16 * Simulation!$B$11 * Simulation!$B$13 * Simulation!$B$14 + Simulation!$B$12* B83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28.304704079894258</v>
      </c>
      <c r="D83">
        <f xml:space="preserve"> (Simulation!$B$12 * Simulation!$B$16 * Simulation!$B$13 - B83 * Simulation!$B$16 * Simulation!$B$13 - Simulation!$B$16 * Simulation!$B$11 * Simulation!$B$13 - B83 * Simulation!$B$14 + Simulation!$B$12 * Simulation!$B$16 * Simulation!$B$14 + SQRT(-4 * (-(Simulation!$B$12 * B83 * Simulation!$B$13) - Simulation!$B$12 * B83 * Simulation!$B$14) * (POWER(Simulation!$B$16, 2) * Simulation!$B$13 + Simulation!$B$16 * Simulation!$B$14) + POWER(-(Simulation!$B$12 * Simulation!$B$16 * Simulation!$B$13) + B83 * Simulation!$B$16 * Simulation!$B$13 + Simulation!$B$16 * Simulation!$B$11 * Simulation!$B$13 + B83 * Simulation!$B$14 - Simulation!$B$12 * Simulation!$B$16 * Simulation!$B$14, 2))) / (2 * (POWER(Simulation!$B$16, 2) * Simulation!$B$13 + Simulation!$B$16 * Simulation!$B$14))</f>
        <v>23.89843197336857</v>
      </c>
    </row>
    <row r="84" spans="1:4" x14ac:dyDescent="0.4">
      <c r="A84">
        <v>83</v>
      </c>
      <c r="B84">
        <f>Simulation!$B$15/100*DataSheet!A84</f>
        <v>415</v>
      </c>
      <c r="C84">
        <f xml:space="preserve"> (2 * Simulation!$B$12* POWER(Simulation!$B$16, 2) * POWER(Simulation!$B$13, 2) + Simulation!$B$12* Simulation!$B$16 * Simulation!$B$13 * Simulation!$B$14 + B84 * Simulation!$B$16 * Simulation!$B$13 * Simulation!$B$14 + 2 * Simulation!$B$12* POWER(Simulation!$B$16, 2) * Simulation!$B$13 * Simulation!$B$14 + Simulation!$B$16 * Simulation!$B$11 * Simulation!$B$13 * Simulation!$B$14 + B84 * POWER(Simulation!$B$14, 2) + Simulation!$B$12* Simulation!$B$16 * POWER(Simulation!$B$14, 2) - SQRT(POWER(-2 * Simulation!$B$12* POWER(Simulation!$B$16, 2) * POWER(Simulation!$B$13, 2) - Simulation!$B$12* Simulation!$B$16 * Simulation!$B$13 * Simulation!$B$14 - B84 * Simulation!$B$16 * Simulation!$B$13 * Simulation!$B$14 - 2 * Simulation!$B$12* POWER(Simulation!$B$16, 2) * Simulation!$B$13 * Simulation!$B$14 - Simulation!$B$16 * Simulation!$B$11 * Simulation!$B$13 * Simulation!$B$14 - B84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B84 * Simulation!$B$16 * Simulation!$B$13 * Simulation!$B$14 + 2 * POWER(Simulation!$B$12, 2) * POWER(Simulation!$B$16, 2) * Simulation!$B$13 * Simulation!$B$14 + Simulation!$B$12* Simulation!$B$16 * Simulation!$B$11 * Simulation!$B$13 * Simulation!$B$14 + Simulation!$B$12* B84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28.268611464424151</v>
      </c>
      <c r="D84">
        <f xml:space="preserve"> (Simulation!$B$12 * Simulation!$B$16 * Simulation!$B$13 - B84 * Simulation!$B$16 * Simulation!$B$13 - Simulation!$B$16 * Simulation!$B$11 * Simulation!$B$13 - B84 * Simulation!$B$14 + Simulation!$B$12 * Simulation!$B$16 * Simulation!$B$14 + SQRT(-4 * (-(Simulation!$B$12 * B84 * Simulation!$B$13) - Simulation!$B$12 * B84 * Simulation!$B$14) * (POWER(Simulation!$B$16, 2) * Simulation!$B$13 + Simulation!$B$16 * Simulation!$B$14) + POWER(-(Simulation!$B$12 * Simulation!$B$16 * Simulation!$B$13) + B84 * Simulation!$B$16 * Simulation!$B$13 + Simulation!$B$16 * Simulation!$B$11 * Simulation!$B$13 + B84 * Simulation!$B$14 - Simulation!$B$12 * Simulation!$B$16 * Simulation!$B$14, 2))) / (2 * (POWER(Simulation!$B$16, 2) * Simulation!$B$13 + Simulation!$B$16 * Simulation!$B$14))</f>
        <v>23.91046284519194</v>
      </c>
    </row>
    <row r="85" spans="1:4" x14ac:dyDescent="0.4">
      <c r="A85">
        <v>84</v>
      </c>
      <c r="B85">
        <f>Simulation!$B$15/100*DataSheet!A85</f>
        <v>420</v>
      </c>
      <c r="C85">
        <f xml:space="preserve"> (2 * Simulation!$B$12* POWER(Simulation!$B$16, 2) * POWER(Simulation!$B$13, 2) + Simulation!$B$12* Simulation!$B$16 * Simulation!$B$13 * Simulation!$B$14 + B85 * Simulation!$B$16 * Simulation!$B$13 * Simulation!$B$14 + 2 * Simulation!$B$12* POWER(Simulation!$B$16, 2) * Simulation!$B$13 * Simulation!$B$14 + Simulation!$B$16 * Simulation!$B$11 * Simulation!$B$13 * Simulation!$B$14 + B85 * POWER(Simulation!$B$14, 2) + Simulation!$B$12* Simulation!$B$16 * POWER(Simulation!$B$14, 2) - SQRT(POWER(-2 * Simulation!$B$12* POWER(Simulation!$B$16, 2) * POWER(Simulation!$B$13, 2) - Simulation!$B$12* Simulation!$B$16 * Simulation!$B$13 * Simulation!$B$14 - B85 * Simulation!$B$16 * Simulation!$B$13 * Simulation!$B$14 - 2 * Simulation!$B$12* POWER(Simulation!$B$16, 2) * Simulation!$B$13 * Simulation!$B$14 - Simulation!$B$16 * Simulation!$B$11 * Simulation!$B$13 * Simulation!$B$14 - B85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B85 * Simulation!$B$16 * Simulation!$B$13 * Simulation!$B$14 + 2 * POWER(Simulation!$B$12, 2) * POWER(Simulation!$B$16, 2) * Simulation!$B$13 * Simulation!$B$14 + Simulation!$B$12* Simulation!$B$16 * Simulation!$B$11 * Simulation!$B$13 * Simulation!$B$14 + Simulation!$B$12* B85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28.233300524935125</v>
      </c>
      <c r="D85">
        <f xml:space="preserve"> (Simulation!$B$12 * Simulation!$B$16 * Simulation!$B$13 - B85 * Simulation!$B$16 * Simulation!$B$13 - Simulation!$B$16 * Simulation!$B$11 * Simulation!$B$13 - B85 * Simulation!$B$14 + Simulation!$B$12 * Simulation!$B$16 * Simulation!$B$14 + SQRT(-4 * (-(Simulation!$B$12 * B85 * Simulation!$B$13) - Simulation!$B$12 * B85 * Simulation!$B$14) * (POWER(Simulation!$B$16, 2) * Simulation!$B$13 + Simulation!$B$16 * Simulation!$B$14) + POWER(-(Simulation!$B$12 * Simulation!$B$16 * Simulation!$B$13) + B85 * Simulation!$B$16 * Simulation!$B$13 + Simulation!$B$16 * Simulation!$B$11 * Simulation!$B$13 + B85 * Simulation!$B$14 - Simulation!$B$12 * Simulation!$B$16 * Simulation!$B$14, 2))) / (2 * (POWER(Simulation!$B$16, 2) * Simulation!$B$13 + Simulation!$B$16 * Simulation!$B$14))</f>
        <v>23.922233158354938</v>
      </c>
    </row>
    <row r="86" spans="1:4" x14ac:dyDescent="0.4">
      <c r="A86">
        <v>85</v>
      </c>
      <c r="B86">
        <f>Simulation!$B$15/100*DataSheet!A86</f>
        <v>425</v>
      </c>
      <c r="C86">
        <f xml:space="preserve"> (2 * Simulation!$B$12* POWER(Simulation!$B$16, 2) * POWER(Simulation!$B$13, 2) + Simulation!$B$12* Simulation!$B$16 * Simulation!$B$13 * Simulation!$B$14 + B86 * Simulation!$B$16 * Simulation!$B$13 * Simulation!$B$14 + 2 * Simulation!$B$12* POWER(Simulation!$B$16, 2) * Simulation!$B$13 * Simulation!$B$14 + Simulation!$B$16 * Simulation!$B$11 * Simulation!$B$13 * Simulation!$B$14 + B86 * POWER(Simulation!$B$14, 2) + Simulation!$B$12* Simulation!$B$16 * POWER(Simulation!$B$14, 2) - SQRT(POWER(-2 * Simulation!$B$12* POWER(Simulation!$B$16, 2) * POWER(Simulation!$B$13, 2) - Simulation!$B$12* Simulation!$B$16 * Simulation!$B$13 * Simulation!$B$14 - B86 * Simulation!$B$16 * Simulation!$B$13 * Simulation!$B$14 - 2 * Simulation!$B$12* POWER(Simulation!$B$16, 2) * Simulation!$B$13 * Simulation!$B$14 - Simulation!$B$16 * Simulation!$B$11 * Simulation!$B$13 * Simulation!$B$14 - B86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B86 * Simulation!$B$16 * Simulation!$B$13 * Simulation!$B$14 + 2 * POWER(Simulation!$B$12, 2) * POWER(Simulation!$B$16, 2) * Simulation!$B$13 * Simulation!$B$14 + Simulation!$B$12* Simulation!$B$16 * Simulation!$B$11 * Simulation!$B$13 * Simulation!$B$14 + Simulation!$B$12* B86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28.198746082624886</v>
      </c>
      <c r="D86">
        <f xml:space="preserve"> (Simulation!$B$12 * Simulation!$B$16 * Simulation!$B$13 - B86 * Simulation!$B$16 * Simulation!$B$13 - Simulation!$B$16 * Simulation!$B$11 * Simulation!$B$13 - B86 * Simulation!$B$14 + Simulation!$B$12 * Simulation!$B$16 * Simulation!$B$14 + SQRT(-4 * (-(Simulation!$B$12 * B86 * Simulation!$B$13) - Simulation!$B$12 * B86 * Simulation!$B$14) * (POWER(Simulation!$B$16, 2) * Simulation!$B$13 + Simulation!$B$16 * Simulation!$B$14) + POWER(-(Simulation!$B$12 * Simulation!$B$16 * Simulation!$B$13) + B86 * Simulation!$B$16 * Simulation!$B$13 + Simulation!$B$16 * Simulation!$B$11 * Simulation!$B$13 + B86 * Simulation!$B$14 - Simulation!$B$12 * Simulation!$B$16 * Simulation!$B$14, 2))) / (2 * (POWER(Simulation!$B$16, 2) * Simulation!$B$13 + Simulation!$B$16 * Simulation!$B$14))</f>
        <v>23.933751305791702</v>
      </c>
    </row>
    <row r="87" spans="1:4" x14ac:dyDescent="0.4">
      <c r="A87">
        <v>86</v>
      </c>
      <c r="B87">
        <f>Simulation!$B$15/100*DataSheet!A87</f>
        <v>430</v>
      </c>
      <c r="C87">
        <f xml:space="preserve"> (2 * Simulation!$B$12* POWER(Simulation!$B$16, 2) * POWER(Simulation!$B$13, 2) + Simulation!$B$12* Simulation!$B$16 * Simulation!$B$13 * Simulation!$B$14 + B87 * Simulation!$B$16 * Simulation!$B$13 * Simulation!$B$14 + 2 * Simulation!$B$12* POWER(Simulation!$B$16, 2) * Simulation!$B$13 * Simulation!$B$14 + Simulation!$B$16 * Simulation!$B$11 * Simulation!$B$13 * Simulation!$B$14 + B87 * POWER(Simulation!$B$14, 2) + Simulation!$B$12* Simulation!$B$16 * POWER(Simulation!$B$14, 2) - SQRT(POWER(-2 * Simulation!$B$12* POWER(Simulation!$B$16, 2) * POWER(Simulation!$B$13, 2) - Simulation!$B$12* Simulation!$B$16 * Simulation!$B$13 * Simulation!$B$14 - B87 * Simulation!$B$16 * Simulation!$B$13 * Simulation!$B$14 - 2 * Simulation!$B$12* POWER(Simulation!$B$16, 2) * Simulation!$B$13 * Simulation!$B$14 - Simulation!$B$16 * Simulation!$B$11 * Simulation!$B$13 * Simulation!$B$14 - B87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B87 * Simulation!$B$16 * Simulation!$B$13 * Simulation!$B$14 + 2 * POWER(Simulation!$B$12, 2) * POWER(Simulation!$B$16, 2) * Simulation!$B$13 * Simulation!$B$14 + Simulation!$B$12* Simulation!$B$16 * Simulation!$B$11 * Simulation!$B$13 * Simulation!$B$14 + Simulation!$B$12* B87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28.16492403096268</v>
      </c>
      <c r="D87">
        <f xml:space="preserve"> (Simulation!$B$12 * Simulation!$B$16 * Simulation!$B$13 - B87 * Simulation!$B$16 * Simulation!$B$13 - Simulation!$B$16 * Simulation!$B$11 * Simulation!$B$13 - B87 * Simulation!$B$14 + Simulation!$B$12 * Simulation!$B$16 * Simulation!$B$14 + SQRT(-4 * (-(Simulation!$B$12 * B87 * Simulation!$B$13) - Simulation!$B$12 * B87 * Simulation!$B$14) * (POWER(Simulation!$B$16, 2) * Simulation!$B$13 + Simulation!$B$16 * Simulation!$B$14) + POWER(-(Simulation!$B$12 * Simulation!$B$16 * Simulation!$B$13) + B87 * Simulation!$B$16 * Simulation!$B$13 + Simulation!$B$16 * Simulation!$B$11 * Simulation!$B$13 + B87 * Simulation!$B$14 - Simulation!$B$12 * Simulation!$B$16 * Simulation!$B$14, 2))) / (2 * (POWER(Simulation!$B$16, 2) * Simulation!$B$13 + Simulation!$B$16 * Simulation!$B$14))</f>
        <v>23.945025323012452</v>
      </c>
    </row>
    <row r="88" spans="1:4" x14ac:dyDescent="0.4">
      <c r="A88">
        <v>87</v>
      </c>
      <c r="B88">
        <f>Simulation!$B$15/100*DataSheet!A88</f>
        <v>435</v>
      </c>
      <c r="C88">
        <f xml:space="preserve"> (2 * Simulation!$B$12* POWER(Simulation!$B$16, 2) * POWER(Simulation!$B$13, 2) + Simulation!$B$12* Simulation!$B$16 * Simulation!$B$13 * Simulation!$B$14 + B88 * Simulation!$B$16 * Simulation!$B$13 * Simulation!$B$14 + 2 * Simulation!$B$12* POWER(Simulation!$B$16, 2) * Simulation!$B$13 * Simulation!$B$14 + Simulation!$B$16 * Simulation!$B$11 * Simulation!$B$13 * Simulation!$B$14 + B88 * POWER(Simulation!$B$14, 2) + Simulation!$B$12* Simulation!$B$16 * POWER(Simulation!$B$14, 2) - SQRT(POWER(-2 * Simulation!$B$12* POWER(Simulation!$B$16, 2) * POWER(Simulation!$B$13, 2) - Simulation!$B$12* Simulation!$B$16 * Simulation!$B$13 * Simulation!$B$14 - B88 * Simulation!$B$16 * Simulation!$B$13 * Simulation!$B$14 - 2 * Simulation!$B$12* POWER(Simulation!$B$16, 2) * Simulation!$B$13 * Simulation!$B$14 - Simulation!$B$16 * Simulation!$B$11 * Simulation!$B$13 * Simulation!$B$14 - B88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B88 * Simulation!$B$16 * Simulation!$B$13 * Simulation!$B$14 + 2 * POWER(Simulation!$B$12, 2) * POWER(Simulation!$B$16, 2) * Simulation!$B$13 * Simulation!$B$14 + Simulation!$B$12* Simulation!$B$16 * Simulation!$B$11 * Simulation!$B$13 * Simulation!$B$14 + Simulation!$B$12* B88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28.131811279088723</v>
      </c>
      <c r="D88">
        <f xml:space="preserve"> (Simulation!$B$12 * Simulation!$B$16 * Simulation!$B$13 - B88 * Simulation!$B$16 * Simulation!$B$13 - Simulation!$B$16 * Simulation!$B$11 * Simulation!$B$13 - B88 * Simulation!$B$14 + Simulation!$B$12 * Simulation!$B$16 * Simulation!$B$14 + SQRT(-4 * (-(Simulation!$B$12 * B88 * Simulation!$B$13) - Simulation!$B$12 * B88 * Simulation!$B$14) * (POWER(Simulation!$B$16, 2) * Simulation!$B$13 + Simulation!$B$16 * Simulation!$B$14) + POWER(-(Simulation!$B$12 * Simulation!$B$16 * Simulation!$B$13) + B88 * Simulation!$B$16 * Simulation!$B$13 + Simulation!$B$16 * Simulation!$B$11 * Simulation!$B$13 + B88 * Simulation!$B$14 - Simulation!$B$12 * Simulation!$B$16 * Simulation!$B$14, 2))) / (2 * (POWER(Simulation!$B$16, 2) * Simulation!$B$13 + Simulation!$B$16 * Simulation!$B$14))</f>
        <v>23.956062906970402</v>
      </c>
    </row>
    <row r="89" spans="1:4" x14ac:dyDescent="0.4">
      <c r="A89">
        <v>88</v>
      </c>
      <c r="B89">
        <f>Simulation!$B$15/100*DataSheet!A89</f>
        <v>440</v>
      </c>
      <c r="C89">
        <f xml:space="preserve"> (2 * Simulation!$B$12* POWER(Simulation!$B$16, 2) * POWER(Simulation!$B$13, 2) + Simulation!$B$12* Simulation!$B$16 * Simulation!$B$13 * Simulation!$B$14 + B89 * Simulation!$B$16 * Simulation!$B$13 * Simulation!$B$14 + 2 * Simulation!$B$12* POWER(Simulation!$B$16, 2) * Simulation!$B$13 * Simulation!$B$14 + Simulation!$B$16 * Simulation!$B$11 * Simulation!$B$13 * Simulation!$B$14 + B89 * POWER(Simulation!$B$14, 2) + Simulation!$B$12* Simulation!$B$16 * POWER(Simulation!$B$14, 2) - SQRT(POWER(-2 * Simulation!$B$12* POWER(Simulation!$B$16, 2) * POWER(Simulation!$B$13, 2) - Simulation!$B$12* Simulation!$B$16 * Simulation!$B$13 * Simulation!$B$14 - B89 * Simulation!$B$16 * Simulation!$B$13 * Simulation!$B$14 - 2 * Simulation!$B$12* POWER(Simulation!$B$16, 2) * Simulation!$B$13 * Simulation!$B$14 - Simulation!$B$16 * Simulation!$B$11 * Simulation!$B$13 * Simulation!$B$14 - B89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B89 * Simulation!$B$16 * Simulation!$B$13 * Simulation!$B$14 + 2 * POWER(Simulation!$B$12, 2) * POWER(Simulation!$B$16, 2) * Simulation!$B$13 * Simulation!$B$14 + Simulation!$B$12* Simulation!$B$16 * Simulation!$B$11 * Simulation!$B$13 * Simulation!$B$14 + Simulation!$B$12* B89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28.099385698769613</v>
      </c>
      <c r="D89">
        <f xml:space="preserve"> (Simulation!$B$12 * Simulation!$B$16 * Simulation!$B$13 - B89 * Simulation!$B$16 * Simulation!$B$13 - Simulation!$B$16 * Simulation!$B$11 * Simulation!$B$13 - B89 * Simulation!$B$14 + Simulation!$B$12 * Simulation!$B$16 * Simulation!$B$14 + SQRT(-4 * (-(Simulation!$B$12 * B89 * Simulation!$B$13) - Simulation!$B$12 * B89 * Simulation!$B$14) * (POWER(Simulation!$B$16, 2) * Simulation!$B$13 + Simulation!$B$16 * Simulation!$B$14) + POWER(-(Simulation!$B$12 * Simulation!$B$16 * Simulation!$B$13) + B89 * Simulation!$B$16 * Simulation!$B$13 + Simulation!$B$16 * Simulation!$B$11 * Simulation!$B$13 + B89 * Simulation!$B$14 - Simulation!$B$12 * Simulation!$B$16 * Simulation!$B$14, 2))) / (2 * (POWER(Simulation!$B$16, 2) * Simulation!$B$13 + Simulation!$B$16 * Simulation!$B$14))</f>
        <v>23.966871433743471</v>
      </c>
    </row>
    <row r="90" spans="1:4" x14ac:dyDescent="0.4">
      <c r="A90">
        <v>89</v>
      </c>
      <c r="B90">
        <f>Simulation!$B$15/100*DataSheet!A90</f>
        <v>445</v>
      </c>
      <c r="C90">
        <f xml:space="preserve"> (2 * Simulation!$B$12* POWER(Simulation!$B$16, 2) * POWER(Simulation!$B$13, 2) + Simulation!$B$12* Simulation!$B$16 * Simulation!$B$13 * Simulation!$B$14 + B90 * Simulation!$B$16 * Simulation!$B$13 * Simulation!$B$14 + 2 * Simulation!$B$12* POWER(Simulation!$B$16, 2) * Simulation!$B$13 * Simulation!$B$14 + Simulation!$B$16 * Simulation!$B$11 * Simulation!$B$13 * Simulation!$B$14 + B90 * POWER(Simulation!$B$14, 2) + Simulation!$B$12* Simulation!$B$16 * POWER(Simulation!$B$14, 2) - SQRT(POWER(-2 * Simulation!$B$12* POWER(Simulation!$B$16, 2) * POWER(Simulation!$B$13, 2) - Simulation!$B$12* Simulation!$B$16 * Simulation!$B$13 * Simulation!$B$14 - B90 * Simulation!$B$16 * Simulation!$B$13 * Simulation!$B$14 - 2 * Simulation!$B$12* POWER(Simulation!$B$16, 2) * Simulation!$B$13 * Simulation!$B$14 - Simulation!$B$16 * Simulation!$B$11 * Simulation!$B$13 * Simulation!$B$14 - B90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B90 * Simulation!$B$16 * Simulation!$B$13 * Simulation!$B$14 + 2 * POWER(Simulation!$B$12, 2) * POWER(Simulation!$B$16, 2) * Simulation!$B$13 * Simulation!$B$14 + Simulation!$B$12* Simulation!$B$16 * Simulation!$B$11 * Simulation!$B$13 * Simulation!$B$14 + Simulation!$B$12* B90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28.067626074648928</v>
      </c>
      <c r="D90">
        <f xml:space="preserve"> (Simulation!$B$12 * Simulation!$B$16 * Simulation!$B$13 - B90 * Simulation!$B$16 * Simulation!$B$13 - Simulation!$B$16 * Simulation!$B$11 * Simulation!$B$13 - B90 * Simulation!$B$14 + Simulation!$B$12 * Simulation!$B$16 * Simulation!$B$14 + SQRT(-4 * (-(Simulation!$B$12 * B90 * Simulation!$B$13) - Simulation!$B$12 * B90 * Simulation!$B$14) * (POWER(Simulation!$B$16, 2) * Simulation!$B$13 + Simulation!$B$16 * Simulation!$B$14) + POWER(-(Simulation!$B$12 * Simulation!$B$16 * Simulation!$B$13) + B90 * Simulation!$B$16 * Simulation!$B$13 + Simulation!$B$16 * Simulation!$B$11 * Simulation!$B$13 + B90 * Simulation!$B$14 - Simulation!$B$12 * Simulation!$B$16 * Simulation!$B$14, 2))) / (2 * (POWER(Simulation!$B$16, 2) * Simulation!$B$13 + Simulation!$B$16 * Simulation!$B$14))</f>
        <v>23.97745797511703</v>
      </c>
    </row>
    <row r="91" spans="1:4" x14ac:dyDescent="0.4">
      <c r="A91">
        <v>90</v>
      </c>
      <c r="B91">
        <f>Simulation!$B$15/100*DataSheet!A91</f>
        <v>450</v>
      </c>
      <c r="C91">
        <f xml:space="preserve"> (2 * Simulation!$B$12* POWER(Simulation!$B$16, 2) * POWER(Simulation!$B$13, 2) + Simulation!$B$12* Simulation!$B$16 * Simulation!$B$13 * Simulation!$B$14 + B91 * Simulation!$B$16 * Simulation!$B$13 * Simulation!$B$14 + 2 * Simulation!$B$12* POWER(Simulation!$B$16, 2) * Simulation!$B$13 * Simulation!$B$14 + Simulation!$B$16 * Simulation!$B$11 * Simulation!$B$13 * Simulation!$B$14 + B91 * POWER(Simulation!$B$14, 2) + Simulation!$B$12* Simulation!$B$16 * POWER(Simulation!$B$14, 2) - SQRT(POWER(-2 * Simulation!$B$12* POWER(Simulation!$B$16, 2) * POWER(Simulation!$B$13, 2) - Simulation!$B$12* Simulation!$B$16 * Simulation!$B$13 * Simulation!$B$14 - B91 * Simulation!$B$16 * Simulation!$B$13 * Simulation!$B$14 - 2 * Simulation!$B$12* POWER(Simulation!$B$16, 2) * Simulation!$B$13 * Simulation!$B$14 - Simulation!$B$16 * Simulation!$B$11 * Simulation!$B$13 * Simulation!$B$14 - B91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B91 * Simulation!$B$16 * Simulation!$B$13 * Simulation!$B$14 + 2 * POWER(Simulation!$B$12, 2) * POWER(Simulation!$B$16, 2) * Simulation!$B$13 * Simulation!$B$14 + Simulation!$B$12* Simulation!$B$16 * Simulation!$B$11 * Simulation!$B$13 * Simulation!$B$14 + Simulation!$B$12* B91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28.036512057559378</v>
      </c>
      <c r="D91">
        <f xml:space="preserve"> (Simulation!$B$12 * Simulation!$B$16 * Simulation!$B$13 - B91 * Simulation!$B$16 * Simulation!$B$13 - Simulation!$B$16 * Simulation!$B$11 * Simulation!$B$13 - B91 * Simulation!$B$14 + Simulation!$B$12 * Simulation!$B$16 * Simulation!$B$14 + SQRT(-4 * (-(Simulation!$B$12 * B91 * Simulation!$B$13) - Simulation!$B$12 * B91 * Simulation!$B$14) * (POWER(Simulation!$B$16, 2) * Simulation!$B$13 + Simulation!$B$16 * Simulation!$B$14) + POWER(-(Simulation!$B$12 * Simulation!$B$16 * Simulation!$B$13) + B91 * Simulation!$B$16 * Simulation!$B$13 + Simulation!$B$16 * Simulation!$B$11 * Simulation!$B$13 + B91 * Simulation!$B$14 - Simulation!$B$12 * Simulation!$B$16 * Simulation!$B$14, 2))) / (2 * (POWER(Simulation!$B$16, 2) * Simulation!$B$13 + Simulation!$B$16 * Simulation!$B$14))</f>
        <v>23.987829314146875</v>
      </c>
    </row>
    <row r="92" spans="1:4" x14ac:dyDescent="0.4">
      <c r="A92">
        <v>91</v>
      </c>
      <c r="B92">
        <f>Simulation!$B$15/100*DataSheet!A92</f>
        <v>455</v>
      </c>
      <c r="C92">
        <f xml:space="preserve"> (2 * Simulation!$B$12* POWER(Simulation!$B$16, 2) * POWER(Simulation!$B$13, 2) + Simulation!$B$12* Simulation!$B$16 * Simulation!$B$13 * Simulation!$B$14 + B92 * Simulation!$B$16 * Simulation!$B$13 * Simulation!$B$14 + 2 * Simulation!$B$12* POWER(Simulation!$B$16, 2) * Simulation!$B$13 * Simulation!$B$14 + Simulation!$B$16 * Simulation!$B$11 * Simulation!$B$13 * Simulation!$B$14 + B92 * POWER(Simulation!$B$14, 2) + Simulation!$B$12* Simulation!$B$16 * POWER(Simulation!$B$14, 2) - SQRT(POWER(-2 * Simulation!$B$12* POWER(Simulation!$B$16, 2) * POWER(Simulation!$B$13, 2) - Simulation!$B$12* Simulation!$B$16 * Simulation!$B$13 * Simulation!$B$14 - B92 * Simulation!$B$16 * Simulation!$B$13 * Simulation!$B$14 - 2 * Simulation!$B$12* POWER(Simulation!$B$16, 2) * Simulation!$B$13 * Simulation!$B$14 - Simulation!$B$16 * Simulation!$B$11 * Simulation!$B$13 * Simulation!$B$14 - B92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B92 * Simulation!$B$16 * Simulation!$B$13 * Simulation!$B$14 + 2 * POWER(Simulation!$B$12, 2) * POWER(Simulation!$B$16, 2) * Simulation!$B$13 * Simulation!$B$14 + Simulation!$B$12* Simulation!$B$16 * Simulation!$B$11 * Simulation!$B$13 * Simulation!$B$14 + Simulation!$B$12* B92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28.006024120676052</v>
      </c>
      <c r="D92">
        <f xml:space="preserve"> (Simulation!$B$12 * Simulation!$B$16 * Simulation!$B$13 - B92 * Simulation!$B$16 * Simulation!$B$13 - Simulation!$B$16 * Simulation!$B$11 * Simulation!$B$13 - B92 * Simulation!$B$14 + Simulation!$B$12 * Simulation!$B$16 * Simulation!$B$14 + SQRT(-4 * (-(Simulation!$B$12 * B92 * Simulation!$B$13) - Simulation!$B$12 * B92 * Simulation!$B$14) * (POWER(Simulation!$B$16, 2) * Simulation!$B$13 + Simulation!$B$16 * Simulation!$B$14) + POWER(-(Simulation!$B$12 * Simulation!$B$16 * Simulation!$B$13) + B92 * Simulation!$B$16 * Simulation!$B$13 + Simulation!$B$16 * Simulation!$B$11 * Simulation!$B$13 + B92 * Simulation!$B$14 - Simulation!$B$12 * Simulation!$B$16 * Simulation!$B$14, 2))) / (2 * (POWER(Simulation!$B$16, 2) * Simulation!$B$13 + Simulation!$B$16 * Simulation!$B$14))</f>
        <v>23.997991959774662</v>
      </c>
    </row>
    <row r="93" spans="1:4" x14ac:dyDescent="0.4">
      <c r="A93">
        <v>92</v>
      </c>
      <c r="B93">
        <f>Simulation!$B$15/100*DataSheet!A93</f>
        <v>460</v>
      </c>
      <c r="C93">
        <f xml:space="preserve"> (2 * Simulation!$B$12* POWER(Simulation!$B$16, 2) * POWER(Simulation!$B$13, 2) + Simulation!$B$12* Simulation!$B$16 * Simulation!$B$13 * Simulation!$B$14 + B93 * Simulation!$B$16 * Simulation!$B$13 * Simulation!$B$14 + 2 * Simulation!$B$12* POWER(Simulation!$B$16, 2) * Simulation!$B$13 * Simulation!$B$14 + Simulation!$B$16 * Simulation!$B$11 * Simulation!$B$13 * Simulation!$B$14 + B93 * POWER(Simulation!$B$14, 2) + Simulation!$B$12* Simulation!$B$16 * POWER(Simulation!$B$14, 2) - SQRT(POWER(-2 * Simulation!$B$12* POWER(Simulation!$B$16, 2) * POWER(Simulation!$B$13, 2) - Simulation!$B$12* Simulation!$B$16 * Simulation!$B$13 * Simulation!$B$14 - B93 * Simulation!$B$16 * Simulation!$B$13 * Simulation!$B$14 - 2 * Simulation!$B$12* POWER(Simulation!$B$16, 2) * Simulation!$B$13 * Simulation!$B$14 - Simulation!$B$16 * Simulation!$B$11 * Simulation!$B$13 * Simulation!$B$14 - B93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B93 * Simulation!$B$16 * Simulation!$B$13 * Simulation!$B$14 + 2 * POWER(Simulation!$B$12, 2) * POWER(Simulation!$B$16, 2) * Simulation!$B$13 * Simulation!$B$14 + Simulation!$B$12* Simulation!$B$16 * Simulation!$B$11 * Simulation!$B$13 * Simulation!$B$14 + Simulation!$B$12* B93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27.97614351831125</v>
      </c>
      <c r="D93">
        <f xml:space="preserve"> (Simulation!$B$12 * Simulation!$B$16 * Simulation!$B$13 - B93 * Simulation!$B$16 * Simulation!$B$13 - Simulation!$B$16 * Simulation!$B$11 * Simulation!$B$13 - B93 * Simulation!$B$14 + Simulation!$B$12 * Simulation!$B$16 * Simulation!$B$14 + SQRT(-4 * (-(Simulation!$B$12 * B93 * Simulation!$B$13) - Simulation!$B$12 * B93 * Simulation!$B$14) * (POWER(Simulation!$B$16, 2) * Simulation!$B$13 + Simulation!$B$16 * Simulation!$B$14) + POWER(-(Simulation!$B$12 * Simulation!$B$16 * Simulation!$B$13) + B93 * Simulation!$B$16 * Simulation!$B$13 + Simulation!$B$16 * Simulation!$B$11 * Simulation!$B$13 + B93 * Simulation!$B$14 - Simulation!$B$12 * Simulation!$B$16 * Simulation!$B$14, 2))) / (2 * (POWER(Simulation!$B$16, 2) * Simulation!$B$13 + Simulation!$B$16 * Simulation!$B$14))</f>
        <v>24.00795216056289</v>
      </c>
    </row>
    <row r="94" spans="1:4" x14ac:dyDescent="0.4">
      <c r="A94">
        <v>93</v>
      </c>
      <c r="B94">
        <f>Simulation!$B$15/100*DataSheet!A94</f>
        <v>465</v>
      </c>
      <c r="C94">
        <f xml:space="preserve"> (2 * Simulation!$B$12* POWER(Simulation!$B$16, 2) * POWER(Simulation!$B$13, 2) + Simulation!$B$12* Simulation!$B$16 * Simulation!$B$13 * Simulation!$B$14 + B94 * Simulation!$B$16 * Simulation!$B$13 * Simulation!$B$14 + 2 * Simulation!$B$12* POWER(Simulation!$B$16, 2) * Simulation!$B$13 * Simulation!$B$14 + Simulation!$B$16 * Simulation!$B$11 * Simulation!$B$13 * Simulation!$B$14 + B94 * POWER(Simulation!$B$14, 2) + Simulation!$B$12* Simulation!$B$16 * POWER(Simulation!$B$14, 2) - SQRT(POWER(-2 * Simulation!$B$12* POWER(Simulation!$B$16, 2) * POWER(Simulation!$B$13, 2) - Simulation!$B$12* Simulation!$B$16 * Simulation!$B$13 * Simulation!$B$14 - B94 * Simulation!$B$16 * Simulation!$B$13 * Simulation!$B$14 - 2 * Simulation!$B$12* POWER(Simulation!$B$16, 2) * Simulation!$B$13 * Simulation!$B$14 - Simulation!$B$16 * Simulation!$B$11 * Simulation!$B$13 * Simulation!$B$14 - B94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B94 * Simulation!$B$16 * Simulation!$B$13 * Simulation!$B$14 + 2 * POWER(Simulation!$B$12, 2) * POWER(Simulation!$B$16, 2) * Simulation!$B$13 * Simulation!$B$14 + Simulation!$B$12* Simulation!$B$16 * Simulation!$B$11 * Simulation!$B$13 * Simulation!$B$14 + Simulation!$B$12* B94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27.946852247167751</v>
      </c>
      <c r="D94">
        <f xml:space="preserve"> (Simulation!$B$12 * Simulation!$B$16 * Simulation!$B$13 - B94 * Simulation!$B$16 * Simulation!$B$13 - Simulation!$B$16 * Simulation!$B$11 * Simulation!$B$13 - B94 * Simulation!$B$14 + Simulation!$B$12 * Simulation!$B$16 * Simulation!$B$14 + SQRT(-4 * (-(Simulation!$B$12 * B94 * Simulation!$B$13) - Simulation!$B$12 * B94 * Simulation!$B$14) * (POWER(Simulation!$B$16, 2) * Simulation!$B$13 + Simulation!$B$16 * Simulation!$B$14) + POWER(-(Simulation!$B$12 * Simulation!$B$16 * Simulation!$B$13) + B94 * Simulation!$B$16 * Simulation!$B$13 + Simulation!$B$16 * Simulation!$B$11 * Simulation!$B$13 + B94 * Simulation!$B$14 - Simulation!$B$12 * Simulation!$B$16 * Simulation!$B$14, 2))) / (2 * (POWER(Simulation!$B$16, 2) * Simulation!$B$13 + Simulation!$B$16 * Simulation!$B$14))</f>
        <v>24.017715917610769</v>
      </c>
    </row>
    <row r="95" spans="1:4" x14ac:dyDescent="0.4">
      <c r="A95">
        <v>94</v>
      </c>
      <c r="B95">
        <f>Simulation!$B$15/100*DataSheet!A95</f>
        <v>470</v>
      </c>
      <c r="C95">
        <f xml:space="preserve"> (2 * Simulation!$B$12* POWER(Simulation!$B$16, 2) * POWER(Simulation!$B$13, 2) + Simulation!$B$12* Simulation!$B$16 * Simulation!$B$13 * Simulation!$B$14 + B95 * Simulation!$B$16 * Simulation!$B$13 * Simulation!$B$14 + 2 * Simulation!$B$12* POWER(Simulation!$B$16, 2) * Simulation!$B$13 * Simulation!$B$14 + Simulation!$B$16 * Simulation!$B$11 * Simulation!$B$13 * Simulation!$B$14 + B95 * POWER(Simulation!$B$14, 2) + Simulation!$B$12* Simulation!$B$16 * POWER(Simulation!$B$14, 2) - SQRT(POWER(-2 * Simulation!$B$12* POWER(Simulation!$B$16, 2) * POWER(Simulation!$B$13, 2) - Simulation!$B$12* Simulation!$B$16 * Simulation!$B$13 * Simulation!$B$14 - B95 * Simulation!$B$16 * Simulation!$B$13 * Simulation!$B$14 - 2 * Simulation!$B$12* POWER(Simulation!$B$16, 2) * Simulation!$B$13 * Simulation!$B$14 - Simulation!$B$16 * Simulation!$B$11 * Simulation!$B$13 * Simulation!$B$14 - B95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B95 * Simulation!$B$16 * Simulation!$B$13 * Simulation!$B$14 + 2 * POWER(Simulation!$B$12, 2) * POWER(Simulation!$B$16, 2) * Simulation!$B$13 * Simulation!$B$14 + Simulation!$B$12* Simulation!$B$16 * Simulation!$B$11 * Simulation!$B$13 * Simulation!$B$14 + Simulation!$B$12* B95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27.918133009879199</v>
      </c>
      <c r="D95">
        <f xml:space="preserve"> (Simulation!$B$12 * Simulation!$B$16 * Simulation!$B$13 - B95 * Simulation!$B$16 * Simulation!$B$13 - Simulation!$B$16 * Simulation!$B$11 * Simulation!$B$13 - B95 * Simulation!$B$14 + Simulation!$B$12 * Simulation!$B$16 * Simulation!$B$14 + SQRT(-4 * (-(Simulation!$B$12 * B95 * Simulation!$B$13) - Simulation!$B$12 * B95 * Simulation!$B$14) * (POWER(Simulation!$B$16, 2) * Simulation!$B$13 + Simulation!$B$16 * Simulation!$B$14) + POWER(-(Simulation!$B$12 * Simulation!$B$16 * Simulation!$B$13) + B95 * Simulation!$B$16 * Simulation!$B$13 + Simulation!$B$16 * Simulation!$B$11 * Simulation!$B$13 + B95 * Simulation!$B$14 - Simulation!$B$12 * Simulation!$B$16 * Simulation!$B$14, 2))) / (2 * (POWER(Simulation!$B$16, 2) * Simulation!$B$13 + Simulation!$B$16 * Simulation!$B$14))</f>
        <v>24.027288996706922</v>
      </c>
    </row>
    <row r="96" spans="1:4" x14ac:dyDescent="0.4">
      <c r="A96">
        <v>95</v>
      </c>
      <c r="B96">
        <f>Simulation!$B$15/100*DataSheet!A96</f>
        <v>475</v>
      </c>
      <c r="C96">
        <f xml:space="preserve"> (2 * Simulation!$B$12* POWER(Simulation!$B$16, 2) * POWER(Simulation!$B$13, 2) + Simulation!$B$12* Simulation!$B$16 * Simulation!$B$13 * Simulation!$B$14 + B96 * Simulation!$B$16 * Simulation!$B$13 * Simulation!$B$14 + 2 * Simulation!$B$12* POWER(Simulation!$B$16, 2) * Simulation!$B$13 * Simulation!$B$14 + Simulation!$B$16 * Simulation!$B$11 * Simulation!$B$13 * Simulation!$B$14 + B96 * POWER(Simulation!$B$14, 2) + Simulation!$B$12* Simulation!$B$16 * POWER(Simulation!$B$14, 2) - SQRT(POWER(-2 * Simulation!$B$12* POWER(Simulation!$B$16, 2) * POWER(Simulation!$B$13, 2) - Simulation!$B$12* Simulation!$B$16 * Simulation!$B$13 * Simulation!$B$14 - B96 * Simulation!$B$16 * Simulation!$B$13 * Simulation!$B$14 - 2 * Simulation!$B$12* POWER(Simulation!$B$16, 2) * Simulation!$B$13 * Simulation!$B$14 - Simulation!$B$16 * Simulation!$B$11 * Simulation!$B$13 * Simulation!$B$14 - B96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B96 * Simulation!$B$16 * Simulation!$B$13 * Simulation!$B$14 + 2 * POWER(Simulation!$B$12, 2) * POWER(Simulation!$B$16, 2) * Simulation!$B$13 * Simulation!$B$14 + Simulation!$B$12* Simulation!$B$16 * Simulation!$B$11 * Simulation!$B$13 * Simulation!$B$14 + Simulation!$B$12* B96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27.889969180682861</v>
      </c>
      <c r="D96">
        <f xml:space="preserve"> (Simulation!$B$12 * Simulation!$B$16 * Simulation!$B$13 - B96 * Simulation!$B$16 * Simulation!$B$13 - Simulation!$B$16 * Simulation!$B$11 * Simulation!$B$13 - B96 * Simulation!$B$14 + Simulation!$B$12 * Simulation!$B$16 * Simulation!$B$14 + SQRT(-4 * (-(Simulation!$B$12 * B96 * Simulation!$B$13) - Simulation!$B$12 * B96 * Simulation!$B$14) * (POWER(Simulation!$B$16, 2) * Simulation!$B$13 + Simulation!$B$16 * Simulation!$B$14) + POWER(-(Simulation!$B$12 * Simulation!$B$16 * Simulation!$B$13) + B96 * Simulation!$B$16 * Simulation!$B$13 + Simulation!$B$16 * Simulation!$B$11 * Simulation!$B$13 + B96 * Simulation!$B$14 - Simulation!$B$12 * Simulation!$B$16 * Simulation!$B$14, 2))) / (2 * (POWER(Simulation!$B$16, 2) * Simulation!$B$13 + Simulation!$B$16 * Simulation!$B$14))</f>
        <v>24.03667693977237</v>
      </c>
    </row>
    <row r="97" spans="1:4" x14ac:dyDescent="0.4">
      <c r="A97">
        <v>96</v>
      </c>
      <c r="B97">
        <f>Simulation!$B$15/100*DataSheet!A97</f>
        <v>480</v>
      </c>
      <c r="C97">
        <f xml:space="preserve"> (2 * Simulation!$B$12* POWER(Simulation!$B$16, 2) * POWER(Simulation!$B$13, 2) + Simulation!$B$12* Simulation!$B$16 * Simulation!$B$13 * Simulation!$B$14 + B97 * Simulation!$B$16 * Simulation!$B$13 * Simulation!$B$14 + 2 * Simulation!$B$12* POWER(Simulation!$B$16, 2) * Simulation!$B$13 * Simulation!$B$14 + Simulation!$B$16 * Simulation!$B$11 * Simulation!$B$13 * Simulation!$B$14 + B97 * POWER(Simulation!$B$14, 2) + Simulation!$B$12* Simulation!$B$16 * POWER(Simulation!$B$14, 2) - SQRT(POWER(-2 * Simulation!$B$12* POWER(Simulation!$B$16, 2) * POWER(Simulation!$B$13, 2) - Simulation!$B$12* Simulation!$B$16 * Simulation!$B$13 * Simulation!$B$14 - B97 * Simulation!$B$16 * Simulation!$B$13 * Simulation!$B$14 - 2 * Simulation!$B$12* POWER(Simulation!$B$16, 2) * Simulation!$B$13 * Simulation!$B$14 - Simulation!$B$16 * Simulation!$B$11 * Simulation!$B$13 * Simulation!$B$14 - B97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B97 * Simulation!$B$16 * Simulation!$B$13 * Simulation!$B$14 + 2 * POWER(Simulation!$B$12, 2) * POWER(Simulation!$B$16, 2) * Simulation!$B$13 * Simulation!$B$14 + Simulation!$B$12* Simulation!$B$16 * Simulation!$B$11 * Simulation!$B$13 * Simulation!$B$14 + Simulation!$B$12* B97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27.862344773079361</v>
      </c>
      <c r="D97">
        <f xml:space="preserve"> (Simulation!$B$12 * Simulation!$B$16 * Simulation!$B$13 - B97 * Simulation!$B$16 * Simulation!$B$13 - Simulation!$B$16 * Simulation!$B$11 * Simulation!$B$13 - B97 * Simulation!$B$14 + Simulation!$B$12 * Simulation!$B$16 * Simulation!$B$14 + SQRT(-4 * (-(Simulation!$B$12 * B97 * Simulation!$B$13) - Simulation!$B$12 * B97 * Simulation!$B$14) * (POWER(Simulation!$B$16, 2) * Simulation!$B$13 + Simulation!$B$16 * Simulation!$B$14) + POWER(-(Simulation!$B$12 * Simulation!$B$16 * Simulation!$B$13) + B97 * Simulation!$B$16 * Simulation!$B$13 + Simulation!$B$16 * Simulation!$B$11 * Simulation!$B$13 + B97 * Simulation!$B$14 - Simulation!$B$12 * Simulation!$B$16 * Simulation!$B$14, 2))) / (2 * (POWER(Simulation!$B$16, 2) * Simulation!$B$13 + Simulation!$B$16 * Simulation!$B$14))</f>
        <v>24.045885075640218</v>
      </c>
    </row>
    <row r="98" spans="1:4" x14ac:dyDescent="0.4">
      <c r="A98">
        <v>97</v>
      </c>
      <c r="B98">
        <f>Simulation!$B$15/100*DataSheet!A98</f>
        <v>485</v>
      </c>
      <c r="C98">
        <f xml:space="preserve"> (2 * Simulation!$B$12* POWER(Simulation!$B$16, 2) * POWER(Simulation!$B$13, 2) + Simulation!$B$12* Simulation!$B$16 * Simulation!$B$13 * Simulation!$B$14 + B98 * Simulation!$B$16 * Simulation!$B$13 * Simulation!$B$14 + 2 * Simulation!$B$12* POWER(Simulation!$B$16, 2) * Simulation!$B$13 * Simulation!$B$14 + Simulation!$B$16 * Simulation!$B$11 * Simulation!$B$13 * Simulation!$B$14 + B98 * POWER(Simulation!$B$14, 2) + Simulation!$B$12* Simulation!$B$16 * POWER(Simulation!$B$14, 2) - SQRT(POWER(-2 * Simulation!$B$12* POWER(Simulation!$B$16, 2) * POWER(Simulation!$B$13, 2) - Simulation!$B$12* Simulation!$B$16 * Simulation!$B$13 * Simulation!$B$14 - B98 * Simulation!$B$16 * Simulation!$B$13 * Simulation!$B$14 - 2 * Simulation!$B$12* POWER(Simulation!$B$16, 2) * Simulation!$B$13 * Simulation!$B$14 - Simulation!$B$16 * Simulation!$B$11 * Simulation!$B$13 * Simulation!$B$14 - B98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B98 * Simulation!$B$16 * Simulation!$B$13 * Simulation!$B$14 + 2 * POWER(Simulation!$B$12, 2) * POWER(Simulation!$B$16, 2) * Simulation!$B$13 * Simulation!$B$14 + Simulation!$B$12* Simulation!$B$16 * Simulation!$B$11 * Simulation!$B$13 * Simulation!$B$14 + Simulation!$B$12* B98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27.835244409346394</v>
      </c>
      <c r="D98">
        <f xml:space="preserve"> (Simulation!$B$12 * Simulation!$B$16 * Simulation!$B$13 - B98 * Simulation!$B$16 * Simulation!$B$13 - Simulation!$B$16 * Simulation!$B$11 * Simulation!$B$13 - B98 * Simulation!$B$14 + Simulation!$B$12 * Simulation!$B$16 * Simulation!$B$14 + SQRT(-4 * (-(Simulation!$B$12 * B98 * Simulation!$B$13) - Simulation!$B$12 * B98 * Simulation!$B$14) * (POWER(Simulation!$B$16, 2) * Simulation!$B$13 + Simulation!$B$16 * Simulation!$B$14) + POWER(-(Simulation!$B$12 * Simulation!$B$16 * Simulation!$B$13) + B98 * Simulation!$B$16 * Simulation!$B$13 + Simulation!$B$16 * Simulation!$B$11 * Simulation!$B$13 + B98 * Simulation!$B$14 - Simulation!$B$12 * Simulation!$B$16 * Simulation!$B$14, 2))) / (2 * (POWER(Simulation!$B$16, 2) * Simulation!$B$13 + Simulation!$B$16 * Simulation!$B$14))</f>
        <v>24.054918530217876</v>
      </c>
    </row>
    <row r="99" spans="1:4" x14ac:dyDescent="0.4">
      <c r="A99">
        <v>98</v>
      </c>
      <c r="B99">
        <f>Simulation!$B$15/100*DataSheet!A99</f>
        <v>490</v>
      </c>
      <c r="C99">
        <f xml:space="preserve"> (2 * Simulation!$B$12* POWER(Simulation!$B$16, 2) * POWER(Simulation!$B$13, 2) + Simulation!$B$12* Simulation!$B$16 * Simulation!$B$13 * Simulation!$B$14 + B99 * Simulation!$B$16 * Simulation!$B$13 * Simulation!$B$14 + 2 * Simulation!$B$12* POWER(Simulation!$B$16, 2) * Simulation!$B$13 * Simulation!$B$14 + Simulation!$B$16 * Simulation!$B$11 * Simulation!$B$13 * Simulation!$B$14 + B99 * POWER(Simulation!$B$14, 2) + Simulation!$B$12* Simulation!$B$16 * POWER(Simulation!$B$14, 2) - SQRT(POWER(-2 * Simulation!$B$12* POWER(Simulation!$B$16, 2) * POWER(Simulation!$B$13, 2) - Simulation!$B$12* Simulation!$B$16 * Simulation!$B$13 * Simulation!$B$14 - B99 * Simulation!$B$16 * Simulation!$B$13 * Simulation!$B$14 - 2 * Simulation!$B$12* POWER(Simulation!$B$16, 2) * Simulation!$B$13 * Simulation!$B$14 - Simulation!$B$16 * Simulation!$B$11 * Simulation!$B$13 * Simulation!$B$14 - B99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B99 * Simulation!$B$16 * Simulation!$B$13 * Simulation!$B$14 + 2 * POWER(Simulation!$B$12, 2) * POWER(Simulation!$B$16, 2) * Simulation!$B$13 * Simulation!$B$14 + Simulation!$B$12* Simulation!$B$16 * Simulation!$B$11 * Simulation!$B$13 * Simulation!$B$14 + Simulation!$B$12* B99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27.80865329178404</v>
      </c>
      <c r="D99">
        <f xml:space="preserve"> (Simulation!$B$12 * Simulation!$B$16 * Simulation!$B$13 - B99 * Simulation!$B$16 * Simulation!$B$13 - Simulation!$B$16 * Simulation!$B$11 * Simulation!$B$13 - B99 * Simulation!$B$14 + Simulation!$B$12 * Simulation!$B$16 * Simulation!$B$14 + SQRT(-4 * (-(Simulation!$B$12 * B99 * Simulation!$B$13) - Simulation!$B$12 * B99 * Simulation!$B$14) * (POWER(Simulation!$B$16, 2) * Simulation!$B$13 + Simulation!$B$16 * Simulation!$B$14) + POWER(-(Simulation!$B$12 * Simulation!$B$16 * Simulation!$B$13) + B99 * Simulation!$B$16 * Simulation!$B$13 + Simulation!$B$16 * Simulation!$B$11 * Simulation!$B$13 + B99 * Simulation!$B$14 - Simulation!$B$12 * Simulation!$B$16 * Simulation!$B$14, 2))) / (2 * (POWER(Simulation!$B$16, 2) * Simulation!$B$13 + Simulation!$B$16 * Simulation!$B$14))</f>
        <v>24.063782236071965</v>
      </c>
    </row>
    <row r="100" spans="1:4" x14ac:dyDescent="0.4">
      <c r="A100">
        <v>99</v>
      </c>
      <c r="B100">
        <f>Simulation!$B$15/100*DataSheet!A100</f>
        <v>495</v>
      </c>
      <c r="C100">
        <f xml:space="preserve"> (2 * Simulation!$B$12* POWER(Simulation!$B$16, 2) * POWER(Simulation!$B$13, 2) + Simulation!$B$12* Simulation!$B$16 * Simulation!$B$13 * Simulation!$B$14 + B100 * Simulation!$B$16 * Simulation!$B$13 * Simulation!$B$14 + 2 * Simulation!$B$12* POWER(Simulation!$B$16, 2) * Simulation!$B$13 * Simulation!$B$14 + Simulation!$B$16 * Simulation!$B$11 * Simulation!$B$13 * Simulation!$B$14 + B100 * POWER(Simulation!$B$14, 2) + Simulation!$B$12* Simulation!$B$16 * POWER(Simulation!$B$14, 2) - SQRT(POWER(-2 * Simulation!$B$12* POWER(Simulation!$B$16, 2) * POWER(Simulation!$B$13, 2) - Simulation!$B$12* Simulation!$B$16 * Simulation!$B$13 * Simulation!$B$14 - B100 * Simulation!$B$16 * Simulation!$B$13 * Simulation!$B$14 - 2 * Simulation!$B$12* POWER(Simulation!$B$16, 2) * Simulation!$B$13 * Simulation!$B$14 - Simulation!$B$16 * Simulation!$B$11 * Simulation!$B$13 * Simulation!$B$14 - B100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B100 * Simulation!$B$16 * Simulation!$B$13 * Simulation!$B$14 + 2 * POWER(Simulation!$B$12, 2) * POWER(Simulation!$B$16, 2) * Simulation!$B$13 * Simulation!$B$14 + Simulation!$B$12* Simulation!$B$16 * Simulation!$B$11 * Simulation!$B$13 * Simulation!$B$14 + Simulation!$B$12* B100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27.782557175577338</v>
      </c>
      <c r="D100">
        <f xml:space="preserve"> (Simulation!$B$12 * Simulation!$B$16 * Simulation!$B$13 - B100 * Simulation!$B$16 * Simulation!$B$13 - Simulation!$B$16 * Simulation!$B$11 * Simulation!$B$13 - B100 * Simulation!$B$14 + Simulation!$B$12 * Simulation!$B$16 * Simulation!$B$14 + SQRT(-4 * (-(Simulation!$B$12 * B100 * Simulation!$B$13) - Simulation!$B$12 * B100 * Simulation!$B$14) * (POWER(Simulation!$B$16, 2) * Simulation!$B$13 + Simulation!$B$16 * Simulation!$B$14) + POWER(-(Simulation!$B$12 * Simulation!$B$16 * Simulation!$B$13) + B100 * Simulation!$B$16 * Simulation!$B$13 + Simulation!$B$16 * Simulation!$B$11 * Simulation!$B$13 + B100 * Simulation!$B$14 - Simulation!$B$12 * Simulation!$B$16 * Simulation!$B$14, 2))) / (2 * (POWER(Simulation!$B$16, 2) * Simulation!$B$13 + Simulation!$B$16 * Simulation!$B$14))</f>
        <v>24.072480941474204</v>
      </c>
    </row>
    <row r="101" spans="1:4" x14ac:dyDescent="0.4">
      <c r="A101">
        <v>100</v>
      </c>
      <c r="B101">
        <f>Simulation!$B$15/100*DataSheet!A101</f>
        <v>500</v>
      </c>
      <c r="C101">
        <f xml:space="preserve"> (2 * Simulation!$B$12* POWER(Simulation!$B$16, 2) * POWER(Simulation!$B$13, 2) + Simulation!$B$12* Simulation!$B$16 * Simulation!$B$13 * Simulation!$B$14 + B101 * Simulation!$B$16 * Simulation!$B$13 * Simulation!$B$14 + 2 * Simulation!$B$12* POWER(Simulation!$B$16, 2) * Simulation!$B$13 * Simulation!$B$14 + Simulation!$B$16 * Simulation!$B$11 * Simulation!$B$13 * Simulation!$B$14 + B101 * POWER(Simulation!$B$14, 2) + Simulation!$B$12* Simulation!$B$16 * POWER(Simulation!$B$14, 2) - SQRT(POWER(-2 * Simulation!$B$12* POWER(Simulation!$B$16, 2) * POWER(Simulation!$B$13, 2) - Simulation!$B$12* Simulation!$B$16 * Simulation!$B$13 * Simulation!$B$14 - B101 * Simulation!$B$16 * Simulation!$B$13 * Simulation!$B$14 - 2 * Simulation!$B$12* POWER(Simulation!$B$16, 2) * Simulation!$B$13 * Simulation!$B$14 - Simulation!$B$16 * Simulation!$B$11 * Simulation!$B$13 * Simulation!$B$14 - B101 * POWER(Simulation!$B$14, 2) - Simulation!$B$12* Simulation!$B$16 * POWER(Simulation!$B$14, 2), 2) - 4 * (POWER(Simulation!$B$16, 2) * POWER(Simulation!$B$13, 2) + Simulation!$B$16 * Simulation!$B$13 * Simulation!$B$14) * (POWER(Simulation!$B$12, 2) * POWER(Simulation!$B$16, 2) * POWER(Simulation!$B$13, 2) + Simulation!$B$12* B101 * Simulation!$B$16 * Simulation!$B$13 * Simulation!$B$14 + 2 * POWER(Simulation!$B$12, 2) * POWER(Simulation!$B$16, 2) * Simulation!$B$13 * Simulation!$B$14 + Simulation!$B$12* Simulation!$B$16 * Simulation!$B$11 * Simulation!$B$13 * Simulation!$B$14 + Simulation!$B$12* B101 * Simulation!$B$16 * POWER(Simulation!$B$14, 2) + POWER(Simulation!$B$12, 2) * POWER(Simulation!$B$16, 2) * POWER(Simulation!$B$14, 2) + Simulation!$B$12* Simulation!$B$16 * Simulation!$B$11 * POWER(Simulation!$B$14, 2)))) / (2 * (POWER(Simulation!$B$16, 2) * POWER(Simulation!$B$13, 2) + Simulation!$B$16 * Simulation!$B$13 * Simulation!$B$14))</f>
        <v>27.756942343170383</v>
      </c>
      <c r="D101">
        <f xml:space="preserve"> (Simulation!$B$12 * Simulation!$B$16 * Simulation!$B$13 - B101 * Simulation!$B$16 * Simulation!$B$13 - Simulation!$B$16 * Simulation!$B$11 * Simulation!$B$13 - B101 * Simulation!$B$14 + Simulation!$B$12 * Simulation!$B$16 * Simulation!$B$14 + SQRT(-4 * (-(Simulation!$B$12 * B101 * Simulation!$B$13) - Simulation!$B$12 * B101 * Simulation!$B$14) * (POWER(Simulation!$B$16, 2) * Simulation!$B$13 + Simulation!$B$16 * Simulation!$B$14) + POWER(-(Simulation!$B$12 * Simulation!$B$16 * Simulation!$B$13) + B101 * Simulation!$B$16 * Simulation!$B$13 + Simulation!$B$16 * Simulation!$B$11 * Simulation!$B$13 + B101 * Simulation!$B$14 - Simulation!$B$12 * Simulation!$B$16 * Simulation!$B$14, 2))) / (2 * (POWER(Simulation!$B$16, 2) * Simulation!$B$13 + Simulation!$B$16 * Simulation!$B$14))</f>
        <v>24.081019218943219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Simulation</vt:lpstr>
      <vt:lpstr>KD to conc+pValue</vt:lpstr>
      <vt:lpstr>pt to KD</vt:lpstr>
      <vt:lpstr>lred to KD</vt:lpstr>
      <vt:lpstr>lwhite to KD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2020-06-30T11:53:31Z</dcterms:created>
  <dcterms:modified xsi:type="dcterms:W3CDTF">2020-07-01T11:37:16Z</dcterms:modified>
</cp:coreProperties>
</file>