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stevens/Documents/New Mexico/USGS/Research/Swiss Cheese/Conchas_High_Severity/Output/Tuning_Sims/"/>
    </mc:Choice>
  </mc:AlternateContent>
  <xr:revisionPtr revIDLastSave="0" documentId="13_ncr:1_{C889A7BF-680E-874C-A7FB-AC792F837716}" xr6:coauthVersionLast="46" xr6:coauthVersionMax="46" xr10:uidLastSave="{00000000-0000-0000-0000-000000000000}"/>
  <bookViews>
    <workbookView xWindow="1940" yWindow="460" windowWidth="26740" windowHeight="15880" activeTab="5" xr2:uid="{57C99E8A-1D76-B348-B2CB-5D1E92DB10D4}"/>
  </bookViews>
  <sheets>
    <sheet name="Beta2" sheetId="1" r:id="rId1"/>
    <sheet name="Beta3" sheetId="4" r:id="rId2"/>
    <sheet name="Beta4" sheetId="6" r:id="rId3"/>
    <sheet name="Beta5" sheetId="7" r:id="rId4"/>
    <sheet name="Beta6" sheetId="8" r:id="rId5"/>
    <sheet name="Alpha1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4" l="1"/>
  <c r="F21" i="4"/>
  <c r="J11" i="1" l="1"/>
</calcChain>
</file>

<file path=xl/sharedStrings.xml><?xml version="1.0" encoding="utf-8"?>
<sst xmlns="http://schemas.openxmlformats.org/spreadsheetml/2006/main" count="164" uniqueCount="63">
  <si>
    <t>nugget</t>
  </si>
  <si>
    <t>magvar</t>
  </si>
  <si>
    <t>permutation</t>
  </si>
  <si>
    <t>pct</t>
  </si>
  <si>
    <t>time to fill holes</t>
  </si>
  <si>
    <t>time to cut polygons</t>
  </si>
  <si>
    <t>0:49</t>
  </si>
  <si>
    <t>0:55</t>
  </si>
  <si>
    <t>0:48</t>
  </si>
  <si>
    <t>0:37</t>
  </si>
  <si>
    <t>rating</t>
  </si>
  <si>
    <t>prop_hs</t>
  </si>
  <si>
    <t>0:39</t>
  </si>
  <si>
    <t>0:16</t>
  </si>
  <si>
    <t>0:30</t>
  </si>
  <si>
    <t>0:22</t>
  </si>
  <si>
    <t>0:46</t>
  </si>
  <si>
    <t>2:27</t>
  </si>
  <si>
    <t>2:19</t>
  </si>
  <si>
    <t>~2:00</t>
  </si>
  <si>
    <t>~1:30</t>
  </si>
  <si>
    <t>~1:00</t>
  </si>
  <si>
    <t>~3:00</t>
  </si>
  <si>
    <t>~4:30</t>
  </si>
  <si>
    <t>1:07</t>
  </si>
  <si>
    <t>0:57</t>
  </si>
  <si>
    <t>0:40</t>
  </si>
  <si>
    <t>0:56</t>
  </si>
  <si>
    <t>mins for 1 sim</t>
  </si>
  <si>
    <t>mins for 10 sims</t>
  </si>
  <si>
    <t>2:18 (or longer)</t>
  </si>
  <si>
    <t>0:19</t>
  </si>
  <si>
    <t>x</t>
  </si>
  <si>
    <t>n bad sims to get 10 good sims</t>
  </si>
  <si>
    <t>rank</t>
  </si>
  <si>
    <t>No bad sims, hopefully not because I messed around in random cheese</t>
  </si>
  <si>
    <t>Nug = 10 overshoots the small patches (2ha)</t>
  </si>
  <si>
    <t>ding ding we have a winner</t>
  </si>
  <si>
    <t>next: Try pct below 0.25 down to maybe 0.05</t>
  </si>
  <si>
    <t>notes</t>
  </si>
  <si>
    <t>hours to run 100</t>
  </si>
  <si>
    <t>Also try nugget 5 magvar 20/100 pct 0.25</t>
  </si>
  <si>
    <t>(actually about 5)</t>
  </si>
  <si>
    <t>~10</t>
  </si>
  <si>
    <t>?new method</t>
  </si>
  <si>
    <t>This one seems to expand the ceiling on maximum patch size relative to nugget = 5</t>
  </si>
  <si>
    <t>This one bumped up the smallest size class relative to magvar = 50</t>
  </si>
  <si>
    <t>Also try pct 0.05 w nugget = 7, 10 and magvar = 20</t>
  </si>
  <si>
    <t>next: Try pct  0.05 but with nugget = 7, 10 and magvar = 50</t>
  </si>
  <si>
    <t>This one crashes?</t>
  </si>
  <si>
    <t>This tinkering doesn't seem to be making a huge difference. There's no clearly better solution. Trying something new for Beta 6</t>
  </si>
  <si>
    <t>First version where we pull two different ranges of the Gaussian field</t>
  </si>
  <si>
    <t>1-12% + &gt;75%</t>
  </si>
  <si>
    <t>increasing nugget at all causes a bad overshoot of the smallest size class</t>
  </si>
  <si>
    <t>pretty good…</t>
  </si>
  <si>
    <t>1-14% + &gt;75%</t>
  </si>
  <si>
    <t>pctile_cutoffs</t>
  </si>
  <si>
    <t>NA</t>
  </si>
  <si>
    <t>This is exactly the same as 0.5/0/10. Magvar doesn't matter if nug = 0?</t>
  </si>
  <si>
    <t>very good…</t>
  </si>
  <si>
    <t>3-16% + &gt;75%</t>
  </si>
  <si>
    <t>1-12% + &gt;73%</t>
  </si>
  <si>
    <t>Going with this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</si>
</sst>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0700-E47D-DF47-9FD9-555D553FBA3C}">
  <dimension ref="A1:M21"/>
  <sheetViews>
    <sheetView workbookViewId="0">
      <pane xSplit="1" ySplit="1" topLeftCell="B2" activePane="bottomRight" state="frozenSplit"/>
      <selection pane="topRight" activeCell="K1" sqref="K1"/>
      <selection pane="bottomLeft" activeCell="A18" sqref="A18"/>
      <selection pane="bottomRight" activeCell="A6" sqref="A6"/>
    </sheetView>
  </sheetViews>
  <sheetFormatPr baseColWidth="10" defaultRowHeight="16" x14ac:dyDescent="0.2"/>
  <cols>
    <col min="1" max="2" width="11.83203125" customWidth="1"/>
    <col min="6" max="6" width="14.6640625" bestFit="1" customWidth="1"/>
    <col min="7" max="7" width="18" bestFit="1" customWidth="1"/>
  </cols>
  <sheetData>
    <row r="1" spans="1:13" x14ac:dyDescent="0.2">
      <c r="A1" t="s">
        <v>2</v>
      </c>
      <c r="B1" t="s">
        <v>11</v>
      </c>
      <c r="C1" t="s">
        <v>3</v>
      </c>
      <c r="D1" t="s">
        <v>0</v>
      </c>
      <c r="E1" t="s">
        <v>1</v>
      </c>
      <c r="F1" t="s">
        <v>4</v>
      </c>
      <c r="G1" t="s">
        <v>5</v>
      </c>
      <c r="H1" t="s">
        <v>10</v>
      </c>
      <c r="I1" t="s">
        <v>28</v>
      </c>
      <c r="J1" t="s">
        <v>29</v>
      </c>
      <c r="K1" t="s">
        <v>33</v>
      </c>
      <c r="M1" t="s">
        <v>34</v>
      </c>
    </row>
    <row r="2" spans="1:13" x14ac:dyDescent="0.2">
      <c r="A2">
        <v>2</v>
      </c>
      <c r="B2">
        <v>0.35399999999999998</v>
      </c>
      <c r="C2">
        <v>0.5</v>
      </c>
      <c r="D2">
        <v>1</v>
      </c>
      <c r="E2">
        <v>50</v>
      </c>
      <c r="F2" s="1" t="s">
        <v>8</v>
      </c>
      <c r="G2" s="1" t="s">
        <v>9</v>
      </c>
      <c r="H2">
        <v>5</v>
      </c>
      <c r="I2" s="2" t="s">
        <v>20</v>
      </c>
      <c r="J2" s="3">
        <v>30</v>
      </c>
      <c r="K2">
        <v>2</v>
      </c>
      <c r="L2" t="s">
        <v>32</v>
      </c>
      <c r="M2">
        <v>1</v>
      </c>
    </row>
    <row r="3" spans="1:13" x14ac:dyDescent="0.2">
      <c r="A3">
        <v>6</v>
      </c>
      <c r="B3">
        <v>0.35399999999999998</v>
      </c>
      <c r="C3">
        <v>1</v>
      </c>
      <c r="D3">
        <v>10</v>
      </c>
      <c r="E3">
        <v>50</v>
      </c>
      <c r="F3" s="1" t="s">
        <v>18</v>
      </c>
      <c r="G3" s="1" t="s">
        <v>30</v>
      </c>
      <c r="H3">
        <v>6</v>
      </c>
      <c r="I3" s="2" t="s">
        <v>23</v>
      </c>
      <c r="J3" s="3">
        <v>80</v>
      </c>
      <c r="K3">
        <v>13</v>
      </c>
      <c r="L3" t="s">
        <v>32</v>
      </c>
      <c r="M3">
        <v>2</v>
      </c>
    </row>
    <row r="4" spans="1:13" x14ac:dyDescent="0.2">
      <c r="A4">
        <v>5</v>
      </c>
      <c r="B4">
        <v>0.35399999999999998</v>
      </c>
      <c r="C4">
        <v>1</v>
      </c>
      <c r="D4">
        <v>5</v>
      </c>
      <c r="E4">
        <v>50</v>
      </c>
      <c r="F4" s="1" t="s">
        <v>16</v>
      </c>
      <c r="G4" s="1" t="s">
        <v>17</v>
      </c>
      <c r="H4">
        <v>6</v>
      </c>
      <c r="I4" s="2" t="s">
        <v>22</v>
      </c>
      <c r="J4" s="3">
        <v>28</v>
      </c>
      <c r="K4">
        <v>4</v>
      </c>
      <c r="L4" t="s">
        <v>32</v>
      </c>
      <c r="M4">
        <v>3</v>
      </c>
    </row>
    <row r="5" spans="1:13" x14ac:dyDescent="0.2">
      <c r="A5">
        <v>7</v>
      </c>
      <c r="B5">
        <v>0.35399999999999998</v>
      </c>
      <c r="C5">
        <v>1</v>
      </c>
      <c r="D5">
        <v>1</v>
      </c>
      <c r="E5">
        <v>20</v>
      </c>
      <c r="F5" s="1" t="s">
        <v>24</v>
      </c>
      <c r="G5" s="1" t="s">
        <v>25</v>
      </c>
      <c r="H5">
        <v>6</v>
      </c>
      <c r="I5" s="2" t="s">
        <v>19</v>
      </c>
      <c r="J5" s="3">
        <v>25</v>
      </c>
      <c r="L5" t="s">
        <v>32</v>
      </c>
      <c r="M5">
        <v>4</v>
      </c>
    </row>
    <row r="6" spans="1:13" x14ac:dyDescent="0.2">
      <c r="A6" s="4">
        <v>1</v>
      </c>
      <c r="B6">
        <v>0.35399999999999998</v>
      </c>
      <c r="C6">
        <v>1</v>
      </c>
      <c r="D6">
        <v>1</v>
      </c>
      <c r="E6">
        <v>50</v>
      </c>
      <c r="F6" s="1" t="s">
        <v>6</v>
      </c>
      <c r="G6" s="1" t="s">
        <v>7</v>
      </c>
      <c r="H6">
        <v>6</v>
      </c>
      <c r="I6" s="2" t="s">
        <v>19</v>
      </c>
      <c r="J6" s="3">
        <v>13</v>
      </c>
      <c r="K6">
        <v>5</v>
      </c>
      <c r="L6" t="s">
        <v>32</v>
      </c>
      <c r="M6">
        <v>5</v>
      </c>
    </row>
    <row r="7" spans="1:13" x14ac:dyDescent="0.2">
      <c r="A7">
        <v>4</v>
      </c>
      <c r="B7">
        <v>0.35399999999999998</v>
      </c>
      <c r="C7">
        <v>1</v>
      </c>
      <c r="D7">
        <v>0.5</v>
      </c>
      <c r="E7">
        <v>50</v>
      </c>
      <c r="F7" s="1" t="s">
        <v>14</v>
      </c>
      <c r="G7" s="1" t="s">
        <v>15</v>
      </c>
      <c r="H7">
        <v>6</v>
      </c>
      <c r="I7" s="2" t="s">
        <v>21</v>
      </c>
      <c r="J7" s="3">
        <v>20</v>
      </c>
      <c r="K7">
        <v>8</v>
      </c>
      <c r="L7" t="s">
        <v>32</v>
      </c>
      <c r="M7">
        <v>6</v>
      </c>
    </row>
    <row r="8" spans="1:13" x14ac:dyDescent="0.2">
      <c r="A8">
        <v>8</v>
      </c>
      <c r="B8">
        <v>0.35399999999999998</v>
      </c>
      <c r="C8">
        <v>1</v>
      </c>
      <c r="D8">
        <v>1</v>
      </c>
      <c r="E8">
        <v>100</v>
      </c>
      <c r="F8" s="1" t="s">
        <v>26</v>
      </c>
      <c r="G8" s="1" t="s">
        <v>27</v>
      </c>
      <c r="H8">
        <v>7</v>
      </c>
      <c r="I8" s="2" t="s">
        <v>19</v>
      </c>
      <c r="J8" s="3">
        <v>40</v>
      </c>
      <c r="L8" t="s">
        <v>32</v>
      </c>
      <c r="M8">
        <v>7</v>
      </c>
    </row>
    <row r="9" spans="1:13" x14ac:dyDescent="0.2">
      <c r="A9">
        <v>3</v>
      </c>
      <c r="B9">
        <v>0.35399999999999998</v>
      </c>
      <c r="C9">
        <v>5</v>
      </c>
      <c r="D9">
        <v>1</v>
      </c>
      <c r="E9">
        <v>50</v>
      </c>
      <c r="F9" s="1" t="s">
        <v>12</v>
      </c>
      <c r="G9" s="1" t="s">
        <v>13</v>
      </c>
      <c r="H9">
        <v>7</v>
      </c>
      <c r="I9" s="2" t="s">
        <v>21</v>
      </c>
      <c r="J9" s="3">
        <v>45</v>
      </c>
      <c r="K9">
        <v>18</v>
      </c>
      <c r="L9" t="s">
        <v>32</v>
      </c>
      <c r="M9">
        <v>8</v>
      </c>
    </row>
    <row r="10" spans="1:13" x14ac:dyDescent="0.2">
      <c r="A10">
        <v>9</v>
      </c>
      <c r="B10">
        <v>0.35399999999999998</v>
      </c>
      <c r="C10">
        <v>5</v>
      </c>
      <c r="D10">
        <v>1</v>
      </c>
      <c r="E10">
        <v>100</v>
      </c>
      <c r="F10" s="1" t="s">
        <v>14</v>
      </c>
      <c r="G10" s="1" t="s">
        <v>31</v>
      </c>
      <c r="H10">
        <v>7</v>
      </c>
      <c r="J10">
        <v>43</v>
      </c>
      <c r="K10">
        <v>17</v>
      </c>
      <c r="L10" t="s">
        <v>32</v>
      </c>
      <c r="M10">
        <v>9</v>
      </c>
    </row>
    <row r="11" spans="1:13" x14ac:dyDescent="0.2">
      <c r="F11" s="1"/>
      <c r="G11" s="1"/>
      <c r="J11">
        <f>SUM(J2:J10)</f>
        <v>324</v>
      </c>
    </row>
    <row r="12" spans="1:13" x14ac:dyDescent="0.2">
      <c r="F12" s="1"/>
      <c r="G12" s="1"/>
    </row>
    <row r="13" spans="1:13" x14ac:dyDescent="0.2">
      <c r="F13" s="1"/>
      <c r="G13" s="1"/>
    </row>
    <row r="14" spans="1:13" x14ac:dyDescent="0.2">
      <c r="F14" s="1"/>
      <c r="G14" s="1"/>
    </row>
    <row r="15" spans="1:13" x14ac:dyDescent="0.2">
      <c r="F15" s="1"/>
      <c r="G15" s="1"/>
    </row>
    <row r="16" spans="1:13" x14ac:dyDescent="0.2">
      <c r="F16" s="1"/>
      <c r="G16" s="1"/>
    </row>
    <row r="17" spans="6:7" x14ac:dyDescent="0.2">
      <c r="F17" s="1"/>
      <c r="G17" s="1"/>
    </row>
    <row r="18" spans="6:7" x14ac:dyDescent="0.2">
      <c r="F18" s="1"/>
      <c r="G18" s="1"/>
    </row>
    <row r="19" spans="6:7" x14ac:dyDescent="0.2">
      <c r="F19" s="1"/>
      <c r="G19" s="1"/>
    </row>
    <row r="20" spans="6:7" x14ac:dyDescent="0.2">
      <c r="F20" s="1"/>
      <c r="G20" s="1"/>
    </row>
    <row r="21" spans="6:7" x14ac:dyDescent="0.2">
      <c r="F21" s="1"/>
      <c r="G21" s="1"/>
    </row>
  </sheetData>
  <sortState xmlns:xlrd2="http://schemas.microsoft.com/office/spreadsheetml/2017/richdata2" ref="A2:M11">
    <sortCondition ref="M1:M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78F9-F95E-274E-8636-ED786FC45799}">
  <dimension ref="A1:L21"/>
  <sheetViews>
    <sheetView workbookViewId="0">
      <pane xSplit="1" ySplit="1" topLeftCell="B2" activePane="bottomRight" state="frozenSplit"/>
      <selection pane="topRight" activeCell="K1" sqref="K1"/>
      <selection pane="bottomLeft" activeCell="A18" sqref="A18"/>
      <selection pane="bottomRight" activeCell="G1" sqref="G1"/>
    </sheetView>
  </sheetViews>
  <sheetFormatPr baseColWidth="10" defaultRowHeight="16" x14ac:dyDescent="0.2"/>
  <cols>
    <col min="1" max="2" width="11.83203125" customWidth="1"/>
  </cols>
  <sheetData>
    <row r="1" spans="1:12" x14ac:dyDescent="0.2">
      <c r="A1" t="s">
        <v>2</v>
      </c>
      <c r="B1" t="s">
        <v>11</v>
      </c>
      <c r="C1" t="s">
        <v>3</v>
      </c>
      <c r="D1" t="s">
        <v>0</v>
      </c>
      <c r="E1" t="s">
        <v>1</v>
      </c>
      <c r="F1" t="s">
        <v>29</v>
      </c>
      <c r="G1" t="s">
        <v>33</v>
      </c>
      <c r="I1" t="s">
        <v>34</v>
      </c>
      <c r="J1" t="s">
        <v>39</v>
      </c>
      <c r="K1" t="s">
        <v>40</v>
      </c>
    </row>
    <row r="2" spans="1:12" x14ac:dyDescent="0.2">
      <c r="B2">
        <v>0.35399999999999998</v>
      </c>
      <c r="C2">
        <v>0.25</v>
      </c>
      <c r="D2">
        <v>5</v>
      </c>
      <c r="E2">
        <v>50</v>
      </c>
      <c r="F2" s="3">
        <v>48</v>
      </c>
      <c r="G2" s="3">
        <v>8</v>
      </c>
      <c r="H2" t="s">
        <v>32</v>
      </c>
      <c r="I2">
        <v>1</v>
      </c>
      <c r="J2" t="s">
        <v>37</v>
      </c>
      <c r="K2">
        <f>(F2/60)*10</f>
        <v>8</v>
      </c>
      <c r="L2" t="s">
        <v>42</v>
      </c>
    </row>
    <row r="3" spans="1:12" x14ac:dyDescent="0.2">
      <c r="B3">
        <v>0.35399999999999998</v>
      </c>
      <c r="C3">
        <v>0.25</v>
      </c>
      <c r="D3">
        <v>1</v>
      </c>
      <c r="E3">
        <v>50</v>
      </c>
      <c r="F3" s="3">
        <v>27</v>
      </c>
      <c r="G3" s="3">
        <v>3</v>
      </c>
      <c r="H3" t="s">
        <v>32</v>
      </c>
      <c r="I3">
        <v>2</v>
      </c>
    </row>
    <row r="4" spans="1:12" x14ac:dyDescent="0.2">
      <c r="B4">
        <v>0.35399999999999998</v>
      </c>
      <c r="C4">
        <v>0.25</v>
      </c>
      <c r="D4">
        <v>10</v>
      </c>
      <c r="E4">
        <v>50</v>
      </c>
      <c r="F4" s="3">
        <v>70</v>
      </c>
      <c r="G4" s="3">
        <v>16</v>
      </c>
      <c r="H4" t="s">
        <v>32</v>
      </c>
      <c r="I4">
        <v>3</v>
      </c>
    </row>
    <row r="5" spans="1:12" x14ac:dyDescent="0.2">
      <c r="B5">
        <v>0.35399999999999998</v>
      </c>
      <c r="C5">
        <v>0.5</v>
      </c>
      <c r="D5">
        <v>10</v>
      </c>
      <c r="E5">
        <v>50</v>
      </c>
      <c r="F5">
        <v>80</v>
      </c>
      <c r="G5">
        <v>9</v>
      </c>
      <c r="H5" t="s">
        <v>32</v>
      </c>
      <c r="I5">
        <v>4</v>
      </c>
      <c r="J5" t="s">
        <v>36</v>
      </c>
    </row>
    <row r="6" spans="1:12" x14ac:dyDescent="0.2">
      <c r="B6">
        <v>0.35399999999999998</v>
      </c>
      <c r="C6">
        <v>0.5</v>
      </c>
      <c r="D6">
        <v>5</v>
      </c>
      <c r="E6">
        <v>50</v>
      </c>
      <c r="F6" s="3">
        <v>65</v>
      </c>
      <c r="G6" s="3">
        <v>12</v>
      </c>
      <c r="H6" t="s">
        <v>32</v>
      </c>
      <c r="I6">
        <v>5</v>
      </c>
    </row>
    <row r="7" spans="1:12" x14ac:dyDescent="0.2">
      <c r="B7">
        <v>0.35399999999999998</v>
      </c>
      <c r="C7">
        <v>0.5</v>
      </c>
      <c r="D7">
        <v>1</v>
      </c>
      <c r="E7">
        <v>20</v>
      </c>
      <c r="F7" s="3">
        <v>30</v>
      </c>
      <c r="G7" s="3">
        <v>0</v>
      </c>
      <c r="H7" t="s">
        <v>32</v>
      </c>
      <c r="I7">
        <v>6</v>
      </c>
      <c r="J7" t="s">
        <v>35</v>
      </c>
    </row>
    <row r="8" spans="1:12" x14ac:dyDescent="0.2">
      <c r="A8" s="4">
        <v>1</v>
      </c>
      <c r="B8">
        <v>0.35399999999999998</v>
      </c>
      <c r="C8">
        <v>0.5</v>
      </c>
      <c r="D8">
        <v>1</v>
      </c>
      <c r="E8">
        <v>50</v>
      </c>
      <c r="F8" s="3">
        <v>30</v>
      </c>
      <c r="G8">
        <v>2</v>
      </c>
      <c r="H8" t="s">
        <v>32</v>
      </c>
      <c r="I8">
        <v>7</v>
      </c>
    </row>
    <row r="9" spans="1:12" x14ac:dyDescent="0.2">
      <c r="B9">
        <v>0.35399999999999998</v>
      </c>
      <c r="C9">
        <v>0.5</v>
      </c>
      <c r="D9">
        <v>1</v>
      </c>
      <c r="E9">
        <v>100</v>
      </c>
      <c r="F9" s="3">
        <v>14</v>
      </c>
      <c r="G9" s="3">
        <v>0</v>
      </c>
      <c r="H9" t="s">
        <v>32</v>
      </c>
      <c r="I9">
        <v>8</v>
      </c>
    </row>
    <row r="13" spans="1:12" x14ac:dyDescent="0.2">
      <c r="I13" t="s">
        <v>38</v>
      </c>
    </row>
    <row r="14" spans="1:12" x14ac:dyDescent="0.2">
      <c r="I14" t="s">
        <v>41</v>
      </c>
    </row>
    <row r="21" spans="6:6" x14ac:dyDescent="0.2">
      <c r="F21">
        <f>480/60</f>
        <v>8</v>
      </c>
    </row>
  </sheetData>
  <sortState xmlns:xlrd2="http://schemas.microsoft.com/office/spreadsheetml/2017/richdata2" ref="A2:J9">
    <sortCondition ref="I1:I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18B4-1DF5-C443-A367-F1A0D6867EEC}">
  <dimension ref="A1:K14"/>
  <sheetViews>
    <sheetView workbookViewId="0">
      <pane xSplit="1" ySplit="1" topLeftCell="B2" activePane="bottomRight" state="frozenSplit"/>
      <selection pane="topRight" activeCell="K1" sqref="K1"/>
      <selection pane="bottomLeft" activeCell="A18" sqref="A18"/>
      <selection pane="bottomRight" activeCell="H13" sqref="H13"/>
    </sheetView>
  </sheetViews>
  <sheetFormatPr baseColWidth="10" defaultRowHeight="16" x14ac:dyDescent="0.2"/>
  <cols>
    <col min="1" max="2" width="11.83203125" customWidth="1"/>
  </cols>
  <sheetData>
    <row r="1" spans="1:11" x14ac:dyDescent="0.2">
      <c r="A1" t="s">
        <v>2</v>
      </c>
      <c r="B1" t="s">
        <v>11</v>
      </c>
      <c r="C1" t="s">
        <v>3</v>
      </c>
      <c r="D1" t="s">
        <v>0</v>
      </c>
      <c r="E1" t="s">
        <v>1</v>
      </c>
      <c r="F1" t="s">
        <v>29</v>
      </c>
      <c r="G1" t="s">
        <v>33</v>
      </c>
      <c r="I1" t="s">
        <v>34</v>
      </c>
      <c r="J1" t="s">
        <v>39</v>
      </c>
      <c r="K1" t="s">
        <v>40</v>
      </c>
    </row>
    <row r="2" spans="1:11" x14ac:dyDescent="0.2">
      <c r="B2">
        <v>0.35399999999999998</v>
      </c>
      <c r="C2">
        <v>0.25</v>
      </c>
      <c r="D2">
        <v>5</v>
      </c>
      <c r="E2">
        <v>50</v>
      </c>
      <c r="F2" s="3" t="s">
        <v>44</v>
      </c>
      <c r="G2" s="3">
        <v>0</v>
      </c>
      <c r="H2" t="s">
        <v>32</v>
      </c>
      <c r="I2">
        <v>1</v>
      </c>
    </row>
    <row r="3" spans="1:11" x14ac:dyDescent="0.2">
      <c r="B3">
        <v>0.35399999999999998</v>
      </c>
      <c r="C3">
        <v>0.25</v>
      </c>
      <c r="D3">
        <v>5</v>
      </c>
      <c r="E3">
        <v>20</v>
      </c>
      <c r="F3" s="3">
        <v>9</v>
      </c>
      <c r="G3" s="3">
        <v>0</v>
      </c>
      <c r="I3">
        <v>2</v>
      </c>
      <c r="J3" t="s">
        <v>46</v>
      </c>
    </row>
    <row r="4" spans="1:11" x14ac:dyDescent="0.2">
      <c r="B4">
        <v>0.35399999999999998</v>
      </c>
      <c r="C4">
        <v>0.05</v>
      </c>
      <c r="D4">
        <v>5</v>
      </c>
      <c r="E4">
        <v>50</v>
      </c>
      <c r="F4" s="3">
        <v>8</v>
      </c>
      <c r="G4" s="3">
        <v>0</v>
      </c>
      <c r="I4">
        <v>3</v>
      </c>
    </row>
    <row r="5" spans="1:11" x14ac:dyDescent="0.2">
      <c r="A5" s="3"/>
      <c r="B5">
        <v>0.35399999999999998</v>
      </c>
      <c r="C5">
        <v>0.05</v>
      </c>
      <c r="D5">
        <v>5</v>
      </c>
      <c r="E5">
        <v>100</v>
      </c>
      <c r="F5" s="3" t="s">
        <v>43</v>
      </c>
      <c r="I5">
        <v>4</v>
      </c>
    </row>
    <row r="6" spans="1:11" x14ac:dyDescent="0.2">
      <c r="B6">
        <v>0.35399999999999998</v>
      </c>
      <c r="C6">
        <v>0.15</v>
      </c>
      <c r="D6">
        <v>5</v>
      </c>
      <c r="E6">
        <v>50</v>
      </c>
      <c r="F6" s="3">
        <v>15</v>
      </c>
      <c r="G6" s="3">
        <v>0</v>
      </c>
      <c r="I6">
        <v>5</v>
      </c>
    </row>
    <row r="7" spans="1:11" x14ac:dyDescent="0.2">
      <c r="B7">
        <v>0.35399999999999998</v>
      </c>
      <c r="C7">
        <v>0.25</v>
      </c>
      <c r="D7">
        <v>7</v>
      </c>
      <c r="E7">
        <v>50</v>
      </c>
      <c r="F7" t="s">
        <v>43</v>
      </c>
      <c r="I7">
        <v>6</v>
      </c>
      <c r="J7" t="s">
        <v>45</v>
      </c>
    </row>
    <row r="8" spans="1:11" x14ac:dyDescent="0.2">
      <c r="B8">
        <v>0.35399999999999998</v>
      </c>
      <c r="C8">
        <v>0.25</v>
      </c>
      <c r="D8">
        <v>3</v>
      </c>
      <c r="E8">
        <v>50</v>
      </c>
      <c r="F8" s="3" t="s">
        <v>43</v>
      </c>
      <c r="G8" s="3"/>
      <c r="I8">
        <v>7</v>
      </c>
    </row>
    <row r="9" spans="1:11" x14ac:dyDescent="0.2">
      <c r="B9">
        <v>0.35399999999999998</v>
      </c>
      <c r="C9">
        <v>0.25</v>
      </c>
      <c r="D9">
        <v>5</v>
      </c>
      <c r="E9">
        <v>100</v>
      </c>
      <c r="F9" s="3">
        <v>8</v>
      </c>
      <c r="G9" s="3"/>
      <c r="I9">
        <v>8</v>
      </c>
    </row>
    <row r="10" spans="1:11" x14ac:dyDescent="0.2">
      <c r="B10">
        <v>0.35399999999999998</v>
      </c>
      <c r="C10">
        <v>0.25</v>
      </c>
      <c r="D10">
        <v>5</v>
      </c>
      <c r="E10">
        <v>200</v>
      </c>
      <c r="F10" s="3">
        <v>9</v>
      </c>
      <c r="G10" s="3"/>
      <c r="I10">
        <v>9</v>
      </c>
    </row>
    <row r="13" spans="1:11" x14ac:dyDescent="0.2">
      <c r="I13" t="s">
        <v>48</v>
      </c>
    </row>
    <row r="14" spans="1:11" x14ac:dyDescent="0.2">
      <c r="I14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8105-DE37-FC46-9456-34E76B1892F7}">
  <dimension ref="A1:H10"/>
  <sheetViews>
    <sheetView workbookViewId="0">
      <pane xSplit="1" ySplit="1" topLeftCell="B2" activePane="bottomRight" state="frozenSplit"/>
      <selection pane="topRight" activeCell="K1" sqref="K1"/>
      <selection pane="bottomLeft" activeCell="A18" sqref="A18"/>
      <selection pane="bottomRight" activeCell="B13" sqref="B13"/>
    </sheetView>
  </sheetViews>
  <sheetFormatPr baseColWidth="10" defaultRowHeight="16" x14ac:dyDescent="0.2"/>
  <cols>
    <col min="1" max="2" width="11.83203125" customWidth="1"/>
  </cols>
  <sheetData>
    <row r="1" spans="1:8" x14ac:dyDescent="0.2">
      <c r="A1" t="s">
        <v>2</v>
      </c>
      <c r="B1" t="s">
        <v>11</v>
      </c>
      <c r="C1" t="s">
        <v>3</v>
      </c>
      <c r="D1" t="s">
        <v>0</v>
      </c>
      <c r="E1" t="s">
        <v>1</v>
      </c>
      <c r="F1" t="s">
        <v>29</v>
      </c>
      <c r="G1" t="s">
        <v>34</v>
      </c>
      <c r="H1" t="s">
        <v>39</v>
      </c>
    </row>
    <row r="2" spans="1:8" x14ac:dyDescent="0.2">
      <c r="A2">
        <v>1</v>
      </c>
      <c r="B2">
        <v>0.35399999999999998</v>
      </c>
      <c r="C2">
        <v>0.25</v>
      </c>
      <c r="D2">
        <v>5</v>
      </c>
      <c r="E2">
        <v>50</v>
      </c>
      <c r="F2" s="3">
        <v>10</v>
      </c>
      <c r="G2">
        <v>1</v>
      </c>
      <c r="H2" t="s">
        <v>50</v>
      </c>
    </row>
    <row r="3" spans="1:8" x14ac:dyDescent="0.2">
      <c r="B3">
        <v>0.35399999999999998</v>
      </c>
      <c r="C3">
        <v>0.05</v>
      </c>
      <c r="D3">
        <v>5</v>
      </c>
      <c r="E3">
        <v>50</v>
      </c>
      <c r="F3" s="3">
        <v>10</v>
      </c>
    </row>
    <row r="4" spans="1:8" x14ac:dyDescent="0.2">
      <c r="B4">
        <v>0.35399999999999998</v>
      </c>
      <c r="C4">
        <v>0.05</v>
      </c>
      <c r="D4">
        <v>7</v>
      </c>
      <c r="E4">
        <v>50</v>
      </c>
      <c r="F4" s="3">
        <v>9</v>
      </c>
    </row>
    <row r="5" spans="1:8" x14ac:dyDescent="0.2">
      <c r="A5" s="3"/>
      <c r="B5">
        <v>0.35399999999999998</v>
      </c>
      <c r="C5">
        <v>0.05</v>
      </c>
      <c r="D5">
        <v>10</v>
      </c>
      <c r="E5">
        <v>50</v>
      </c>
      <c r="F5" s="3">
        <v>9</v>
      </c>
    </row>
    <row r="6" spans="1:8" x14ac:dyDescent="0.2">
      <c r="B6">
        <v>0.35399999999999998</v>
      </c>
      <c r="C6">
        <v>0.05</v>
      </c>
      <c r="D6">
        <v>5</v>
      </c>
      <c r="E6">
        <v>20</v>
      </c>
      <c r="F6" s="3">
        <v>9</v>
      </c>
    </row>
    <row r="7" spans="1:8" x14ac:dyDescent="0.2">
      <c r="B7">
        <v>0.35399999999999998</v>
      </c>
      <c r="C7">
        <v>0.05</v>
      </c>
      <c r="D7">
        <v>7</v>
      </c>
      <c r="E7">
        <v>20</v>
      </c>
      <c r="F7" s="3">
        <v>9</v>
      </c>
    </row>
    <row r="8" spans="1:8" x14ac:dyDescent="0.2">
      <c r="B8">
        <v>0.35399999999999998</v>
      </c>
      <c r="C8">
        <v>0.05</v>
      </c>
      <c r="D8">
        <v>10</v>
      </c>
      <c r="E8">
        <v>20</v>
      </c>
      <c r="F8" s="3">
        <v>9</v>
      </c>
      <c r="H8" t="s">
        <v>49</v>
      </c>
    </row>
    <row r="9" spans="1:8" x14ac:dyDescent="0.2">
      <c r="B9">
        <v>0.35399999999999998</v>
      </c>
      <c r="C9">
        <v>1</v>
      </c>
      <c r="D9">
        <v>10</v>
      </c>
      <c r="E9">
        <v>50</v>
      </c>
      <c r="F9" s="3"/>
    </row>
    <row r="10" spans="1:8" x14ac:dyDescent="0.2">
      <c r="B10">
        <v>0.35399999999999998</v>
      </c>
      <c r="C10">
        <v>1</v>
      </c>
      <c r="D10">
        <v>20</v>
      </c>
      <c r="E10">
        <v>50</v>
      </c>
      <c r="F10" s="3"/>
    </row>
  </sheetData>
  <sortState xmlns:xlrd2="http://schemas.microsoft.com/office/spreadsheetml/2017/richdata2" ref="A2:H10">
    <sortCondition ref="G2:G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28C3-92A5-0240-BF55-1BBA8A4EF2C8}">
  <dimension ref="A1:I22"/>
  <sheetViews>
    <sheetView workbookViewId="0">
      <pane xSplit="1" ySplit="1" topLeftCell="B2" activePane="bottomRight" state="frozenSplit"/>
      <selection pane="topRight" activeCell="K1" sqref="K1"/>
      <selection pane="bottomLeft" activeCell="A18" sqref="A18"/>
      <selection pane="bottomRight" sqref="A1:I2"/>
    </sheetView>
  </sheetViews>
  <sheetFormatPr baseColWidth="10" defaultRowHeight="16" x14ac:dyDescent="0.2"/>
  <cols>
    <col min="1" max="2" width="11.83203125" customWidth="1"/>
    <col min="6" max="6" width="13.33203125" bestFit="1" customWidth="1"/>
    <col min="9" max="9" width="12.33203125" customWidth="1"/>
  </cols>
  <sheetData>
    <row r="1" spans="1:9" x14ac:dyDescent="0.2">
      <c r="A1" t="s">
        <v>2</v>
      </c>
      <c r="B1" t="s">
        <v>11</v>
      </c>
      <c r="C1" t="s">
        <v>3</v>
      </c>
      <c r="D1" t="s">
        <v>0</v>
      </c>
      <c r="E1" t="s">
        <v>1</v>
      </c>
      <c r="F1" t="s">
        <v>56</v>
      </c>
      <c r="G1" t="s">
        <v>29</v>
      </c>
      <c r="H1" t="s">
        <v>34</v>
      </c>
      <c r="I1" t="s">
        <v>39</v>
      </c>
    </row>
    <row r="2" spans="1:9" x14ac:dyDescent="0.2">
      <c r="B2">
        <v>0.35399999999999998</v>
      </c>
      <c r="C2">
        <v>0.5</v>
      </c>
      <c r="D2">
        <v>0.5</v>
      </c>
      <c r="E2">
        <v>10</v>
      </c>
      <c r="F2" t="s">
        <v>55</v>
      </c>
      <c r="G2" s="3"/>
      <c r="H2" s="3">
        <v>1</v>
      </c>
      <c r="I2" t="s">
        <v>59</v>
      </c>
    </row>
    <row r="3" spans="1:9" x14ac:dyDescent="0.2">
      <c r="C3">
        <v>0.75</v>
      </c>
      <c r="D3">
        <v>0.75</v>
      </c>
      <c r="E3">
        <v>10</v>
      </c>
      <c r="F3" t="s">
        <v>55</v>
      </c>
      <c r="H3">
        <v>1.1000000000000001</v>
      </c>
    </row>
    <row r="4" spans="1:9" x14ac:dyDescent="0.2">
      <c r="B4">
        <v>0.35399999999999998</v>
      </c>
      <c r="C4">
        <v>0.5</v>
      </c>
      <c r="D4">
        <v>0.5</v>
      </c>
      <c r="E4">
        <v>10</v>
      </c>
      <c r="F4" t="s">
        <v>61</v>
      </c>
      <c r="H4" s="3">
        <v>2</v>
      </c>
    </row>
    <row r="5" spans="1:9" x14ac:dyDescent="0.2">
      <c r="B5">
        <v>0.35399999999999998</v>
      </c>
      <c r="C5">
        <v>0.5</v>
      </c>
      <c r="D5">
        <v>0.5</v>
      </c>
      <c r="E5">
        <v>10</v>
      </c>
      <c r="F5" t="s">
        <v>60</v>
      </c>
      <c r="H5" s="3">
        <v>3</v>
      </c>
    </row>
    <row r="6" spans="1:9" x14ac:dyDescent="0.2">
      <c r="B6">
        <v>0.35399999999999998</v>
      </c>
      <c r="C6">
        <v>0.5</v>
      </c>
      <c r="D6">
        <v>1</v>
      </c>
      <c r="E6">
        <v>10</v>
      </c>
      <c r="F6" t="s">
        <v>55</v>
      </c>
      <c r="G6" s="3"/>
      <c r="H6" s="3">
        <v>4</v>
      </c>
    </row>
    <row r="7" spans="1:9" x14ac:dyDescent="0.2">
      <c r="B7">
        <v>0.35399999999999998</v>
      </c>
      <c r="C7">
        <v>0.5</v>
      </c>
      <c r="D7">
        <v>0</v>
      </c>
      <c r="E7">
        <v>10</v>
      </c>
      <c r="F7" t="s">
        <v>52</v>
      </c>
      <c r="G7" s="3"/>
      <c r="H7" s="3">
        <v>5</v>
      </c>
      <c r="I7" t="s">
        <v>54</v>
      </c>
    </row>
    <row r="8" spans="1:9" x14ac:dyDescent="0.2">
      <c r="B8">
        <v>0.35399999999999998</v>
      </c>
      <c r="C8">
        <v>1</v>
      </c>
      <c r="D8">
        <v>0</v>
      </c>
      <c r="E8">
        <v>10</v>
      </c>
      <c r="F8" t="s">
        <v>52</v>
      </c>
      <c r="G8" s="3"/>
      <c r="H8" s="3">
        <v>6</v>
      </c>
    </row>
    <row r="9" spans="1:9" x14ac:dyDescent="0.2">
      <c r="A9">
        <v>1</v>
      </c>
      <c r="B9">
        <v>0.35399999999999998</v>
      </c>
      <c r="C9">
        <v>0.25</v>
      </c>
      <c r="D9">
        <v>0</v>
      </c>
      <c r="E9">
        <v>10</v>
      </c>
      <c r="F9" t="s">
        <v>52</v>
      </c>
      <c r="G9" s="3"/>
      <c r="H9" s="3">
        <v>7</v>
      </c>
    </row>
    <row r="10" spans="1:9" x14ac:dyDescent="0.2">
      <c r="B10">
        <v>0.35399999999999998</v>
      </c>
      <c r="C10">
        <v>5</v>
      </c>
      <c r="D10">
        <v>2</v>
      </c>
      <c r="E10">
        <v>10</v>
      </c>
      <c r="F10" t="s">
        <v>52</v>
      </c>
      <c r="G10" s="3"/>
      <c r="H10" s="3">
        <v>8</v>
      </c>
      <c r="I10" t="s">
        <v>53</v>
      </c>
    </row>
    <row r="11" spans="1:9" x14ac:dyDescent="0.2">
      <c r="B11">
        <v>0.35399999999999998</v>
      </c>
      <c r="C11">
        <v>5</v>
      </c>
      <c r="D11">
        <v>4</v>
      </c>
      <c r="E11">
        <v>10</v>
      </c>
      <c r="F11" t="s">
        <v>52</v>
      </c>
      <c r="G11" s="3"/>
      <c r="H11" s="3">
        <v>9</v>
      </c>
    </row>
    <row r="12" spans="1:9" x14ac:dyDescent="0.2">
      <c r="B12">
        <v>0.35399999999999998</v>
      </c>
      <c r="C12">
        <v>5</v>
      </c>
      <c r="D12">
        <v>0</v>
      </c>
      <c r="E12">
        <v>10</v>
      </c>
      <c r="F12" t="s">
        <v>52</v>
      </c>
      <c r="G12" s="3"/>
      <c r="H12" s="3">
        <v>10</v>
      </c>
    </row>
    <row r="13" spans="1:9" x14ac:dyDescent="0.2">
      <c r="B13">
        <v>0.35399999999999998</v>
      </c>
      <c r="C13">
        <v>10</v>
      </c>
      <c r="D13">
        <v>0</v>
      </c>
      <c r="E13">
        <v>10</v>
      </c>
      <c r="F13" t="s">
        <v>52</v>
      </c>
      <c r="G13" s="3"/>
      <c r="H13" s="3">
        <v>11</v>
      </c>
    </row>
    <row r="14" spans="1:9" x14ac:dyDescent="0.2">
      <c r="A14" s="3"/>
      <c r="B14">
        <v>0.35399999999999998</v>
      </c>
      <c r="C14">
        <v>20</v>
      </c>
      <c r="D14">
        <v>0</v>
      </c>
      <c r="E14">
        <v>10</v>
      </c>
      <c r="F14" t="s">
        <v>52</v>
      </c>
      <c r="G14" s="3"/>
      <c r="H14" s="3">
        <v>12</v>
      </c>
    </row>
    <row r="15" spans="1:9" x14ac:dyDescent="0.2">
      <c r="B15">
        <v>0.35399999999999998</v>
      </c>
      <c r="C15">
        <v>0.5</v>
      </c>
      <c r="D15">
        <v>0</v>
      </c>
      <c r="E15">
        <v>20</v>
      </c>
      <c r="F15" t="s">
        <v>52</v>
      </c>
      <c r="G15" s="3"/>
      <c r="H15" t="s">
        <v>57</v>
      </c>
      <c r="I15" t="s">
        <v>58</v>
      </c>
    </row>
    <row r="16" spans="1:9" x14ac:dyDescent="0.2">
      <c r="C16">
        <v>0.5</v>
      </c>
      <c r="D16">
        <v>0.75</v>
      </c>
      <c r="E16">
        <v>10</v>
      </c>
      <c r="F16" t="s">
        <v>55</v>
      </c>
      <c r="G16" s="3"/>
      <c r="H16" s="3">
        <v>5.0999999999999996</v>
      </c>
    </row>
    <row r="17" spans="2:8" x14ac:dyDescent="0.2">
      <c r="C17">
        <v>0.75</v>
      </c>
      <c r="D17">
        <v>0.5</v>
      </c>
      <c r="E17">
        <v>10</v>
      </c>
      <c r="F17" t="s">
        <v>55</v>
      </c>
      <c r="H17" s="3">
        <v>5.2</v>
      </c>
    </row>
    <row r="22" spans="2:8" x14ac:dyDescent="0.2">
      <c r="B22" s="5" t="s">
        <v>51</v>
      </c>
    </row>
  </sheetData>
  <sortState xmlns:xlrd2="http://schemas.microsoft.com/office/spreadsheetml/2017/richdata2" ref="A2:I22">
    <sortCondition ref="H1:H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0AAA-72D2-F34F-8505-1200220EF437}">
  <dimension ref="A1:I22"/>
  <sheetViews>
    <sheetView tabSelected="1" workbookViewId="0">
      <pane xSplit="1" ySplit="1" topLeftCell="B2" activePane="bottomRight" state="frozenSplit"/>
      <selection pane="topRight" activeCell="K1" sqref="K1"/>
      <selection pane="bottomLeft" activeCell="A18" sqref="A18"/>
      <selection pane="bottomRight" activeCell="I2" sqref="I2"/>
    </sheetView>
  </sheetViews>
  <sheetFormatPr baseColWidth="10" defaultRowHeight="16" x14ac:dyDescent="0.2"/>
  <cols>
    <col min="1" max="2" width="11.83203125" customWidth="1"/>
    <col min="6" max="6" width="13.33203125" bestFit="1" customWidth="1"/>
    <col min="9" max="9" width="12.33203125" customWidth="1"/>
  </cols>
  <sheetData>
    <row r="1" spans="1:9" x14ac:dyDescent="0.2">
      <c r="A1" t="s">
        <v>2</v>
      </c>
      <c r="B1" t="s">
        <v>11</v>
      </c>
      <c r="C1" t="s">
        <v>3</v>
      </c>
      <c r="D1" t="s">
        <v>0</v>
      </c>
      <c r="E1" t="s">
        <v>1</v>
      </c>
      <c r="F1" t="s">
        <v>56</v>
      </c>
      <c r="G1" t="s">
        <v>29</v>
      </c>
      <c r="H1" t="s">
        <v>34</v>
      </c>
      <c r="I1" t="s">
        <v>39</v>
      </c>
    </row>
    <row r="2" spans="1:9" x14ac:dyDescent="0.2">
      <c r="B2" s="5">
        <v>0.35399999999999998</v>
      </c>
      <c r="C2" s="5">
        <v>0.6</v>
      </c>
      <c r="D2" s="5">
        <v>0.6</v>
      </c>
      <c r="E2" s="5">
        <v>10</v>
      </c>
      <c r="F2" s="5" t="s">
        <v>55</v>
      </c>
      <c r="G2" s="5"/>
      <c r="H2" s="6">
        <v>1</v>
      </c>
      <c r="I2" t="s">
        <v>62</v>
      </c>
    </row>
    <row r="3" spans="1:9" x14ac:dyDescent="0.2">
      <c r="B3">
        <v>0.35399999999999998</v>
      </c>
      <c r="C3">
        <v>0.5</v>
      </c>
      <c r="D3">
        <v>0.5</v>
      </c>
      <c r="E3">
        <v>10</v>
      </c>
      <c r="F3" t="s">
        <v>55</v>
      </c>
      <c r="G3" s="3"/>
      <c r="H3" s="3">
        <v>2</v>
      </c>
      <c r="I3" t="s">
        <v>59</v>
      </c>
    </row>
    <row r="4" spans="1:9" x14ac:dyDescent="0.2">
      <c r="B4">
        <v>0.35399999999999998</v>
      </c>
      <c r="C4">
        <v>0.75</v>
      </c>
      <c r="D4">
        <v>0.75</v>
      </c>
      <c r="E4">
        <v>10</v>
      </c>
      <c r="F4" t="s">
        <v>55</v>
      </c>
      <c r="H4">
        <v>3</v>
      </c>
    </row>
    <row r="5" spans="1:9" x14ac:dyDescent="0.2">
      <c r="B5">
        <v>0.35399999999999998</v>
      </c>
      <c r="C5">
        <v>0.5</v>
      </c>
      <c r="D5">
        <v>0.5</v>
      </c>
      <c r="E5">
        <v>10</v>
      </c>
      <c r="F5" t="s">
        <v>61</v>
      </c>
      <c r="H5" s="3">
        <v>4</v>
      </c>
    </row>
    <row r="6" spans="1:9" x14ac:dyDescent="0.2">
      <c r="B6">
        <v>0.35399999999999998</v>
      </c>
      <c r="C6">
        <v>0.5</v>
      </c>
      <c r="D6">
        <v>0.5</v>
      </c>
      <c r="E6">
        <v>10</v>
      </c>
      <c r="F6" t="s">
        <v>60</v>
      </c>
      <c r="H6" s="3">
        <v>5</v>
      </c>
    </row>
    <row r="7" spans="1:9" x14ac:dyDescent="0.2">
      <c r="B7">
        <v>0.35399999999999998</v>
      </c>
      <c r="C7">
        <v>0.5</v>
      </c>
      <c r="D7">
        <v>1</v>
      </c>
      <c r="E7">
        <v>10</v>
      </c>
      <c r="F7" t="s">
        <v>55</v>
      </c>
      <c r="G7" s="3"/>
      <c r="H7" s="3">
        <v>6</v>
      </c>
    </row>
    <row r="8" spans="1:9" x14ac:dyDescent="0.2">
      <c r="B8">
        <v>0.35399999999999998</v>
      </c>
      <c r="C8">
        <v>0.5</v>
      </c>
      <c r="D8">
        <v>0</v>
      </c>
      <c r="E8">
        <v>10</v>
      </c>
      <c r="F8" t="s">
        <v>52</v>
      </c>
      <c r="G8" s="3"/>
      <c r="H8" s="3">
        <v>7</v>
      </c>
      <c r="I8" t="s">
        <v>54</v>
      </c>
    </row>
    <row r="9" spans="1:9" x14ac:dyDescent="0.2">
      <c r="B9">
        <v>0.35399999999999998</v>
      </c>
      <c r="C9">
        <v>0.5</v>
      </c>
      <c r="D9">
        <v>0.75</v>
      </c>
      <c r="E9">
        <v>10</v>
      </c>
      <c r="F9" t="s">
        <v>55</v>
      </c>
      <c r="G9" s="3"/>
      <c r="H9" s="3">
        <v>8</v>
      </c>
    </row>
    <row r="10" spans="1:9" x14ac:dyDescent="0.2">
      <c r="B10">
        <v>0.35399999999999998</v>
      </c>
      <c r="C10">
        <v>0.75</v>
      </c>
      <c r="D10">
        <v>0.5</v>
      </c>
      <c r="E10">
        <v>10</v>
      </c>
      <c r="F10" t="s">
        <v>55</v>
      </c>
      <c r="H10" s="3">
        <v>9</v>
      </c>
    </row>
    <row r="11" spans="1:9" x14ac:dyDescent="0.2">
      <c r="B11">
        <v>0.35399999999999998</v>
      </c>
      <c r="C11">
        <v>1</v>
      </c>
      <c r="D11">
        <v>0</v>
      </c>
      <c r="E11">
        <v>10</v>
      </c>
      <c r="F11" t="s">
        <v>52</v>
      </c>
      <c r="G11" s="3"/>
      <c r="H11" s="3">
        <v>10</v>
      </c>
    </row>
    <row r="12" spans="1:9" x14ac:dyDescent="0.2">
      <c r="B12">
        <v>0.35399999999999998</v>
      </c>
      <c r="C12">
        <v>0.25</v>
      </c>
      <c r="D12">
        <v>0</v>
      </c>
      <c r="E12">
        <v>10</v>
      </c>
      <c r="F12" t="s">
        <v>52</v>
      </c>
      <c r="G12" s="3"/>
      <c r="H12" s="3">
        <v>11</v>
      </c>
    </row>
    <row r="13" spans="1:9" x14ac:dyDescent="0.2">
      <c r="B13">
        <v>0.35399999999999998</v>
      </c>
      <c r="C13">
        <v>5</v>
      </c>
      <c r="D13">
        <v>2</v>
      </c>
      <c r="E13">
        <v>10</v>
      </c>
      <c r="F13" t="s">
        <v>52</v>
      </c>
      <c r="G13" s="3"/>
      <c r="H13" s="3">
        <v>12</v>
      </c>
      <c r="I13" t="s">
        <v>53</v>
      </c>
    </row>
    <row r="14" spans="1:9" x14ac:dyDescent="0.2">
      <c r="B14">
        <v>0.35399999999999998</v>
      </c>
      <c r="C14">
        <v>5</v>
      </c>
      <c r="D14">
        <v>4</v>
      </c>
      <c r="E14">
        <v>10</v>
      </c>
      <c r="F14" t="s">
        <v>52</v>
      </c>
      <c r="G14" s="3"/>
      <c r="H14" s="3">
        <v>13</v>
      </c>
    </row>
    <row r="15" spans="1:9" x14ac:dyDescent="0.2">
      <c r="B15">
        <v>0.35399999999999998</v>
      </c>
      <c r="C15">
        <v>5</v>
      </c>
      <c r="D15">
        <v>0</v>
      </c>
      <c r="E15">
        <v>10</v>
      </c>
      <c r="F15" t="s">
        <v>52</v>
      </c>
      <c r="G15" s="3"/>
      <c r="H15" s="3">
        <v>14</v>
      </c>
    </row>
    <row r="16" spans="1:9" x14ac:dyDescent="0.2">
      <c r="B16">
        <v>0.35399999999999998</v>
      </c>
      <c r="C16">
        <v>10</v>
      </c>
      <c r="D16">
        <v>0</v>
      </c>
      <c r="E16">
        <v>10</v>
      </c>
      <c r="F16" t="s">
        <v>52</v>
      </c>
      <c r="G16" s="3"/>
      <c r="H16" s="3">
        <v>15</v>
      </c>
    </row>
    <row r="17" spans="1:9" x14ac:dyDescent="0.2">
      <c r="A17" s="3"/>
      <c r="B17">
        <v>0.35399999999999998</v>
      </c>
      <c r="C17">
        <v>20</v>
      </c>
      <c r="D17">
        <v>0</v>
      </c>
      <c r="E17">
        <v>10</v>
      </c>
      <c r="F17" t="s">
        <v>52</v>
      </c>
      <c r="G17" s="3"/>
      <c r="H17" s="3">
        <v>16</v>
      </c>
    </row>
    <row r="18" spans="1:9" x14ac:dyDescent="0.2">
      <c r="B18">
        <v>0.35399999999999998</v>
      </c>
      <c r="C18">
        <v>0.5</v>
      </c>
      <c r="D18">
        <v>0</v>
      </c>
      <c r="E18">
        <v>20</v>
      </c>
      <c r="F18" t="s">
        <v>52</v>
      </c>
      <c r="G18" s="3"/>
      <c r="H18" t="s">
        <v>57</v>
      </c>
      <c r="I18" t="s">
        <v>58</v>
      </c>
    </row>
    <row r="22" spans="1:9" x14ac:dyDescent="0.2">
      <c r="B22" s="5" t="s">
        <v>51</v>
      </c>
    </row>
  </sheetData>
  <sortState xmlns:xlrd2="http://schemas.microsoft.com/office/spreadsheetml/2017/richdata2" ref="A2:I18">
    <sortCondition ref="H1:H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Beta2</vt:lpstr>
      <vt:lpstr>Beta3</vt:lpstr>
      <vt:lpstr>Beta4</vt:lpstr>
      <vt:lpstr>Beta5</vt:lpstr>
      <vt:lpstr>Beta6</vt:lpstr>
      <vt:lpstr>Alpha1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Stevens</dc:creator>
  <cp:lastModifiedBy>Jens Stevens</cp:lastModifiedBy>
  <dcterms:created xsi:type="dcterms:W3CDTF">2021-01-13T17:59:22Z</dcterms:created>
  <dcterms:modified xsi:type="dcterms:W3CDTF">2021-02-17T22:12:13Z</dcterms:modified>
</cp:coreProperties>
</file>