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ANDanalysis\"/>
    </mc:Choice>
  </mc:AlternateContent>
  <xr:revisionPtr revIDLastSave="0" documentId="13_ncr:1_{5B45B292-E1D2-4A08-A066-90AF96563E86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<sst xmlns="http://schemas.openxmlformats.org/spreadsheetml/2006/main" count="92" uniqueCount="39">
  <si>
    <t>LineID</t>
  </si>
  <si>
    <t>count</t>
  </si>
  <si>
    <t>min</t>
  </si>
  <si>
    <t>25%</t>
  </si>
  <si>
    <t>50%</t>
  </si>
  <si>
    <t>75%</t>
  </si>
  <si>
    <t>max</t>
  </si>
  <si>
    <t>meandiff</t>
  </si>
  <si>
    <t>stddiff</t>
  </si>
  <si>
    <t>meanElev2016</t>
  </si>
  <si>
    <t>stdElev2016</t>
  </si>
  <si>
    <t>path along km 78</t>
  </si>
  <si>
    <t>notes</t>
  </si>
  <si>
    <t>flat road area</t>
  </si>
  <si>
    <t>jemez mountain trail flat road</t>
  </si>
  <si>
    <t>flat trail</t>
  </si>
  <si>
    <t>well-graded road</t>
  </si>
  <si>
    <t>jemez mt trail</t>
  </si>
  <si>
    <t>discard; is on an uneven path</t>
  </si>
  <si>
    <t>jemez mt trail; road above northern fork</t>
  </si>
  <si>
    <t>Quadrant</t>
  </si>
  <si>
    <t>Keep/discard?</t>
  </si>
  <si>
    <t>Keep</t>
  </si>
  <si>
    <t>flat terrace</t>
  </si>
  <si>
    <t>keep</t>
  </si>
  <si>
    <t>new</t>
  </si>
  <si>
    <t>flat terrace near delta</t>
  </si>
  <si>
    <t>road (on topo) to west of delta</t>
  </si>
  <si>
    <t>road by visitor center</t>
  </si>
  <si>
    <t>entrance road by visitor center</t>
  </si>
  <si>
    <t>entrance rd north of visitor center</t>
  </si>
  <si>
    <t>jemez mountain trail rt 4</t>
  </si>
  <si>
    <t>Quadrant1</t>
  </si>
  <si>
    <t>Quadrant2</t>
  </si>
  <si>
    <t>Quadrant3</t>
  </si>
  <si>
    <t>Quadrant 1</t>
  </si>
  <si>
    <t>mean</t>
  </si>
  <si>
    <t>Quadrant 3</t>
  </si>
  <si>
    <t>Quadrant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</si>
</sst>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0" fillId="0" borderId="0" xfId="0" applyBorder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1"/>
        <color theme="0"/>
        <name val="Calibri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(Y-axis)</a:t>
            </a:r>
            <a:r>
              <a:rPr lang="en-US" baseline="0"/>
              <a:t> by mean elev of road-line (X-axis)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meanElev2016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Sheet1!$G$2:$G$19</c:f>
              <c:numCache>
                <c:formatCode>General</c:formatCode>
                <c:ptCount val="18"/>
                <c:pt idx="0">
                  <c:v>2758.0380428059898</c:v>
                </c:pt>
                <c:pt idx="1">
                  <c:v>2714.4243627929691</c:v>
                </c:pt>
                <c:pt idx="2">
                  <c:v>2732.8467866521219</c:v>
                </c:pt>
                <c:pt idx="3">
                  <c:v>2755.2598979018599</c:v>
                </c:pt>
                <c:pt idx="4">
                  <c:v>2752.429434407552</c:v>
                </c:pt>
                <c:pt idx="5">
                  <c:v>2504.145557454427</c:v>
                </c:pt>
                <c:pt idx="6">
                  <c:v>2624.716725837427</c:v>
                </c:pt>
                <c:pt idx="7">
                  <c:v>2044.8724308268229</c:v>
                </c:pt>
                <c:pt idx="8">
                  <c:v>2009.041966552734</c:v>
                </c:pt>
                <c:pt idx="9">
                  <c:v>2090.2192929883472</c:v>
                </c:pt>
                <c:pt idx="10">
                  <c:v>1993.2194689941409</c:v>
                </c:pt>
                <c:pt idx="11">
                  <c:v>2006.3629695638019</c:v>
                </c:pt>
                <c:pt idx="12">
                  <c:v>2121.669030230978</c:v>
                </c:pt>
                <c:pt idx="13">
                  <c:v>1961.1929760170619</c:v>
                </c:pt>
                <c:pt idx="14">
                  <c:v>1948.957590568823</c:v>
                </c:pt>
                <c:pt idx="15">
                  <c:v>1946.4709697200301</c:v>
                </c:pt>
                <c:pt idx="16">
                  <c:v>1855.5632842711379</c:v>
                </c:pt>
                <c:pt idx="17">
                  <c:v>1975.3567572246029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5.6068260607620081E-2</c:v>
                </c:pt>
                <c:pt idx="1">
                  <c:v>7.9062980009863768E-2</c:v>
                </c:pt>
                <c:pt idx="2">
                  <c:v>9.6663033259552861E-2</c:v>
                </c:pt>
                <c:pt idx="3">
                  <c:v>-1.5759437990508801E-2</c:v>
                </c:pt>
                <c:pt idx="4">
                  <c:v>8.4988115153585876E-3</c:v>
                </c:pt>
                <c:pt idx="5">
                  <c:v>3.4410056813309588E-2</c:v>
                </c:pt>
                <c:pt idx="6">
                  <c:v>-2.0165624026906831E-2</c:v>
                </c:pt>
                <c:pt idx="7">
                  <c:v>9.9300000226745996E-2</c:v>
                </c:pt>
                <c:pt idx="8">
                  <c:v>9.1601980349708664E-2</c:v>
                </c:pt>
                <c:pt idx="9">
                  <c:v>0.1108954513950093</c:v>
                </c:pt>
                <c:pt idx="10">
                  <c:v>0.1525613836944103</c:v>
                </c:pt>
                <c:pt idx="11">
                  <c:v>0.15430162955075499</c:v>
                </c:pt>
                <c:pt idx="12">
                  <c:v>4.4421258989883507E-2</c:v>
                </c:pt>
                <c:pt idx="13">
                  <c:v>8.9173624337180499E-2</c:v>
                </c:pt>
                <c:pt idx="14">
                  <c:v>0.1202515360827629</c:v>
                </c:pt>
                <c:pt idx="15">
                  <c:v>0.13702397151650819</c:v>
                </c:pt>
                <c:pt idx="16">
                  <c:v>0.1201470887637308</c:v>
                </c:pt>
                <c:pt idx="17">
                  <c:v>0.1178993949647931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B-4F0B-B362-7264D9CE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68592"/>
        <c:axId val="2020337024"/>
      </c:scatterChart>
      <c:valAx>
        <c:axId val="6999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37024"/>
        <c:crosses val="autoZero"/>
        <c:crossBetween val="midCat"/>
      </c:valAx>
      <c:valAx>
        <c:axId val="2020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(Y-axis) by mean elev of road-line (X-axis), colored by quadrant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Quadrant1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Sheet1!$G$2:$G$25</c:f>
              <c:numCache>
                <c:formatCode>General</c:formatCode>
                <c:ptCount val="24"/>
                <c:pt idx="0">
                  <c:v>2758.0380428059898</c:v>
                </c:pt>
                <c:pt idx="1">
                  <c:v>2714.4243627929691</c:v>
                </c:pt>
                <c:pt idx="2">
                  <c:v>2732.8467866521219</c:v>
                </c:pt>
                <c:pt idx="3">
                  <c:v>2755.2598979018599</c:v>
                </c:pt>
                <c:pt idx="4">
                  <c:v>2752.429434407552</c:v>
                </c:pt>
                <c:pt idx="5">
                  <c:v>2504.145557454427</c:v>
                </c:pt>
                <c:pt idx="6">
                  <c:v>2624.716725837427</c:v>
                </c:pt>
                <c:pt idx="7">
                  <c:v>2044.8724308268229</c:v>
                </c:pt>
                <c:pt idx="8">
                  <c:v>2009.041966552734</c:v>
                </c:pt>
                <c:pt idx="9">
                  <c:v>2090.2192929883472</c:v>
                </c:pt>
                <c:pt idx="10">
                  <c:v>1993.2194689941409</c:v>
                </c:pt>
                <c:pt idx="11">
                  <c:v>2006.3629695638019</c:v>
                </c:pt>
                <c:pt idx="12">
                  <c:v>2121.669030230978</c:v>
                </c:pt>
                <c:pt idx="13">
                  <c:v>1961.1929760170619</c:v>
                </c:pt>
                <c:pt idx="14">
                  <c:v>1948.957590568823</c:v>
                </c:pt>
                <c:pt idx="15">
                  <c:v>1946.4709697200301</c:v>
                </c:pt>
                <c:pt idx="16">
                  <c:v>1855.5632842711379</c:v>
                </c:pt>
                <c:pt idx="17">
                  <c:v>1975.3567572246029</c:v>
                </c:pt>
              </c:numCache>
            </c:numRef>
          </c:xVal>
          <c:yVal>
            <c:numRef>
              <c:f>Sheet1!$K$2:$K$25</c:f>
              <c:numCache>
                <c:formatCode>General</c:formatCode>
                <c:ptCount val="24"/>
                <c:pt idx="0">
                  <c:v>5.6068260607620081E-2</c:v>
                </c:pt>
                <c:pt idx="1">
                  <c:v>7.9062980009863768E-2</c:v>
                </c:pt>
                <c:pt idx="2">
                  <c:v>9.6663033259552861E-2</c:v>
                </c:pt>
                <c:pt idx="3">
                  <c:v>-1.5759437990508801E-2</c:v>
                </c:pt>
                <c:pt idx="4">
                  <c:v>8.4988115153585876E-3</c:v>
                </c:pt>
                <c:pt idx="5">
                  <c:v>3.4410056813309588E-2</c:v>
                </c:pt>
                <c:pt idx="6">
                  <c:v>-2.0165624026906831E-2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0-4817-ADF3-50E98753DA4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Quadrant2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Sheet1!$G$2:$G$25</c:f>
              <c:numCache>
                <c:formatCode>General</c:formatCode>
                <c:ptCount val="24"/>
                <c:pt idx="0">
                  <c:v>2758.0380428059898</c:v>
                </c:pt>
                <c:pt idx="1">
                  <c:v>2714.4243627929691</c:v>
                </c:pt>
                <c:pt idx="2">
                  <c:v>2732.8467866521219</c:v>
                </c:pt>
                <c:pt idx="3">
                  <c:v>2755.2598979018599</c:v>
                </c:pt>
                <c:pt idx="4">
                  <c:v>2752.429434407552</c:v>
                </c:pt>
                <c:pt idx="5">
                  <c:v>2504.145557454427</c:v>
                </c:pt>
                <c:pt idx="6">
                  <c:v>2624.716725837427</c:v>
                </c:pt>
                <c:pt idx="7">
                  <c:v>2044.8724308268229</c:v>
                </c:pt>
                <c:pt idx="8">
                  <c:v>2009.041966552734</c:v>
                </c:pt>
                <c:pt idx="9">
                  <c:v>2090.2192929883472</c:v>
                </c:pt>
                <c:pt idx="10">
                  <c:v>1993.2194689941409</c:v>
                </c:pt>
                <c:pt idx="11">
                  <c:v>2006.3629695638019</c:v>
                </c:pt>
                <c:pt idx="12">
                  <c:v>2121.669030230978</c:v>
                </c:pt>
                <c:pt idx="13">
                  <c:v>1961.1929760170619</c:v>
                </c:pt>
                <c:pt idx="14">
                  <c:v>1948.957590568823</c:v>
                </c:pt>
                <c:pt idx="15">
                  <c:v>1946.4709697200301</c:v>
                </c:pt>
                <c:pt idx="16">
                  <c:v>1855.5632842711379</c:v>
                </c:pt>
                <c:pt idx="17">
                  <c:v>1975.3567572246029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9.9300000226745996E-2</c:v>
                </c:pt>
                <c:pt idx="8">
                  <c:v>9.1601980349708664E-2</c:v>
                </c:pt>
                <c:pt idx="9">
                  <c:v>0.1108954513950093</c:v>
                </c:pt>
                <c:pt idx="10">
                  <c:v>0.1525613836944103</c:v>
                </c:pt>
                <c:pt idx="11">
                  <c:v>0.15430162955075499</c:v>
                </c:pt>
                <c:pt idx="12">
                  <c:v>4.4421258989883507E-2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0-4817-ADF3-50E98753DA4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Quadrant3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Sheet1!$G$2:$G$25</c:f>
              <c:numCache>
                <c:formatCode>General</c:formatCode>
                <c:ptCount val="24"/>
                <c:pt idx="0">
                  <c:v>2758.0380428059898</c:v>
                </c:pt>
                <c:pt idx="1">
                  <c:v>2714.4243627929691</c:v>
                </c:pt>
                <c:pt idx="2">
                  <c:v>2732.8467866521219</c:v>
                </c:pt>
                <c:pt idx="3">
                  <c:v>2755.2598979018599</c:v>
                </c:pt>
                <c:pt idx="4">
                  <c:v>2752.429434407552</c:v>
                </c:pt>
                <c:pt idx="5">
                  <c:v>2504.145557454427</c:v>
                </c:pt>
                <c:pt idx="6">
                  <c:v>2624.716725837427</c:v>
                </c:pt>
                <c:pt idx="7">
                  <c:v>2044.8724308268229</c:v>
                </c:pt>
                <c:pt idx="8">
                  <c:v>2009.041966552734</c:v>
                </c:pt>
                <c:pt idx="9">
                  <c:v>2090.2192929883472</c:v>
                </c:pt>
                <c:pt idx="10">
                  <c:v>1993.2194689941409</c:v>
                </c:pt>
                <c:pt idx="11">
                  <c:v>2006.3629695638019</c:v>
                </c:pt>
                <c:pt idx="12">
                  <c:v>2121.669030230978</c:v>
                </c:pt>
                <c:pt idx="13">
                  <c:v>1961.1929760170619</c:v>
                </c:pt>
                <c:pt idx="14">
                  <c:v>1948.957590568823</c:v>
                </c:pt>
                <c:pt idx="15">
                  <c:v>1946.4709697200301</c:v>
                </c:pt>
                <c:pt idx="16">
                  <c:v>1855.5632842711379</c:v>
                </c:pt>
                <c:pt idx="17">
                  <c:v>1975.3567572246029</c:v>
                </c:pt>
              </c:numCache>
            </c:numRef>
          </c:xVal>
          <c:yVal>
            <c:numRef>
              <c:f>Sheet1!$M$2:$M$25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8.9173624337180499E-2</c:v>
                </c:pt>
                <c:pt idx="14">
                  <c:v>0.1202515360827629</c:v>
                </c:pt>
                <c:pt idx="15">
                  <c:v>0.13702397151650819</c:v>
                </c:pt>
                <c:pt idx="16">
                  <c:v>0.1201470887637308</c:v>
                </c:pt>
                <c:pt idx="17">
                  <c:v>0.1178993949647931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0-4817-ADF3-50E98753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757984"/>
        <c:axId val="1144480944"/>
      </c:scatterChart>
      <c:valAx>
        <c:axId val="9757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80944"/>
        <c:crosses val="autoZero"/>
        <c:crossBetween val="midCat"/>
      </c:valAx>
      <c:valAx>
        <c:axId val="11444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19</xdr:row>
      <xdr:rowOff>171450</xdr:rowOff>
    </xdr:from>
    <xdr:to>
      <xdr:col>7</xdr:col>
      <xdr:colOff>895349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DEE73-B485-493F-B12F-2894C0FC3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295273</xdr:colOff>
      <xdr:row>19</xdr:row>
      <xdr:rowOff>76198</xdr:rowOff>
    </xdr:from>
    <xdr:to>
      <xdr:col>17</xdr:col>
      <xdr:colOff>180974</xdr:colOff>
      <xdr:row>38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4D801-F1CC-400B-8683-503464DAA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DC019-4361-4EC8-A994-867E3500361A}" name="Table1" displayName="Table1" ref="A1:M19" totalsRowShown="0" headerRowDxfId="5" tableBorderDxfId="4">
  <autoFilter ref="A1:M19" xr:uid="{31A81592-08F5-4DD0-A292-65FD65357CCF}"/>
  <sortState xmlns:xlrd2="http://schemas.microsoft.com/office/spreadsheetml/2017/richdata2" ref="A2:M19">
    <sortCondition ref="I1:I19"/>
  </sortState>
  <tableColumns count="13">
    <tableColumn id="1" xr3:uid="{199ED4B9-0CFF-4E25-A43E-37E65FA152A9}" name="LineID" dataDxfId="3"/>
    <tableColumn id="2" xr3:uid="{5D924D35-71E8-496A-B54D-BF8EDDF8E4C0}" name="count"/>
    <tableColumn id="3" xr3:uid="{57BFD3E0-12CC-45C4-AAE1-9B8BA17AC66B}" name="meandiff"/>
    <tableColumn id="4" xr3:uid="{68467C90-2D93-44C0-BAB0-0775A657DE65}" name="stddiff"/>
    <tableColumn id="9" xr3:uid="{8DDB90DF-8408-4199-82EA-725449475D9A}" name="max"/>
    <tableColumn id="10" xr3:uid="{829C7192-92A2-4D38-B605-1AEAEF6DF636}" name="notes"/>
    <tableColumn id="11" xr3:uid="{DBA660F8-8BE1-4A03-B611-3C44236E6D82}" name="meanElev2016"/>
    <tableColumn id="12" xr3:uid="{A13867DA-E27F-4F18-9D98-C01200F98504}" name="stdElev2016"/>
    <tableColumn id="13" xr3:uid="{638493C4-3AD2-40A2-8BDC-F2D49FB3E131}" name="Quadrant"/>
    <tableColumn id="14" xr3:uid="{D938113C-F630-4995-ADE2-3A6838F757F1}" name="Keep/discard?"/>
    <tableColumn id="15" xr3:uid="{DB8680E4-000E-4D1E-AC93-45A1861EF42D}" name="Quadrant1" dataDxfId="2">
      <calculatedColumnFormula>IF($I2=1,$C2,NA())</calculatedColumnFormula>
    </tableColumn>
    <tableColumn id="16" xr3:uid="{66AC0A26-759A-4CE0-8A85-3098F5DE8F5F}" name="Quadrant2" dataDxfId="1">
      <calculatedColumnFormula>IF($I2=2,$C2,NA())</calculatedColumnFormula>
    </tableColumn>
    <tableColumn id="17" xr3:uid="{519BD7A0-9F22-45E1-ACFF-6D18FAAA237D}" name="Quadrant3" dataDxfId="0">
      <calculatedColumnFormula>IF($I2=3,$C2,NA())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D8" workbookViewId="0">
      <selection activeCell="S22" sqref="S22"/>
    </sheetView>
  </sheetViews>
  <sheetFormatPr defaultRowHeight="14.25" x14ac:dyDescent="0.45"/>
  <cols>
    <col min="3" max="3" width="16.265625" customWidth="1"/>
    <col min="6" max="6" width="18.9296875" customWidth="1"/>
    <col min="7" max="7" width="14.6640625" customWidth="1"/>
    <col min="8" max="8" width="12.53125" customWidth="1"/>
    <col min="14" max="14" width="10.53125" customWidth="1"/>
    <col min="16" max="16" width="10.3984375" customWidth="1"/>
  </cols>
  <sheetData>
    <row r="1" spans="1:15" s="4" customFormat="1" x14ac:dyDescent="0.45">
      <c r="A1" s="2" t="s">
        <v>0</v>
      </c>
      <c r="B1" s="3" t="s">
        <v>1</v>
      </c>
      <c r="C1" s="3" t="s">
        <v>7</v>
      </c>
      <c r="D1" s="3" t="s">
        <v>8</v>
      </c>
      <c r="E1" s="3" t="s">
        <v>6</v>
      </c>
      <c r="F1" s="4" t="s">
        <v>12</v>
      </c>
      <c r="G1" s="4" t="s">
        <v>9</v>
      </c>
      <c r="H1" s="4" t="s">
        <v>10</v>
      </c>
      <c r="I1" s="5" t="s">
        <v>20</v>
      </c>
      <c r="J1" s="5" t="s">
        <v>21</v>
      </c>
      <c r="K1" s="5" t="s">
        <v>32</v>
      </c>
      <c r="L1" s="5" t="s">
        <v>33</v>
      </c>
      <c r="M1" s="5" t="s">
        <v>34</v>
      </c>
    </row>
    <row r="2" spans="1:15" x14ac:dyDescent="0.45">
      <c r="A2" s="1">
        <v>3</v>
      </c>
      <c r="B2">
        <v>300</v>
      </c>
      <c r="C2">
        <v>5.6068260607620081E-2</v>
      </c>
      <c r="D2">
        <v>6.6745185693986908E-2</v>
      </c>
      <c r="E2">
        <v>0.34000000357627869</v>
      </c>
      <c r="F2" t="s">
        <v>14</v>
      </c>
      <c r="G2">
        <v>2758.0380428059898</v>
      </c>
      <c r="H2">
        <v>2.1105696238178688</v>
      </c>
      <c r="I2">
        <v>1</v>
      </c>
      <c r="J2" t="s">
        <v>22</v>
      </c>
      <c r="K2">
        <f t="shared" ref="K2:K19" si="0">IF($I2=1,$C2,NA())</f>
        <v>5.6068260607620081E-2</v>
      </c>
      <c r="L2" t="e">
        <f t="shared" ref="L2:L19" si="1">IF($I2=2,$C2,NA())</f>
        <v>#N/A</v>
      </c>
      <c r="M2" t="e">
        <f t="shared" ref="M2:M19" si="2">IF($I2=3,$C2,NA())</f>
        <v>#N/A</v>
      </c>
      <c r="N2" t="s">
        <v>35</v>
      </c>
      <c r="O2" t="s">
        <v>36</v>
      </c>
    </row>
    <row r="3" spans="1:15" x14ac:dyDescent="0.45">
      <c r="A3" s="1">
        <v>9</v>
      </c>
      <c r="B3">
        <v>300</v>
      </c>
      <c r="C3">
        <v>7.9062980009863768E-2</v>
      </c>
      <c r="D3">
        <v>4.6231704810791759E-2</v>
      </c>
      <c r="E3">
        <v>0.2199999988079071</v>
      </c>
      <c r="F3" t="s">
        <v>16</v>
      </c>
      <c r="G3">
        <v>2714.4243627929691</v>
      </c>
      <c r="H3">
        <v>0.93159542046902133</v>
      </c>
      <c r="I3">
        <v>1</v>
      </c>
      <c r="J3" t="s">
        <v>22</v>
      </c>
      <c r="K3">
        <f t="shared" si="0"/>
        <v>7.9062980009863768E-2</v>
      </c>
      <c r="L3" t="e">
        <f t="shared" si="1"/>
        <v>#N/A</v>
      </c>
      <c r="M3" t="e">
        <f t="shared" si="2"/>
        <v>#N/A</v>
      </c>
      <c r="N3" t="s">
        <v>7</v>
      </c>
      <c r="O3">
        <v>3.4111154312612753E-2</v>
      </c>
    </row>
    <row r="4" spans="1:15" x14ac:dyDescent="0.45">
      <c r="A4" s="1">
        <v>11</v>
      </c>
      <c r="B4">
        <v>299</v>
      </c>
      <c r="C4">
        <v>9.6663033259552861E-2</v>
      </c>
      <c r="D4">
        <v>3.9572969643841757E-2</v>
      </c>
      <c r="E4">
        <v>0.2099999934434891</v>
      </c>
      <c r="F4" t="s">
        <v>17</v>
      </c>
      <c r="G4">
        <v>2732.8467866521219</v>
      </c>
      <c r="H4">
        <v>2.460278795465864</v>
      </c>
      <c r="I4">
        <v>1</v>
      </c>
      <c r="J4" t="s">
        <v>22</v>
      </c>
      <c r="K4">
        <f t="shared" si="0"/>
        <v>9.6663033259552861E-2</v>
      </c>
      <c r="L4" t="e">
        <f t="shared" si="1"/>
        <v>#N/A</v>
      </c>
      <c r="M4" t="e">
        <f t="shared" si="2"/>
        <v>#N/A</v>
      </c>
      <c r="N4" t="s">
        <v>8</v>
      </c>
      <c r="O4">
        <v>6.541048112660261E-2</v>
      </c>
    </row>
    <row r="5" spans="1:15" x14ac:dyDescent="0.45">
      <c r="A5" s="1">
        <v>12</v>
      </c>
      <c r="B5">
        <v>299</v>
      </c>
      <c r="C5">
        <v>-1.5759437990508801E-2</v>
      </c>
      <c r="D5">
        <v>4.302556077598621E-2</v>
      </c>
      <c r="E5">
        <v>0.10000000149011611</v>
      </c>
      <c r="F5" t="s">
        <v>14</v>
      </c>
      <c r="G5">
        <v>2755.2598979018599</v>
      </c>
      <c r="H5">
        <v>2.310357547100141</v>
      </c>
      <c r="I5">
        <v>1</v>
      </c>
      <c r="J5" t="s">
        <v>24</v>
      </c>
      <c r="K5">
        <f t="shared" si="0"/>
        <v>-1.5759437990508801E-2</v>
      </c>
      <c r="L5" t="e">
        <f t="shared" si="1"/>
        <v>#N/A</v>
      </c>
      <c r="M5" t="e">
        <f t="shared" si="2"/>
        <v>#N/A</v>
      </c>
    </row>
    <row r="6" spans="1:15" x14ac:dyDescent="0.45">
      <c r="A6" s="1">
        <v>15</v>
      </c>
      <c r="B6">
        <v>300</v>
      </c>
      <c r="C6">
        <v>8.4988115153585876E-3</v>
      </c>
      <c r="D6">
        <v>6.5130620157693969E-2</v>
      </c>
      <c r="E6">
        <v>0.1800000071525574</v>
      </c>
      <c r="F6" t="s">
        <v>18</v>
      </c>
      <c r="G6">
        <v>2752.429434407552</v>
      </c>
      <c r="H6">
        <v>4.0261656108473476</v>
      </c>
      <c r="I6">
        <v>1</v>
      </c>
      <c r="J6" t="s">
        <v>24</v>
      </c>
      <c r="K6">
        <f t="shared" si="0"/>
        <v>8.4988115153585876E-3</v>
      </c>
      <c r="L6" t="e">
        <f t="shared" si="1"/>
        <v>#N/A</v>
      </c>
      <c r="M6" t="e">
        <f t="shared" si="2"/>
        <v>#N/A</v>
      </c>
      <c r="N6" t="s">
        <v>38</v>
      </c>
      <c r="O6" t="s">
        <v>36</v>
      </c>
    </row>
    <row r="7" spans="1:15" x14ac:dyDescent="0.45">
      <c r="A7" s="1">
        <v>16</v>
      </c>
      <c r="B7">
        <v>300</v>
      </c>
      <c r="C7">
        <v>3.4410056813309588E-2</v>
      </c>
      <c r="D7">
        <v>0.1043189490820037</v>
      </c>
      <c r="E7">
        <v>0.34000000357627869</v>
      </c>
      <c r="F7" t="s">
        <v>19</v>
      </c>
      <c r="G7">
        <v>2504.145557454427</v>
      </c>
      <c r="H7">
        <v>0.93081303282508832</v>
      </c>
      <c r="I7">
        <v>1</v>
      </c>
      <c r="J7" t="s">
        <v>24</v>
      </c>
      <c r="K7">
        <f t="shared" si="0"/>
        <v>3.4410056813309588E-2</v>
      </c>
      <c r="L7" t="e">
        <f t="shared" si="1"/>
        <v>#N/A</v>
      </c>
      <c r="M7" t="e">
        <f t="shared" si="2"/>
        <v>#N/A</v>
      </c>
      <c r="N7" t="s">
        <v>7</v>
      </c>
      <c r="O7">
        <v>0.10884695070108547</v>
      </c>
    </row>
    <row r="8" spans="1:15" x14ac:dyDescent="0.45">
      <c r="A8" s="6">
        <v>21</v>
      </c>
      <c r="B8">
        <v>299</v>
      </c>
      <c r="C8">
        <v>-2.0165624026906831E-2</v>
      </c>
      <c r="D8">
        <v>9.2848377721913941E-2</v>
      </c>
      <c r="E8">
        <v>0.31999999284744263</v>
      </c>
      <c r="F8" s="8" t="s">
        <v>23</v>
      </c>
      <c r="G8">
        <v>2624.716725837427</v>
      </c>
      <c r="H8">
        <v>1.1934013097181611</v>
      </c>
      <c r="I8" s="8">
        <v>1</v>
      </c>
      <c r="J8" s="8" t="s">
        <v>25</v>
      </c>
      <c r="K8">
        <f t="shared" si="0"/>
        <v>-2.0165624026906831E-2</v>
      </c>
      <c r="L8" t="e">
        <f t="shared" si="1"/>
        <v>#N/A</v>
      </c>
      <c r="M8" t="e">
        <f t="shared" si="2"/>
        <v>#N/A</v>
      </c>
      <c r="N8" t="s">
        <v>8</v>
      </c>
      <c r="O8">
        <v>6.101765556169924E-2</v>
      </c>
    </row>
    <row r="9" spans="1:15" x14ac:dyDescent="0.45">
      <c r="A9" s="1">
        <v>1</v>
      </c>
      <c r="B9">
        <v>300</v>
      </c>
      <c r="C9">
        <v>9.9300000226745996E-2</v>
      </c>
      <c r="D9">
        <v>3.6856088630359968E-2</v>
      </c>
      <c r="E9">
        <v>0.20000000298023221</v>
      </c>
      <c r="F9" t="s">
        <v>13</v>
      </c>
      <c r="G9">
        <v>2044.8724308268229</v>
      </c>
      <c r="H9">
        <v>4.9378132802365844</v>
      </c>
      <c r="I9">
        <v>2</v>
      </c>
      <c r="J9" t="s">
        <v>22</v>
      </c>
      <c r="K9" t="e">
        <f t="shared" si="0"/>
        <v>#N/A</v>
      </c>
      <c r="L9">
        <f t="shared" si="1"/>
        <v>9.9300000226745996E-2</v>
      </c>
      <c r="M9" t="e">
        <f t="shared" si="2"/>
        <v>#N/A</v>
      </c>
    </row>
    <row r="10" spans="1:15" x14ac:dyDescent="0.45">
      <c r="A10" s="1">
        <v>6</v>
      </c>
      <c r="B10">
        <v>300</v>
      </c>
      <c r="C10">
        <v>9.1601980349708664E-2</v>
      </c>
      <c r="D10">
        <v>8.7642161521964454E-2</v>
      </c>
      <c r="E10">
        <v>0.33000001311302191</v>
      </c>
      <c r="F10" t="s">
        <v>15</v>
      </c>
      <c r="G10">
        <v>2009.041966552734</v>
      </c>
      <c r="H10">
        <v>5.0779270958802822</v>
      </c>
      <c r="I10">
        <v>2</v>
      </c>
      <c r="J10" t="s">
        <v>24</v>
      </c>
      <c r="K10" t="e">
        <f t="shared" si="0"/>
        <v>#N/A</v>
      </c>
      <c r="L10">
        <f t="shared" si="1"/>
        <v>9.1601980349708664E-2</v>
      </c>
      <c r="M10" t="e">
        <f t="shared" si="2"/>
        <v>#N/A</v>
      </c>
      <c r="N10" t="s">
        <v>37</v>
      </c>
      <c r="O10" t="s">
        <v>36</v>
      </c>
    </row>
    <row r="11" spans="1:15" x14ac:dyDescent="0.45">
      <c r="A11" s="9">
        <v>20</v>
      </c>
      <c r="B11">
        <v>299</v>
      </c>
      <c r="C11">
        <v>0.1108954513950093</v>
      </c>
      <c r="D11">
        <v>0.1097826633964111</v>
      </c>
      <c r="E11">
        <v>0.41999998688697809</v>
      </c>
      <c r="F11" t="s">
        <v>11</v>
      </c>
      <c r="G11">
        <v>2090.2192929883472</v>
      </c>
      <c r="H11">
        <v>1.070449645024167</v>
      </c>
      <c r="I11">
        <v>2</v>
      </c>
      <c r="J11" t="s">
        <v>24</v>
      </c>
      <c r="K11" t="e">
        <f t="shared" si="0"/>
        <v>#N/A</v>
      </c>
      <c r="L11">
        <f t="shared" si="1"/>
        <v>0.1108954513950093</v>
      </c>
      <c r="M11" t="e">
        <f t="shared" si="2"/>
        <v>#N/A</v>
      </c>
      <c r="N11" t="s">
        <v>7</v>
      </c>
      <c r="O11">
        <v>0.11689912313299511</v>
      </c>
    </row>
    <row r="12" spans="1:15" x14ac:dyDescent="0.45">
      <c r="A12" s="7">
        <v>26</v>
      </c>
      <c r="B12">
        <v>300</v>
      </c>
      <c r="C12">
        <v>0.1525613836944103</v>
      </c>
      <c r="D12">
        <v>5.9181036599787552E-2</v>
      </c>
      <c r="E12">
        <v>0.36000001430511469</v>
      </c>
      <c r="F12" s="8" t="s">
        <v>30</v>
      </c>
      <c r="G12">
        <v>1993.2194689941409</v>
      </c>
      <c r="H12">
        <v>2.7423398708879518</v>
      </c>
      <c r="I12" s="8">
        <v>2</v>
      </c>
      <c r="J12" s="8" t="s">
        <v>25</v>
      </c>
      <c r="K12" t="e">
        <f t="shared" si="0"/>
        <v>#N/A</v>
      </c>
      <c r="L12">
        <f t="shared" si="1"/>
        <v>0.1525613836944103</v>
      </c>
      <c r="M12" t="e">
        <f t="shared" si="2"/>
        <v>#N/A</v>
      </c>
      <c r="N12" t="s">
        <v>8</v>
      </c>
      <c r="O12">
        <v>8.3634766543897981E-2</v>
      </c>
    </row>
    <row r="13" spans="1:15" x14ac:dyDescent="0.45">
      <c r="A13" s="7">
        <v>27</v>
      </c>
      <c r="B13">
        <v>300</v>
      </c>
      <c r="C13">
        <v>0.15430162955075499</v>
      </c>
      <c r="D13">
        <v>4.2296901024763092E-2</v>
      </c>
      <c r="E13">
        <v>0.37999999523162842</v>
      </c>
      <c r="F13" s="8" t="s">
        <v>30</v>
      </c>
      <c r="G13">
        <v>2006.3629695638019</v>
      </c>
      <c r="H13">
        <v>1.1044507584297021</v>
      </c>
      <c r="I13" s="8">
        <v>2</v>
      </c>
      <c r="J13" s="8" t="s">
        <v>25</v>
      </c>
      <c r="K13" t="e">
        <f t="shared" si="0"/>
        <v>#N/A</v>
      </c>
      <c r="L13">
        <f t="shared" si="1"/>
        <v>0.15430162955075499</v>
      </c>
      <c r="M13" t="e">
        <f t="shared" si="2"/>
        <v>#N/A</v>
      </c>
    </row>
    <row r="14" spans="1:15" x14ac:dyDescent="0.45">
      <c r="A14" s="7">
        <v>30</v>
      </c>
      <c r="B14">
        <v>300</v>
      </c>
      <c r="C14">
        <v>4.4421258989883507E-2</v>
      </c>
      <c r="D14">
        <v>3.0347082196909219E-2</v>
      </c>
      <c r="E14">
        <v>0.10999999940395359</v>
      </c>
      <c r="F14" s="8" t="s">
        <v>31</v>
      </c>
      <c r="G14">
        <v>2121.669030230978</v>
      </c>
      <c r="H14">
        <v>3.2774072857798129</v>
      </c>
      <c r="I14" s="8">
        <v>2</v>
      </c>
      <c r="J14" s="8" t="s">
        <v>25</v>
      </c>
      <c r="K14" t="e">
        <f t="shared" si="0"/>
        <v>#N/A</v>
      </c>
      <c r="L14">
        <f t="shared" si="1"/>
        <v>4.4421258989883507E-2</v>
      </c>
      <c r="M14" t="e">
        <f t="shared" si="2"/>
        <v>#N/A</v>
      </c>
    </row>
    <row r="15" spans="1:15" x14ac:dyDescent="0.45">
      <c r="A15" s="7">
        <v>22</v>
      </c>
      <c r="B15">
        <v>299</v>
      </c>
      <c r="C15">
        <v>8.9173624337180499E-2</v>
      </c>
      <c r="D15">
        <v>8.512481293518559E-2</v>
      </c>
      <c r="E15">
        <v>0.25891301035881042</v>
      </c>
      <c r="F15" s="8" t="s">
        <v>26</v>
      </c>
      <c r="G15">
        <v>1961.1929760170619</v>
      </c>
      <c r="H15">
        <v>1.1720465704774401</v>
      </c>
      <c r="I15" s="8">
        <v>3</v>
      </c>
      <c r="J15" s="8" t="s">
        <v>25</v>
      </c>
      <c r="K15" t="e">
        <f t="shared" si="0"/>
        <v>#N/A</v>
      </c>
      <c r="L15" t="e">
        <f t="shared" si="1"/>
        <v>#N/A</v>
      </c>
      <c r="M15">
        <f t="shared" si="2"/>
        <v>8.9173624337180499E-2</v>
      </c>
    </row>
    <row r="16" spans="1:15" x14ac:dyDescent="0.45">
      <c r="A16" s="7">
        <v>23</v>
      </c>
      <c r="B16">
        <v>299</v>
      </c>
      <c r="C16">
        <v>0.1202515360827629</v>
      </c>
      <c r="D16">
        <v>6.0097871833396002E-2</v>
      </c>
      <c r="E16">
        <v>0.27000001072883612</v>
      </c>
      <c r="F16" s="8" t="s">
        <v>26</v>
      </c>
      <c r="G16">
        <v>1948.957590568823</v>
      </c>
      <c r="H16">
        <v>2.465435181135045</v>
      </c>
      <c r="I16" s="8">
        <v>3</v>
      </c>
      <c r="J16" s="8" t="s">
        <v>25</v>
      </c>
      <c r="K16" t="e">
        <f t="shared" si="0"/>
        <v>#N/A</v>
      </c>
      <c r="L16" t="e">
        <f t="shared" si="1"/>
        <v>#N/A</v>
      </c>
      <c r="M16">
        <f t="shared" si="2"/>
        <v>0.1202515360827629</v>
      </c>
    </row>
    <row r="17" spans="1:13" x14ac:dyDescent="0.45">
      <c r="A17" s="7">
        <v>25</v>
      </c>
      <c r="B17">
        <v>299</v>
      </c>
      <c r="C17">
        <v>0.13702397151650819</v>
      </c>
      <c r="D17">
        <v>6.992444682826246E-2</v>
      </c>
      <c r="E17">
        <v>0.38999998569488531</v>
      </c>
      <c r="F17" s="8" t="s">
        <v>27</v>
      </c>
      <c r="G17">
        <v>1946.4709697200301</v>
      </c>
      <c r="H17">
        <v>0.60548917446808015</v>
      </c>
      <c r="I17" s="8">
        <v>3</v>
      </c>
      <c r="J17" s="8" t="s">
        <v>25</v>
      </c>
      <c r="K17" t="e">
        <f t="shared" si="0"/>
        <v>#N/A</v>
      </c>
      <c r="L17" t="e">
        <f t="shared" si="1"/>
        <v>#N/A</v>
      </c>
      <c r="M17">
        <f t="shared" si="2"/>
        <v>0.13702397151650819</v>
      </c>
    </row>
    <row r="18" spans="1:13" x14ac:dyDescent="0.45">
      <c r="A18" s="7">
        <v>28</v>
      </c>
      <c r="B18">
        <v>299</v>
      </c>
      <c r="C18">
        <v>0.1201470887637308</v>
      </c>
      <c r="D18">
        <v>0.160017218766729</v>
      </c>
      <c r="E18">
        <v>0.69999998807907104</v>
      </c>
      <c r="F18" s="8" t="s">
        <v>28</v>
      </c>
      <c r="G18">
        <v>1855.5632842711379</v>
      </c>
      <c r="H18">
        <v>6.0601832020267246</v>
      </c>
      <c r="I18" s="8">
        <v>3</v>
      </c>
      <c r="J18" s="8" t="s">
        <v>25</v>
      </c>
      <c r="K18" t="e">
        <f t="shared" si="0"/>
        <v>#N/A</v>
      </c>
      <c r="L18" t="e">
        <f t="shared" si="1"/>
        <v>#N/A</v>
      </c>
      <c r="M18">
        <f t="shared" si="2"/>
        <v>0.1201470887637308</v>
      </c>
    </row>
    <row r="19" spans="1:13" x14ac:dyDescent="0.45">
      <c r="A19" s="7">
        <v>29</v>
      </c>
      <c r="B19">
        <v>299</v>
      </c>
      <c r="C19">
        <v>0.1178993949647931</v>
      </c>
      <c r="D19">
        <v>4.3009482355916902E-2</v>
      </c>
      <c r="E19">
        <v>0.25</v>
      </c>
      <c r="F19" s="8" t="s">
        <v>29</v>
      </c>
      <c r="G19">
        <v>1975.3567572246029</v>
      </c>
      <c r="H19">
        <v>4.7640222936431771</v>
      </c>
      <c r="I19" s="8">
        <v>3</v>
      </c>
      <c r="J19" s="8" t="s">
        <v>25</v>
      </c>
      <c r="K19" t="e">
        <f t="shared" si="0"/>
        <v>#N/A</v>
      </c>
      <c r="L19" t="e">
        <f t="shared" si="1"/>
        <v>#N/A</v>
      </c>
      <c r="M19">
        <f t="shared" si="2"/>
        <v>0.1178993949647931</v>
      </c>
    </row>
  </sheetData>
  <phoneticPr fontId="6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83D-A6B4-40DE-88DB-AE173CB03F0B}">
  <dimension ref="A1:M19"/>
  <sheetViews>
    <sheetView workbookViewId="0">
      <selection activeCell="N1" sqref="N1:N1048576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</v>
      </c>
      <c r="K1" t="s">
        <v>9</v>
      </c>
      <c r="L1" t="s">
        <v>10</v>
      </c>
      <c r="M1" t="s">
        <v>20</v>
      </c>
    </row>
    <row r="2" spans="1:13" x14ac:dyDescent="0.45">
      <c r="A2">
        <v>3</v>
      </c>
      <c r="B2">
        <v>300</v>
      </c>
      <c r="C2">
        <v>5.6068260607620081E-2</v>
      </c>
      <c r="D2">
        <v>6.6745185693986908E-2</v>
      </c>
      <c r="E2">
        <v>-0.12999999523162839</v>
      </c>
      <c r="F2">
        <v>1.9999999552965161E-2</v>
      </c>
      <c r="G2">
        <v>5.000000074505806E-2</v>
      </c>
      <c r="H2">
        <v>9.0000003576278687E-2</v>
      </c>
      <c r="I2">
        <v>0.34000000357627869</v>
      </c>
      <c r="J2" t="s">
        <v>14</v>
      </c>
      <c r="K2">
        <v>2758.0380428059898</v>
      </c>
      <c r="L2">
        <v>2.1105696238178688</v>
      </c>
      <c r="M2">
        <v>1</v>
      </c>
    </row>
    <row r="3" spans="1:13" x14ac:dyDescent="0.45">
      <c r="A3">
        <v>9</v>
      </c>
      <c r="B3">
        <v>300</v>
      </c>
      <c r="C3">
        <v>7.9062980009863768E-2</v>
      </c>
      <c r="D3">
        <v>4.6231704810791759E-2</v>
      </c>
      <c r="E3">
        <v>-5.000000074505806E-2</v>
      </c>
      <c r="F3">
        <v>5.000000074505806E-2</v>
      </c>
      <c r="G3">
        <v>7.9999998211860657E-2</v>
      </c>
      <c r="H3">
        <v>0.10999999940395359</v>
      </c>
      <c r="I3">
        <v>0.2199999988079071</v>
      </c>
      <c r="J3" t="s">
        <v>16</v>
      </c>
      <c r="K3">
        <v>2714.4243627929691</v>
      </c>
      <c r="L3">
        <v>0.93159542046902133</v>
      </c>
      <c r="M3">
        <v>1</v>
      </c>
    </row>
    <row r="4" spans="1:13" x14ac:dyDescent="0.45">
      <c r="A4">
        <v>11</v>
      </c>
      <c r="B4">
        <v>299</v>
      </c>
      <c r="C4">
        <v>9.6663033259552861E-2</v>
      </c>
      <c r="D4">
        <v>3.9572969643841757E-2</v>
      </c>
      <c r="E4">
        <v>-1.9999999552965161E-2</v>
      </c>
      <c r="F4">
        <v>7.0000000298023224E-2</v>
      </c>
      <c r="G4">
        <v>0.10000000149011611</v>
      </c>
      <c r="H4">
        <v>0.119999997317791</v>
      </c>
      <c r="I4">
        <v>0.2099999934434891</v>
      </c>
      <c r="J4" t="s">
        <v>17</v>
      </c>
      <c r="K4">
        <v>2732.8467866521219</v>
      </c>
      <c r="L4">
        <v>2.460278795465864</v>
      </c>
      <c r="M4">
        <v>1</v>
      </c>
    </row>
    <row r="5" spans="1:13" x14ac:dyDescent="0.45">
      <c r="A5">
        <v>12</v>
      </c>
      <c r="B5">
        <v>299</v>
      </c>
      <c r="C5">
        <v>-1.5759437990508801E-2</v>
      </c>
      <c r="D5">
        <v>4.302556077598621E-2</v>
      </c>
      <c r="E5">
        <v>-0.15999999642372131</v>
      </c>
      <c r="F5">
        <v>-3.9999999105930328E-2</v>
      </c>
      <c r="G5">
        <v>-1.9999999552965161E-2</v>
      </c>
      <c r="H5">
        <v>9.9999997764825821E-3</v>
      </c>
      <c r="I5">
        <v>0.10000000149011611</v>
      </c>
      <c r="J5" t="s">
        <v>14</v>
      </c>
      <c r="K5">
        <v>2755.2598979018599</v>
      </c>
      <c r="L5">
        <v>2.310357547100141</v>
      </c>
      <c r="M5">
        <v>1</v>
      </c>
    </row>
    <row r="6" spans="1:13" x14ac:dyDescent="0.45">
      <c r="A6">
        <v>15</v>
      </c>
      <c r="B6">
        <v>300</v>
      </c>
      <c r="C6">
        <v>8.4988115153585876E-3</v>
      </c>
      <c r="D6">
        <v>6.5130620157693969E-2</v>
      </c>
      <c r="E6">
        <v>-0.17000000178813929</v>
      </c>
      <c r="F6">
        <v>-5.000000074505806E-2</v>
      </c>
      <c r="G6">
        <v>0</v>
      </c>
      <c r="H6">
        <v>5.000000074505806E-2</v>
      </c>
      <c r="I6">
        <v>0.1800000071525574</v>
      </c>
      <c r="J6" t="s">
        <v>18</v>
      </c>
      <c r="K6">
        <v>2752.429434407552</v>
      </c>
      <c r="L6">
        <v>4.0261656108473476</v>
      </c>
      <c r="M6">
        <v>1</v>
      </c>
    </row>
    <row r="7" spans="1:13" x14ac:dyDescent="0.45">
      <c r="A7">
        <v>16</v>
      </c>
      <c r="B7">
        <v>300</v>
      </c>
      <c r="C7">
        <v>3.4410056813309588E-2</v>
      </c>
      <c r="D7">
        <v>0.1043189490820037</v>
      </c>
      <c r="E7">
        <v>-0.37999999523162842</v>
      </c>
      <c r="F7">
        <v>-2.5500974617898461E-2</v>
      </c>
      <c r="G7">
        <v>2.999999932944775E-2</v>
      </c>
      <c r="H7">
        <v>0.10000000149011611</v>
      </c>
      <c r="I7">
        <v>0.34000000357627869</v>
      </c>
      <c r="J7" t="s">
        <v>19</v>
      </c>
      <c r="K7">
        <v>2504.145557454427</v>
      </c>
      <c r="L7">
        <v>0.93081303282508832</v>
      </c>
      <c r="M7">
        <v>1</v>
      </c>
    </row>
    <row r="8" spans="1:13" x14ac:dyDescent="0.45">
      <c r="A8">
        <v>21</v>
      </c>
      <c r="B8">
        <v>299</v>
      </c>
      <c r="C8">
        <v>-2.0165624026906831E-2</v>
      </c>
      <c r="D8">
        <v>9.2848377721913941E-2</v>
      </c>
      <c r="E8">
        <v>-0.37749999761581421</v>
      </c>
      <c r="F8">
        <v>-7.0000000298023224E-2</v>
      </c>
      <c r="G8">
        <v>-1.9999999552965161E-2</v>
      </c>
      <c r="H8">
        <v>2.999999932944775E-2</v>
      </c>
      <c r="I8">
        <v>0.31999999284744263</v>
      </c>
      <c r="J8" t="s">
        <v>23</v>
      </c>
      <c r="K8">
        <v>2624.716725837427</v>
      </c>
      <c r="L8">
        <v>1.1934013097181611</v>
      </c>
      <c r="M8">
        <v>1</v>
      </c>
    </row>
    <row r="9" spans="1:13" x14ac:dyDescent="0.45">
      <c r="A9">
        <v>1</v>
      </c>
      <c r="B9">
        <v>300</v>
      </c>
      <c r="C9">
        <v>9.9300000226745996E-2</v>
      </c>
      <c r="D9">
        <v>3.6856088630359982E-2</v>
      </c>
      <c r="E9">
        <v>9.9999997764825821E-3</v>
      </c>
      <c r="F9">
        <v>7.9999998211860657E-2</v>
      </c>
      <c r="G9">
        <v>0.10000000149011611</v>
      </c>
      <c r="H9">
        <v>0.119999997317791</v>
      </c>
      <c r="I9">
        <v>0.20000000298023221</v>
      </c>
      <c r="J9" t="s">
        <v>13</v>
      </c>
      <c r="K9">
        <v>2044.8724308268229</v>
      </c>
      <c r="L9">
        <v>4.9378132802365844</v>
      </c>
      <c r="M9">
        <v>2</v>
      </c>
    </row>
    <row r="10" spans="1:13" x14ac:dyDescent="0.45">
      <c r="A10">
        <v>6</v>
      </c>
      <c r="B10">
        <v>300</v>
      </c>
      <c r="C10">
        <v>9.1601980349708664E-2</v>
      </c>
      <c r="D10">
        <v>8.7642161521964454E-2</v>
      </c>
      <c r="E10">
        <v>-0.23000000417232511</v>
      </c>
      <c r="F10">
        <v>5.000000074505806E-2</v>
      </c>
      <c r="G10">
        <v>0.10000000149011611</v>
      </c>
      <c r="H10">
        <v>0.15000000596046451</v>
      </c>
      <c r="I10">
        <v>0.33000001311302191</v>
      </c>
      <c r="J10" t="s">
        <v>15</v>
      </c>
      <c r="K10">
        <v>2009.041966552734</v>
      </c>
      <c r="L10">
        <v>5.0779270958802822</v>
      </c>
      <c r="M10">
        <v>2</v>
      </c>
    </row>
    <row r="11" spans="1:13" x14ac:dyDescent="0.45">
      <c r="A11">
        <v>20</v>
      </c>
      <c r="B11">
        <v>299</v>
      </c>
      <c r="C11">
        <v>0.1108954513950093</v>
      </c>
      <c r="D11">
        <v>0.1097826633964111</v>
      </c>
      <c r="E11">
        <v>-0.38999998569488531</v>
      </c>
      <c r="F11">
        <v>5.0370350480079651E-2</v>
      </c>
      <c r="G11">
        <v>0.10999999940395359</v>
      </c>
      <c r="H11">
        <v>0.15999999642372131</v>
      </c>
      <c r="I11">
        <v>0.41999998688697809</v>
      </c>
      <c r="J11" t="s">
        <v>11</v>
      </c>
      <c r="K11">
        <v>2090.2192929883472</v>
      </c>
      <c r="L11">
        <v>1.070449645024167</v>
      </c>
      <c r="M11">
        <v>2</v>
      </c>
    </row>
    <row r="12" spans="1:13" x14ac:dyDescent="0.45">
      <c r="A12">
        <v>26</v>
      </c>
      <c r="B12">
        <v>300</v>
      </c>
      <c r="C12">
        <v>0.1525613836944103</v>
      </c>
      <c r="D12">
        <v>5.9181036599787552E-2</v>
      </c>
      <c r="E12">
        <v>-8.4687501192092896E-2</v>
      </c>
      <c r="F12">
        <v>0.11989424750208851</v>
      </c>
      <c r="G12">
        <v>0.15000000596046451</v>
      </c>
      <c r="H12">
        <v>0.18999999761581421</v>
      </c>
      <c r="I12">
        <v>0.36000001430511469</v>
      </c>
      <c r="J12" t="s">
        <v>30</v>
      </c>
      <c r="K12">
        <v>1993.2194689941409</v>
      </c>
      <c r="L12">
        <v>2.7423398708879518</v>
      </c>
      <c r="M12">
        <v>2</v>
      </c>
    </row>
    <row r="13" spans="1:13" x14ac:dyDescent="0.45">
      <c r="A13">
        <v>27</v>
      </c>
      <c r="B13">
        <v>300</v>
      </c>
      <c r="C13">
        <v>0.15430162955075499</v>
      </c>
      <c r="D13">
        <v>4.2296901024763092E-2</v>
      </c>
      <c r="E13">
        <v>1.177779957652092E-2</v>
      </c>
      <c r="F13">
        <v>0.12999999523162839</v>
      </c>
      <c r="G13">
        <v>0.15000000596046451</v>
      </c>
      <c r="H13">
        <v>0.1800000071525574</v>
      </c>
      <c r="I13">
        <v>0.37999999523162842</v>
      </c>
      <c r="J13" t="s">
        <v>30</v>
      </c>
      <c r="K13">
        <v>2006.3629695638019</v>
      </c>
      <c r="L13">
        <v>1.1044507584297021</v>
      </c>
      <c r="M13">
        <v>2</v>
      </c>
    </row>
    <row r="14" spans="1:13" x14ac:dyDescent="0.45">
      <c r="A14">
        <v>30</v>
      </c>
      <c r="B14">
        <v>300</v>
      </c>
      <c r="C14">
        <v>1.7468055542558428E-2</v>
      </c>
      <c r="D14">
        <v>4.3596096941906887E-2</v>
      </c>
      <c r="E14">
        <v>-0.15000000596046451</v>
      </c>
      <c r="F14">
        <v>0</v>
      </c>
      <c r="G14">
        <v>1.9999999552965161E-2</v>
      </c>
      <c r="H14">
        <v>5.000000074505806E-2</v>
      </c>
      <c r="I14">
        <v>0.10999999940395359</v>
      </c>
      <c r="J14" t="s">
        <v>31</v>
      </c>
      <c r="K14">
        <v>2122.0177962239582</v>
      </c>
      <c r="L14">
        <v>3.3399495551467631</v>
      </c>
      <c r="M14">
        <v>2</v>
      </c>
    </row>
    <row r="15" spans="1:13" x14ac:dyDescent="0.45">
      <c r="A15">
        <v>22</v>
      </c>
      <c r="B15">
        <v>299</v>
      </c>
      <c r="C15">
        <v>8.9173624337180499E-2</v>
      </c>
      <c r="D15">
        <v>8.512481293518559E-2</v>
      </c>
      <c r="E15">
        <v>-0.38999998569488531</v>
      </c>
      <c r="F15">
        <v>5.9999998658895493E-2</v>
      </c>
      <c r="G15">
        <v>0.10000000149011611</v>
      </c>
      <c r="H15">
        <v>0.14000000059604639</v>
      </c>
      <c r="I15">
        <v>0.25891301035881042</v>
      </c>
      <c r="J15" t="s">
        <v>26</v>
      </c>
      <c r="K15">
        <v>1961.1929760170619</v>
      </c>
      <c r="L15">
        <v>1.1720465704774401</v>
      </c>
      <c r="M15">
        <v>3</v>
      </c>
    </row>
    <row r="16" spans="1:13" x14ac:dyDescent="0.45">
      <c r="A16">
        <v>23</v>
      </c>
      <c r="B16">
        <v>299</v>
      </c>
      <c r="C16">
        <v>0.1202515360827629</v>
      </c>
      <c r="D16">
        <v>6.0097871833396002E-2</v>
      </c>
      <c r="E16">
        <v>-0.14000000059604639</v>
      </c>
      <c r="F16">
        <v>9.0000003576278687E-2</v>
      </c>
      <c r="G16">
        <v>0.119999997317791</v>
      </c>
      <c r="H16">
        <v>0.15999999642372131</v>
      </c>
      <c r="I16">
        <v>0.27000001072883612</v>
      </c>
      <c r="J16" t="s">
        <v>26</v>
      </c>
      <c r="K16">
        <v>1948.957590568823</v>
      </c>
      <c r="L16">
        <v>2.465435181135045</v>
      </c>
      <c r="M16">
        <v>3</v>
      </c>
    </row>
    <row r="17" spans="1:13" x14ac:dyDescent="0.45">
      <c r="A17">
        <v>25</v>
      </c>
      <c r="B17">
        <v>299</v>
      </c>
      <c r="C17">
        <v>0.13702397151650819</v>
      </c>
      <c r="D17">
        <v>6.992444682826246E-2</v>
      </c>
      <c r="E17">
        <v>-0.12659099698066709</v>
      </c>
      <c r="F17">
        <v>0.10000000149011611</v>
      </c>
      <c r="G17">
        <v>0.14000000059604639</v>
      </c>
      <c r="H17">
        <v>0.1800000071525574</v>
      </c>
      <c r="I17">
        <v>0.38999998569488531</v>
      </c>
      <c r="J17" t="s">
        <v>27</v>
      </c>
      <c r="K17">
        <v>1946.4709697200301</v>
      </c>
      <c r="L17">
        <v>0.60548917446808015</v>
      </c>
      <c r="M17">
        <v>3</v>
      </c>
    </row>
    <row r="18" spans="1:13" x14ac:dyDescent="0.45">
      <c r="A18">
        <v>28</v>
      </c>
      <c r="B18">
        <v>299</v>
      </c>
      <c r="C18">
        <v>0.1201470887637308</v>
      </c>
      <c r="D18">
        <v>0.160017218766729</v>
      </c>
      <c r="E18">
        <v>-0.51999998092651367</v>
      </c>
      <c r="F18">
        <v>5.4999999701976783E-2</v>
      </c>
      <c r="G18">
        <v>0.10999999940395359</v>
      </c>
      <c r="H18">
        <v>0.16828300058841711</v>
      </c>
      <c r="I18">
        <v>0.69999998807907104</v>
      </c>
      <c r="J18" t="s">
        <v>28</v>
      </c>
      <c r="K18">
        <v>1855.5632842711379</v>
      </c>
      <c r="L18">
        <v>6.0601832020267246</v>
      </c>
      <c r="M18">
        <v>3</v>
      </c>
    </row>
    <row r="19" spans="1:13" x14ac:dyDescent="0.45">
      <c r="A19">
        <v>29</v>
      </c>
      <c r="B19">
        <v>299</v>
      </c>
      <c r="C19">
        <v>0.1178993949647931</v>
      </c>
      <c r="D19">
        <v>4.3009482355916902E-2</v>
      </c>
      <c r="E19">
        <v>9.9999997764825821E-3</v>
      </c>
      <c r="F19">
        <v>9.0000003576278687E-2</v>
      </c>
      <c r="G19">
        <v>0.119999997317791</v>
      </c>
      <c r="H19">
        <v>0.15000000596046451</v>
      </c>
      <c r="I19">
        <v>0.25</v>
      </c>
      <c r="J19" t="s">
        <v>29</v>
      </c>
      <c r="K19">
        <v>1975.3567572246029</v>
      </c>
      <c r="L19">
        <v>4.7640222936431771</v>
      </c>
      <c r="M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Alfieri</cp:lastModifiedBy>
  <dcterms:created xsi:type="dcterms:W3CDTF">2020-10-06T11:49:11Z</dcterms:created>
  <dcterms:modified xsi:type="dcterms:W3CDTF">2020-10-13T18:51:36Z</dcterms:modified>
</cp:coreProperties>
</file>