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mc:AlternateContent xmlns:mc="http://schemas.openxmlformats.org/markup-compatibility/2006">
    <mc:Choice Requires="x15">
      <x15ac:absPath xmlns:x15ac="http://schemas.microsoft.com/office/spreadsheetml/2010/11/ac" url="C:\Users\Kara Fox\Documents\Kara GLO\RStudio\GLO_sage\Sage_GLO\data\"/>
    </mc:Choice>
  </mc:AlternateContent>
  <xr:revisionPtr revIDLastSave="0" documentId="13_ncr:1_{3E99829E-6ED0-46D1-9DFA-06BA4BB9E679}" xr6:coauthVersionLast="45" xr6:coauthVersionMax="46" xr10:uidLastSave="{00000000-0000-0000-0000-000000000000}"/>
  <bookViews>
    <workbookView xWindow="-28920" yWindow="-5295" windowWidth="29040" windowHeight="15840" xr2:uid="{00000000-000D-0000-FFFF-FFFF00000000}"/>
  </bookViews>
  <sheets>
    <sheet name="1940Survey" sheetId="1" r:id="rId1"/>
    <sheet name="1880Survey" sheetId="2" r:id="rId2"/>
    <sheet name="look up" sheetId="3" r:id="rId3"/>
    <sheet name="species codes" sheetId="4" r:id="rId4"/>
    <sheet name="1940Metadata" sheetId="5" r:id="rId5"/>
    <sheet name="1880Metadata"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uri="GoogleSheetsCustomDataVersion1">
      <go:sheetsCustomData xmlns:go="http://customooxmlschemas.google.com/" r:id="rId8" roundtripDataSignature="AMtx7mirOHAVCaQ5FZ/eblI3Bs5tTWsfsg=="/>
    </ext>
  </extLst>
</workbook>
</file>

<file path=xl/calcChain.xml><?xml version="1.0" encoding="utf-8"?>
<calcChain xmlns="http://schemas.openxmlformats.org/spreadsheetml/2006/main">
  <c r="D326" i="1" l="1"/>
  <c r="D339" i="1"/>
  <c r="D337" i="1"/>
  <c r="D348" i="1"/>
  <c r="D55" i="1"/>
  <c r="D54" i="1"/>
  <c r="D64" i="1"/>
  <c r="D171" i="1"/>
  <c r="D180" i="1"/>
  <c r="D282" i="1"/>
  <c r="D281" i="1"/>
  <c r="D294" i="1"/>
  <c r="D293" i="1"/>
  <c r="D292" i="1"/>
  <c r="D288" i="1"/>
  <c r="D287" i="1"/>
  <c r="D300" i="1"/>
  <c r="D299" i="1"/>
  <c r="D312" i="1"/>
  <c r="D311" i="1"/>
  <c r="D310" i="1"/>
  <c r="D321" i="1"/>
  <c r="D320" i="1"/>
  <c r="D332" i="1"/>
  <c r="D331" i="1"/>
  <c r="D330" i="1"/>
  <c r="D344" i="1"/>
  <c r="D34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1000000}">
      <text>
        <r>
          <rPr>
            <sz val="12"/>
            <color rgb="FF000000"/>
            <rFont val="Arial"/>
            <family val="2"/>
          </rPr>
          <t xml:space="preserve">transect
</t>
        </r>
        <r>
          <rPr>
            <sz val="12"/>
            <color rgb="FF000000"/>
            <rFont val="Arial"/>
            <family val="2"/>
          </rPr>
          <t xml:space="preserve">qcorner
</t>
        </r>
        <r>
          <rPr>
            <sz val="12"/>
            <color rgb="FF000000"/>
            <rFont val="Arial"/>
            <family val="2"/>
          </rPr>
          <t xml:space="preserve">corner
</t>
        </r>
        <r>
          <rPr>
            <sz val="12"/>
            <color rgb="FF000000"/>
            <rFont val="Arial"/>
            <family val="2"/>
          </rPr>
          <t xml:space="preserve">transect_summary
</t>
        </r>
        <r>
          <rPr>
            <sz val="12"/>
            <color rgb="FF000000"/>
            <rFont val="Arial"/>
            <family val="2"/>
          </rPr>
          <t xml:space="preserve">other
</t>
        </r>
        <r>
          <rPr>
            <sz val="12"/>
            <color rgb="FF000000"/>
            <rFont val="Arial"/>
            <family val="2"/>
          </rPr>
          <t xml:space="preserve">fire
</t>
        </r>
        <r>
          <rPr>
            <sz val="12"/>
            <color rgb="FF000000"/>
            <rFont val="Arial"/>
            <family val="2"/>
          </rPr>
          <t>======</t>
        </r>
      </text>
    </comment>
    <comment ref="E1" authorId="0" shapeId="0" xr:uid="{00000000-0006-0000-0000-000005000000}">
      <text>
        <r>
          <rPr>
            <sz val="12"/>
            <color theme="1"/>
            <rFont val="Arial"/>
          </rPr>
          <t>======
ID#AAAAKxTbsrc
Margolis, Ellis Quinn    (2020-11-16 16:33:49)
"moderate" if no tree canopy, but clearly present</t>
        </r>
      </text>
    </comment>
    <comment ref="I1" authorId="0" shapeId="0" xr:uid="{00000000-0006-0000-0000-000004000000}">
      <text>
        <r>
          <rPr>
            <sz val="12"/>
            <color theme="1"/>
            <rFont val="Arial"/>
          </rPr>
          <t>======
ID#AAAAKxTbsrk
Margolis, Ellis Quinn    (2020-11-16 16:33:49)
copy veg notation from survey</t>
        </r>
      </text>
    </comment>
    <comment ref="O1" authorId="0" shapeId="0" xr:uid="{00000000-0006-0000-0000-000002000000}">
      <text>
        <r>
          <rPr>
            <sz val="12"/>
            <color theme="1"/>
            <rFont val="Arial"/>
          </rPr>
          <t>see species codes tab for 4-letter code species lookup
======</t>
        </r>
      </text>
    </comment>
    <comment ref="Q1" authorId="0" shapeId="0" xr:uid="{00000000-0006-0000-0000-000003000000}">
      <text>
        <r>
          <rPr>
            <sz val="12"/>
            <color theme="1"/>
            <rFont val="Arial"/>
          </rPr>
          <t>======
ID#AAAAKqvn5ZY
Kara Fox    (2020-11-18 17:48:37)
if under 200 chains (around 100 ft) then include bearing tree type as ALT_VEG</t>
        </r>
      </text>
    </comment>
    <comment ref="U1" authorId="0" shapeId="0" xr:uid="{00000000-0006-0000-0000-000006000000}">
      <text>
        <r>
          <rPr>
            <sz val="12"/>
            <color theme="1"/>
            <rFont val="Arial"/>
          </rPr>
          <t>======
ID#AAAAKxTbsrg
Margolis, Ellis Quinn    (2020-11-16 16:33:49)
this can be auto-generated from other columns</t>
        </r>
      </text>
    </comment>
  </commentList>
  <extLst>
    <ext xmlns:r="http://schemas.openxmlformats.org/officeDocument/2006/relationships" uri="GoogleSheetsCustomDataVersion1">
      <go:sheetsCustomData xmlns:go="http://customooxmlschemas.google.com/" r:id="rId1" roundtripDataSignature="AMtx7mh7aUzHi2Xze0bvFeKMrKBBkbIFLw=="/>
    </ext>
  </extL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100-000001000000}">
      <text>
        <r>
          <rPr>
            <sz val="12"/>
            <color theme="1"/>
            <rFont val="Arial"/>
          </rPr>
          <t>transect
qcorner
corner
transect_summary
other
fire
======</t>
        </r>
      </text>
    </comment>
    <comment ref="O1" authorId="0" shapeId="0" xr:uid="{00000000-0006-0000-0100-000002000000}">
      <text>
        <r>
          <rPr>
            <sz val="12"/>
            <color theme="1"/>
            <rFont val="Arial"/>
          </rPr>
          <t>see species codes tab for 4-letter code species lookup
======</t>
        </r>
      </text>
    </comment>
  </commentList>
</comments>
</file>

<file path=xl/sharedStrings.xml><?xml version="1.0" encoding="utf-8"?>
<sst xmlns="http://schemas.openxmlformats.org/spreadsheetml/2006/main" count="5251" uniqueCount="505">
  <si>
    <t>Survey_type</t>
  </si>
  <si>
    <t>Segment_id</t>
  </si>
  <si>
    <t>Distance_chns</t>
  </si>
  <si>
    <t>Sage</t>
  </si>
  <si>
    <t>Sage_ht_ft</t>
  </si>
  <si>
    <t>Grass</t>
  </si>
  <si>
    <t>Alt_veg</t>
  </si>
  <si>
    <t>Survey_notes</t>
  </si>
  <si>
    <t>Other_notes</t>
  </si>
  <si>
    <t>Lat</t>
  </si>
  <si>
    <t>Long</t>
  </si>
  <si>
    <t>bearing_tree_spp</t>
  </si>
  <si>
    <t>bearing_tree_dia_in</t>
  </si>
  <si>
    <t>bearing_tree_dist_lnks</t>
  </si>
  <si>
    <t>relocated</t>
  </si>
  <si>
    <t>confidence</t>
  </si>
  <si>
    <t>confidence_notes</t>
  </si>
  <si>
    <t>SubSegmentID</t>
  </si>
  <si>
    <t>transect</t>
  </si>
  <si>
    <t>dense</t>
  </si>
  <si>
    <t>unknown</t>
  </si>
  <si>
    <t>NA</t>
  </si>
  <si>
    <t>qcorner</t>
  </si>
  <si>
    <t>PJ</t>
  </si>
  <si>
    <t>PIED</t>
  </si>
  <si>
    <t>6</t>
  </si>
  <si>
    <t>understory</t>
  </si>
  <si>
    <t>corner</t>
  </si>
  <si>
    <t>Pinon bearing trees</t>
  </si>
  <si>
    <t>PIED, PIED, PIED, PIED</t>
  </si>
  <si>
    <t>transect_summary</t>
  </si>
  <si>
    <t>present</t>
  </si>
  <si>
    <t>PIED, PIED</t>
  </si>
  <si>
    <t>10, 6</t>
  </si>
  <si>
    <t>PJ-PIPO-OAK</t>
  </si>
  <si>
    <t>6, 12</t>
  </si>
  <si>
    <t>Enter heavy timber</t>
  </si>
  <si>
    <t>Leave timber</t>
  </si>
  <si>
    <t>8, 16</t>
  </si>
  <si>
    <t>y</t>
  </si>
  <si>
    <t>no bearing trees</t>
  </si>
  <si>
    <t>Undergrowth, sage</t>
  </si>
  <si>
    <t>through dense sage brush</t>
  </si>
  <si>
    <t xml:space="preserve">Through heavy timber and scattered undergrowth </t>
  </si>
  <si>
    <t>8, 6</t>
  </si>
  <si>
    <t>uknown</t>
  </si>
  <si>
    <t>Undergrowth, sage.</t>
  </si>
  <si>
    <t>29-11-36-S</t>
  </si>
  <si>
    <t>Through dense sage brush</t>
  </si>
  <si>
    <t>Cedar bearing trees</t>
  </si>
  <si>
    <t>JUSC, JUSC</t>
  </si>
  <si>
    <t>15, 5</t>
  </si>
  <si>
    <t>418, 588</t>
  </si>
  <si>
    <t>closing_corner</t>
  </si>
  <si>
    <t>A midpoint between closing corners, cedar bearing trees</t>
  </si>
  <si>
    <t>8, 8</t>
  </si>
  <si>
    <t>359, 330</t>
  </si>
  <si>
    <t>No bearing trees</t>
  </si>
  <si>
    <t>JUSC</t>
  </si>
  <si>
    <t>Timber, sparce scrub cedar</t>
  </si>
  <si>
    <t>29-11-35-S</t>
  </si>
  <si>
    <t>Through sage brush</t>
  </si>
  <si>
    <t>Cedar bearing tree</t>
  </si>
  <si>
    <t>4</t>
  </si>
  <si>
    <t>97</t>
  </si>
  <si>
    <t>midpoint_closing_corner</t>
  </si>
  <si>
    <t>12, 12</t>
  </si>
  <si>
    <t>27, 37</t>
  </si>
  <si>
    <t xml:space="preserve">Timber, pinon and scrub cedar. Undergrowth, sage. </t>
  </si>
  <si>
    <t>29-11-34-S</t>
  </si>
  <si>
    <t>Through heavy timber</t>
  </si>
  <si>
    <t>Pinon bearing trees (second PIED is stump)</t>
  </si>
  <si>
    <t>PIED, PIED, PIED</t>
  </si>
  <si>
    <t>12, 16, 10</t>
  </si>
  <si>
    <t>28, 50, 41</t>
  </si>
  <si>
    <t>12, 10</t>
  </si>
  <si>
    <t>75, 90</t>
  </si>
  <si>
    <t>PJ-OAK</t>
  </si>
  <si>
    <t>Timber, pinon and scrub cedar. Undergrowth, some sage and oak.</t>
  </si>
  <si>
    <t>29-11-33-S</t>
  </si>
  <si>
    <t>187, 41</t>
  </si>
  <si>
    <t xml:space="preserve">Leave timber and enter dense sage brush </t>
  </si>
  <si>
    <t>Timber, pinon and scrub cedar. Undergrowth, dense sage and scattered oak.</t>
  </si>
  <si>
    <t>29-11-32-S</t>
  </si>
  <si>
    <t xml:space="preserve">Undergrowth, sage. </t>
  </si>
  <si>
    <t>29-11-31-S</t>
  </si>
  <si>
    <t>29-11-31-W</t>
  </si>
  <si>
    <t>Entering heavy timber</t>
  </si>
  <si>
    <t>Leave heavy timber</t>
  </si>
  <si>
    <t xml:space="preserve">Timber, pinon and scrub cedar on bluff. Undergrowth sage. </t>
  </si>
  <si>
    <t xml:space="preserve">no bearing trees </t>
  </si>
  <si>
    <t>Enter scattered timber</t>
  </si>
  <si>
    <t>10, 12</t>
  </si>
  <si>
    <t>110, 116</t>
  </si>
  <si>
    <t>8, 10, 8, 6</t>
  </si>
  <si>
    <t>21, 37, 27, 7</t>
  </si>
  <si>
    <t xml:space="preserve">Timber, pinon and scrub cedar. Undergrowtn, sage. </t>
  </si>
  <si>
    <t>6, 8</t>
  </si>
  <si>
    <t>8, 26</t>
  </si>
  <si>
    <t>9, 7, 7, 8</t>
  </si>
  <si>
    <t>17, 25, 32, 43</t>
  </si>
  <si>
    <t>absent</t>
  </si>
  <si>
    <t xml:space="preserve">Timber, pinon and scrub cedar. </t>
  </si>
  <si>
    <t>6, 5</t>
  </si>
  <si>
    <t>12, 6</t>
  </si>
  <si>
    <t>12, 9, 14, 4</t>
  </si>
  <si>
    <t>34, 13, 20, 11</t>
  </si>
  <si>
    <t>Timber, pinon and scrub cedar</t>
  </si>
  <si>
    <t xml:space="preserve">Pinon bearing trees. Timber gradually becomes scattered and undergrowth is dense. </t>
  </si>
  <si>
    <t>214, 320</t>
  </si>
  <si>
    <t>Though dense sage under brush.</t>
  </si>
  <si>
    <t xml:space="preserve">No bearing trees </t>
  </si>
  <si>
    <t>Throuh dene sage undergrowth</t>
  </si>
  <si>
    <t>Pinon bearing tree</t>
  </si>
  <si>
    <t>307</t>
  </si>
  <si>
    <t>Timber, scattering</t>
  </si>
  <si>
    <t xml:space="preserve">Timber, none. Undergrowth, sage. </t>
  </si>
  <si>
    <t xml:space="preserve">First time mentioning "none" for veg </t>
  </si>
  <si>
    <t>numbering goes from 40, 36, 80 (weird order but doesn't seem like new measurment was started)</t>
  </si>
  <si>
    <t>18, 6, 16, 8</t>
  </si>
  <si>
    <t>23, 42, 28, 55</t>
  </si>
  <si>
    <t xml:space="preserve">Timber, pinon  at N end. Undergrowth, sage. </t>
  </si>
  <si>
    <t>10, 10</t>
  </si>
  <si>
    <t>59, 57</t>
  </si>
  <si>
    <t>Timber, pinon scrub cedar and pine. Undergrowth, sage and oak.</t>
  </si>
  <si>
    <t>Through heavy timber and dense undergrowth.</t>
  </si>
  <si>
    <t>10, 8</t>
  </si>
  <si>
    <t>148, 129</t>
  </si>
  <si>
    <t>6, 6</t>
  </si>
  <si>
    <t>456, 469</t>
  </si>
  <si>
    <t>Timber, pinon and scrub cedar. Undergrowth, sage and oak.</t>
  </si>
  <si>
    <t>n/a</t>
  </si>
  <si>
    <t>447</t>
  </si>
  <si>
    <t>OAK</t>
  </si>
  <si>
    <t xml:space="preserve">Through heavy timber and oak undergrowth </t>
  </si>
  <si>
    <t>Leave timber and oak undergrowth and enter sage brush</t>
  </si>
  <si>
    <t>15, 20, 6, n/a</t>
  </si>
  <si>
    <t>526, 270, 328, 598</t>
  </si>
  <si>
    <t xml:space="preserve">Timber, pinon and scrub cedar. Undergrowth, sage and oak. </t>
  </si>
  <si>
    <t xml:space="preserve">A point of heavy timber. </t>
  </si>
  <si>
    <t>37, 40</t>
  </si>
  <si>
    <t xml:space="preserve">Through dense sage undergrowth. </t>
  </si>
  <si>
    <t>12, 6, 6, 6</t>
  </si>
  <si>
    <t>83, 35, 19, 33</t>
  </si>
  <si>
    <t>Timber, pinon and scrub cedar. Undergrowth, sage</t>
  </si>
  <si>
    <t>Through dense sage brush and scattered timber</t>
  </si>
  <si>
    <t xml:space="preserve">PIED, PIED </t>
  </si>
  <si>
    <t>50, 21</t>
  </si>
  <si>
    <t xml:space="preserve">Through heavy timber </t>
  </si>
  <si>
    <t>54, 33</t>
  </si>
  <si>
    <t xml:space="preserve">PIED, PIED, PIED, PIED </t>
  </si>
  <si>
    <t>8, 15, 9, 6</t>
  </si>
  <si>
    <t>28, 38, 33, 40</t>
  </si>
  <si>
    <t>16, 8</t>
  </si>
  <si>
    <t>48, 32</t>
  </si>
  <si>
    <t xml:space="preserve">A narrow strip free of timber </t>
  </si>
  <si>
    <t>12, 12, 12, 12</t>
  </si>
  <si>
    <t>62, 98, 29, 35</t>
  </si>
  <si>
    <t>Timber, pinon. Undergrowth sage.</t>
  </si>
  <si>
    <t xml:space="preserve">Timber, pinon and scrub cedar. Undergrowth, oak and sage. </t>
  </si>
  <si>
    <t>292</t>
  </si>
  <si>
    <t>Understory, sage</t>
  </si>
  <si>
    <t>10, 5</t>
  </si>
  <si>
    <t>102, 82</t>
  </si>
  <si>
    <t>12, 10, 6, 9</t>
  </si>
  <si>
    <t>61, 84, 71, 37</t>
  </si>
  <si>
    <t>Leave undergrowth and enter heavy timber</t>
  </si>
  <si>
    <t>could mean sage = absent</t>
  </si>
  <si>
    <t>12, 7</t>
  </si>
  <si>
    <t>39, 37</t>
  </si>
  <si>
    <t>Timber, pinon, scrub cedar and pine. Undergrowth, sage and oak.</t>
  </si>
  <si>
    <t>Scrub cedar bearin trees</t>
  </si>
  <si>
    <t>18, 20</t>
  </si>
  <si>
    <t>40, 51</t>
  </si>
  <si>
    <t>Pinon and scrub cedar bearing trees</t>
  </si>
  <si>
    <t>PIED, PIED, JUSC, PIED</t>
  </si>
  <si>
    <t>6, 12, 16, 12</t>
  </si>
  <si>
    <t>21, 42, 110, 74</t>
  </si>
  <si>
    <t>PJ-PIPO-ABCO-OAK</t>
  </si>
  <si>
    <t>Timber, pinon, pine, scrub cedar and fir. Undergowth, sage and oak.</t>
  </si>
  <si>
    <t>16, 10</t>
  </si>
  <si>
    <t>40, 59</t>
  </si>
  <si>
    <t>PJ-PIPO- OAK</t>
  </si>
  <si>
    <t>JUSC-PIPO</t>
  </si>
  <si>
    <t>Pine and cedar bearing trees</t>
  </si>
  <si>
    <t>PIPO, JUSC</t>
  </si>
  <si>
    <t>24, 20</t>
  </si>
  <si>
    <t>77, 102</t>
  </si>
  <si>
    <t>PIED, PIED, PIED PIED</t>
  </si>
  <si>
    <t>20, 20, 8, 20</t>
  </si>
  <si>
    <t>41, 31, 36, 42</t>
  </si>
  <si>
    <t xml:space="preserve">Timber, pion, scrub cedar and pine. Undergrowth, oak and sage. </t>
  </si>
  <si>
    <t>6, 4</t>
  </si>
  <si>
    <t>46, 56</t>
  </si>
  <si>
    <t>No bearin trees</t>
  </si>
  <si>
    <t>53, 75</t>
  </si>
  <si>
    <t xml:space="preserve">Timber, pinon and scrub cedar. Undergrowth, some sage. </t>
  </si>
  <si>
    <t>Through small sage brush</t>
  </si>
  <si>
    <t>small =differnet sp?</t>
  </si>
  <si>
    <t>No notes on veg</t>
  </si>
  <si>
    <t>Enter dense sage brush</t>
  </si>
  <si>
    <t>8, 5, 10</t>
  </si>
  <si>
    <t>170, 151, 438</t>
  </si>
  <si>
    <t xml:space="preserve">Undergrowth, sage, 4 ft. high. Timber, pinon at N. end. </t>
  </si>
  <si>
    <t xml:space="preserve">Through dense sage brush </t>
  </si>
  <si>
    <t>140, 41</t>
  </si>
  <si>
    <t xml:space="preserve">Leave timber </t>
  </si>
  <si>
    <t xml:space="preserve">Through sage brush </t>
  </si>
  <si>
    <t>n/a, n/a</t>
  </si>
  <si>
    <t>63, 28</t>
  </si>
  <si>
    <t>PIED, ABCO</t>
  </si>
  <si>
    <t>Pinon and fir bearing trees</t>
  </si>
  <si>
    <t>PIED, PIED, ABCO, PIED</t>
  </si>
  <si>
    <t>8, 12, 16, 24</t>
  </si>
  <si>
    <t>27, 27, 101, 107</t>
  </si>
  <si>
    <t>Timber, pinon, scrub cedar, fir and pine. Undergrowth, sage and oak.</t>
  </si>
  <si>
    <t>PIED, JUSC</t>
  </si>
  <si>
    <t>6, 16</t>
  </si>
  <si>
    <t>56, 101</t>
  </si>
  <si>
    <t>Timber, pinon, scrub cedar, fire and pine. Undergrowth, oak.</t>
  </si>
  <si>
    <t>Through heavy timber, and scattered undergrowth.</t>
  </si>
  <si>
    <t xml:space="preserve">Entering very dense, high, oak undergrowth, with timber gradually becoming scattered. </t>
  </si>
  <si>
    <t>Pine bearing trees</t>
  </si>
  <si>
    <t>PIPO, PIPO</t>
  </si>
  <si>
    <t>36, 24</t>
  </si>
  <si>
    <t>267, 229</t>
  </si>
  <si>
    <t xml:space="preserve">Leave timber and undergrowth </t>
  </si>
  <si>
    <t>Oak bearing tree</t>
  </si>
  <si>
    <t>2.5</t>
  </si>
  <si>
    <t>Timber, pine, pinon, scrub cedar and fir. Undergrowth, oak, whiah also occurs in larg clumps in the open top.</t>
  </si>
  <si>
    <t>Scrub cedar bearing trees</t>
  </si>
  <si>
    <t>36, 16</t>
  </si>
  <si>
    <t>Leave timber, continue through large clumps of dense oak undegrowth</t>
  </si>
  <si>
    <t xml:space="preserve">Timber, pinon, fir, pine and scrub cedar. Undergrowth, oak. </t>
  </si>
  <si>
    <t>Through dense undergrowth</t>
  </si>
  <si>
    <t>PSME-OAK</t>
  </si>
  <si>
    <t>Douglas fir and oak bearing trees</t>
  </si>
  <si>
    <t>PSME, OAK</t>
  </si>
  <si>
    <t>24, 2</t>
  </si>
  <si>
    <t>122, 140</t>
  </si>
  <si>
    <t>331, 170</t>
  </si>
  <si>
    <t>ABCO-JUSC-OAK</t>
  </si>
  <si>
    <t>Timber, scattered fir and cedar. Undergrowth, oak.</t>
  </si>
  <si>
    <t>98, 85</t>
  </si>
  <si>
    <t>Timber, pinon, scrub cedar, fir and pine. Undergrowth, oak.</t>
  </si>
  <si>
    <t>9, 24</t>
  </si>
  <si>
    <t>72, 132</t>
  </si>
  <si>
    <t xml:space="preserve">Timber, pinon, scrub cedar, fir, and pine. Undergrowth, oak and sage. </t>
  </si>
  <si>
    <t xml:space="preserve">With some timber on it. </t>
  </si>
  <si>
    <t>Timber, pinon and scrub cedar on N. bluff. Undergrowth, sage.</t>
  </si>
  <si>
    <t>Through dense sage brush, along S side of road</t>
  </si>
  <si>
    <t>8, 12, n/a, n/a</t>
  </si>
  <si>
    <t>84, 147, 133, 40</t>
  </si>
  <si>
    <t xml:space="preserve">Timber, pinon, and scrub cedar. Undergrowth, sage. </t>
  </si>
  <si>
    <t>12, 8</t>
  </si>
  <si>
    <t>134, 110</t>
  </si>
  <si>
    <t xml:space="preserve">Timber, pinon and scrub cedar. Undergrowth sage. </t>
  </si>
  <si>
    <t>53, 46</t>
  </si>
  <si>
    <t>PJ-PIPO</t>
  </si>
  <si>
    <t xml:space="preserve">Timber, pinon, scrub cedar and pine. Undergrowth, some sage. </t>
  </si>
  <si>
    <t>8, 14</t>
  </si>
  <si>
    <t>20, 15</t>
  </si>
  <si>
    <t>Pine, douglas fir, scrub cedar bearing trees</t>
  </si>
  <si>
    <t>PIPO, PSME, JUSC, PIPO</t>
  </si>
  <si>
    <t>18, 20, 12, 24</t>
  </si>
  <si>
    <t>42, 24, 10, 29</t>
  </si>
  <si>
    <t>Timber, pinon, scrub cedar, pine and fir. Undergrowth some sage and oak</t>
  </si>
  <si>
    <t>PIPO-PIED</t>
  </si>
  <si>
    <t>Pine and pinon bearing trees</t>
  </si>
  <si>
    <t>PIPO, PIED</t>
  </si>
  <si>
    <t>24, 6</t>
  </si>
  <si>
    <t>100, 47</t>
  </si>
  <si>
    <t>Steep canyon</t>
  </si>
  <si>
    <t>Timber, pinon, scrub cedar, pine &amp; fir. Undergrowth, some oak.</t>
  </si>
  <si>
    <t>5, 12</t>
  </si>
  <si>
    <t>10, 79</t>
  </si>
  <si>
    <t>ABCO</t>
  </si>
  <si>
    <t>White fir bearing trees</t>
  </si>
  <si>
    <t>Was assuming fir meant ABCO, could mean either ABCO or PSME ?</t>
  </si>
  <si>
    <t>ABCO, ABCO</t>
  </si>
  <si>
    <t>12, 16</t>
  </si>
  <si>
    <t>331, 51</t>
  </si>
  <si>
    <t>Fir and scrub cedar bearing trees</t>
  </si>
  <si>
    <t>ABCO, ABCO, JUSC</t>
  </si>
  <si>
    <t>16, 8, 3</t>
  </si>
  <si>
    <t>182, 482, 395</t>
  </si>
  <si>
    <t xml:space="preserve">Timber, pinon, scrub cedar, pine and fir, scattered near N end. Undergrowth oak. </t>
  </si>
  <si>
    <t>Through scattered timber and dense undergrowth.</t>
  </si>
  <si>
    <t>Center of lake in middle of crater</t>
  </si>
  <si>
    <t>JUSC-ABCO-OAK</t>
  </si>
  <si>
    <t xml:space="preserve">Timber, cedar and fir. Undergrowth oak. </t>
  </si>
  <si>
    <t xml:space="preserve">Through scattered timber and clumps of dense, high, oak brush. </t>
  </si>
  <si>
    <t>PSME, PSME</t>
  </si>
  <si>
    <t>240, 296</t>
  </si>
  <si>
    <t xml:space="preserve">Timber, pinon, scrub cedar, pine and fir. Undergrowth, oak. </t>
  </si>
  <si>
    <t>JUSC-ABCO</t>
  </si>
  <si>
    <t>Scrub cedar and white fir bearing trees</t>
  </si>
  <si>
    <t>JUSC, ABCO</t>
  </si>
  <si>
    <t>8, 10</t>
  </si>
  <si>
    <t>45, 120</t>
  </si>
  <si>
    <t xml:space="preserve">Enter heavy timber </t>
  </si>
  <si>
    <t>ABCO-PIED-PSME</t>
  </si>
  <si>
    <t>White fir, pinon, doughlas fir bear trees</t>
  </si>
  <si>
    <t>ABCO, PIED, PSME, ABCO</t>
  </si>
  <si>
    <t>6, 12, 12, 8</t>
  </si>
  <si>
    <t>42, 97, 67, 49</t>
  </si>
  <si>
    <t>PJ-PIPO-ABCO-PSME-OAK</t>
  </si>
  <si>
    <t>Timber, pine, cedar, pinon and fir. Undergrowth, oak.</t>
  </si>
  <si>
    <t>Through partly scattered timber and dense undergrowth.</t>
  </si>
  <si>
    <t>Enter heavier timber</t>
  </si>
  <si>
    <t>Timber, fir, cedar, pine and pinon. Undergrowth, very dense oak.</t>
  </si>
  <si>
    <t>49, 31</t>
  </si>
  <si>
    <t xml:space="preserve">Timber, pinon, scrub cedar, fir and pine. Undergrowth, oak with sage and W end of line. </t>
  </si>
  <si>
    <t>Scrub cedar and pinon bearing trees</t>
  </si>
  <si>
    <t>JUSC, PIED</t>
  </si>
  <si>
    <t>20, 6</t>
  </si>
  <si>
    <t>36, 55</t>
  </si>
  <si>
    <t>PJ-ABCO-PIPO-OAK</t>
  </si>
  <si>
    <t xml:space="preserve">Timber, pinon, scrub cedar, pine and fir. Undergrowt oak and some sage. </t>
  </si>
  <si>
    <t>sparse</t>
  </si>
  <si>
    <t>Poor grasses</t>
  </si>
  <si>
    <t>No mention, maybe absent</t>
  </si>
  <si>
    <t>Enter pinon and cedar</t>
  </si>
  <si>
    <t>Sagebrush and poor grass. Pinon and cedar timber</t>
  </si>
  <si>
    <t>Through pinon and cedar timber</t>
  </si>
  <si>
    <t>21, 18</t>
  </si>
  <si>
    <t xml:space="preserve">Pinon and cedar timber. Poor soil and grass. </t>
  </si>
  <si>
    <t>Leave pinon and cedar</t>
  </si>
  <si>
    <t>Pinon and cedar timber and sagebrush</t>
  </si>
  <si>
    <t>Poor grasses, sage brush.</t>
  </si>
  <si>
    <t>Sage brush.</t>
  </si>
  <si>
    <t>Gramma grass. Sage brush</t>
  </si>
  <si>
    <t>Poor grass</t>
  </si>
  <si>
    <t>Gramma grasses</t>
  </si>
  <si>
    <t>Enter cedar and pinon</t>
  </si>
  <si>
    <t>Poor soil and grass. Pinon and cedar bushes</t>
  </si>
  <si>
    <t>Pinon and cedar. Poor soil and grass</t>
  </si>
  <si>
    <t>Covered with pinon and cedar. Soil and grass poor</t>
  </si>
  <si>
    <t>???? Enter rolling prarie</t>
  </si>
  <si>
    <t xml:space="preserve">Illegable - __ leaves twiteen? </t>
  </si>
  <si>
    <t>Poor grass. Sagebrush</t>
  </si>
  <si>
    <t>Qcorner and corner but no start of different line?</t>
  </si>
  <si>
    <t xml:space="preserve">Poor grass, sage brush. </t>
  </si>
  <si>
    <t>Gramma grasses and sage brush</t>
  </si>
  <si>
    <t>Poor grasses. Sage brush</t>
  </si>
  <si>
    <t>Pinon and cedar</t>
  </si>
  <si>
    <t xml:space="preserve">Soil and grass poor. </t>
  </si>
  <si>
    <t>Soil and grass poor. Pinon and cedar timber</t>
  </si>
  <si>
    <t>Gramma grass and sage brush</t>
  </si>
  <si>
    <t xml:space="preserve">Good grass. Sage brush. A lake in the center of section one. </t>
  </si>
  <si>
    <t>Through pinon and cedar</t>
  </si>
  <si>
    <t>Gramma grass</t>
  </si>
  <si>
    <t>Good grass</t>
  </si>
  <si>
    <t xml:space="preserve">Good grass. Sage brush. </t>
  </si>
  <si>
    <t>tranect</t>
  </si>
  <si>
    <t>Lake about 20 chains S of line</t>
  </si>
  <si>
    <t>Leave pinon cedar</t>
  </si>
  <si>
    <t>Bunch and gramma grass</t>
  </si>
  <si>
    <t>JUMO</t>
  </si>
  <si>
    <t>Good bunch and gramma grass - scattering pinon</t>
  </si>
  <si>
    <t>Gramma and bunch grass. Scattering pinon and cedar</t>
  </si>
  <si>
    <t>Gramma grass - scattering pinon and cedar timber</t>
  </si>
  <si>
    <t>Gramma and bunch grass and sagebrush</t>
  </si>
  <si>
    <t>Good gramma and bunch grass</t>
  </si>
  <si>
    <t>Gramma and bunch grass and sage brush</t>
  </si>
  <si>
    <t>Gramma and bunch grass. scattering pinon an cedar bushes</t>
  </si>
  <si>
    <t>Gramma grass - scattering pinon and cedar bushes</t>
  </si>
  <si>
    <t>Good bunch grass - scattering pinon and cedar bushes</t>
  </si>
  <si>
    <t>Good bunch and gramma grass</t>
  </si>
  <si>
    <t>Scattering pinon and cedar bushes. Good bunch grass</t>
  </si>
  <si>
    <t>Scattering pinon and cedar bushes. Gramma and bunch grass</t>
  </si>
  <si>
    <t>Bunch grass and sage brush</t>
  </si>
  <si>
    <t>Good bunch grass. Sage brush</t>
  </si>
  <si>
    <t>Gramma grass - sage brush</t>
  </si>
  <si>
    <t>Bunch grass and gramma grass</t>
  </si>
  <si>
    <t>Scattering pinon and cedar bushes - good grass</t>
  </si>
  <si>
    <t>Scattering pinon and cedar. Gramma grass</t>
  </si>
  <si>
    <t>Scattering pinon and cedar. Good grass</t>
  </si>
  <si>
    <t xml:space="preserve">Scattering pinon and cedar. Gramma grass </t>
  </si>
  <si>
    <t>Scattering pinon and cedar bushes. Gramma grass</t>
  </si>
  <si>
    <t xml:space="preserve">Scattering pinon and cedar bushes. Gramma and bunch grass. </t>
  </si>
  <si>
    <t>data value</t>
  </si>
  <si>
    <t>definition</t>
  </si>
  <si>
    <t>if sage is mentioned, but no density</t>
  </si>
  <si>
    <t>"undergrowth" in survey notes, when has associated veg with canopy (e.g., PJ)</t>
  </si>
  <si>
    <t>The exception is for the transect_summary at the end of a section line, where there is possibly a variety of sage habitats, so "understory" is entered as "present"</t>
  </si>
  <si>
    <t xml:space="preserve">at end summaries, when sage not mentioned </t>
  </si>
  <si>
    <t>not recorded</t>
  </si>
  <si>
    <t xml:space="preserve">diameter not recorded </t>
  </si>
  <si>
    <t>survey</t>
  </si>
  <si>
    <t>common</t>
  </si>
  <si>
    <t>latin</t>
  </si>
  <si>
    <t>4-letter code</t>
  </si>
  <si>
    <t>notes</t>
  </si>
  <si>
    <t>pinon</t>
  </si>
  <si>
    <t>pinon pine</t>
  </si>
  <si>
    <t>Pinus edulis</t>
  </si>
  <si>
    <t>cedar</t>
  </si>
  <si>
    <t>Rocky Mtn Juniper</t>
  </si>
  <si>
    <t>Juniperus scopulorum</t>
  </si>
  <si>
    <t>I'm not sure if there are other juniper species on the plateau, like Juniperus monosperma, or Juniperus osteosperma</t>
  </si>
  <si>
    <t>pine</t>
  </si>
  <si>
    <t>Ponderosa pine</t>
  </si>
  <si>
    <t>Pinus ponderosa</t>
  </si>
  <si>
    <t>PIPO</t>
  </si>
  <si>
    <t>If "pine" mentioned along with pinon, then the assumption is that it's ponderosa pine, because it's the only other pine species out there.</t>
  </si>
  <si>
    <t>douglas fir</t>
  </si>
  <si>
    <t>Douglas fir</t>
  </si>
  <si>
    <t>Pseudotsuga menziesii</t>
  </si>
  <si>
    <t>PSME</t>
  </si>
  <si>
    <t>spruce</t>
  </si>
  <si>
    <t>Engelmann spruce?</t>
  </si>
  <si>
    <t>Picea engelmannii?</t>
  </si>
  <si>
    <t>PIEN</t>
  </si>
  <si>
    <t>mentioned at one corner general veg description (cerro chiflo); I don't think I've seen spruce on the plateau, but could be on the N slope, or could have been.</t>
  </si>
  <si>
    <t>fir</t>
  </si>
  <si>
    <t>White fir?</t>
  </si>
  <si>
    <t>Abies conclolor?</t>
  </si>
  <si>
    <t>mentioned at one corner general veg description (cerro chiflo); there is white fir on the plateau.</t>
  </si>
  <si>
    <t>oak</t>
  </si>
  <si>
    <t>Gambel oak</t>
  </si>
  <si>
    <t>Quercus gambellii</t>
  </si>
  <si>
    <t>QUGA</t>
  </si>
  <si>
    <t>is there wave leaf oak out there?  Quercus undulata?</t>
  </si>
  <si>
    <t>29-11-17-W</t>
  </si>
  <si>
    <t>29-11-20-W</t>
  </si>
  <si>
    <t>29-11-29-W</t>
  </si>
  <si>
    <t>29-11-32-W</t>
  </si>
  <si>
    <t>29-11-16-W</t>
  </si>
  <si>
    <t>29-11-30-W</t>
  </si>
  <si>
    <t>29-11-19-W</t>
  </si>
  <si>
    <t>29-11-21-W</t>
  </si>
  <si>
    <t>29-11-18-W</t>
  </si>
  <si>
    <t>29-11-28-W</t>
  </si>
  <si>
    <t>29-11-33-W</t>
  </si>
  <si>
    <t>29-11-10-W</t>
  </si>
  <si>
    <t>29-11-15-W</t>
  </si>
  <si>
    <t>29-11-14-W</t>
  </si>
  <si>
    <t>29-11-11-W</t>
  </si>
  <si>
    <t>29-11-34-W</t>
  </si>
  <si>
    <t>29-11-27-W</t>
  </si>
  <si>
    <t>29-11-22-W</t>
  </si>
  <si>
    <t>29-11-23-W</t>
  </si>
  <si>
    <t>29-11-26-W</t>
  </si>
  <si>
    <t>29-11-35-W</t>
  </si>
  <si>
    <t>29-11-12-W</t>
  </si>
  <si>
    <t>29-11-13-W</t>
  </si>
  <si>
    <t>29-11-36-W</t>
  </si>
  <si>
    <t>29-11-25-W</t>
  </si>
  <si>
    <t>29-11-25-S</t>
  </si>
  <si>
    <t>29-11-24-S</t>
  </si>
  <si>
    <t>29-11-13-S</t>
  </si>
  <si>
    <t>29-11-12-S</t>
  </si>
  <si>
    <t>29-11-26-S</t>
  </si>
  <si>
    <t>29-11-23-S</t>
  </si>
  <si>
    <t>29-11-14-S</t>
  </si>
  <si>
    <t>29-11-11-S</t>
  </si>
  <si>
    <t>29-11-27-S</t>
  </si>
  <si>
    <t>29-11-22-S</t>
  </si>
  <si>
    <t>29-11-15-S</t>
  </si>
  <si>
    <t>29-11-10-S</t>
  </si>
  <si>
    <t>29-11-28-S</t>
  </si>
  <si>
    <t>29-11-21-S</t>
  </si>
  <si>
    <t>29-11-16-S</t>
  </si>
  <si>
    <t>29-11-29-S</t>
  </si>
  <si>
    <t>29-11-30-S</t>
  </si>
  <si>
    <t>29-11-20-S</t>
  </si>
  <si>
    <t>29-11-19-S</t>
  </si>
  <si>
    <t>29-11-17-S</t>
  </si>
  <si>
    <t>29-11-18-S</t>
  </si>
  <si>
    <t>29-11-24-W</t>
  </si>
  <si>
    <t>Survey_id</t>
  </si>
  <si>
    <t>29-11-01-S</t>
  </si>
  <si>
    <t>29-11-01-W</t>
  </si>
  <si>
    <t>29-11-02-S</t>
  </si>
  <si>
    <t>29-11-02-W</t>
  </si>
  <si>
    <t>29-11-03-S</t>
  </si>
  <si>
    <t>29-11-03-W</t>
  </si>
  <si>
    <t>29-11-04-S</t>
  </si>
  <si>
    <t>29-11-04-W</t>
  </si>
  <si>
    <t>29-11-05-S</t>
  </si>
  <si>
    <t>29-11-05-W</t>
  </si>
  <si>
    <t>29-11-06-S</t>
  </si>
  <si>
    <t>29-11-06-W</t>
  </si>
  <si>
    <t>29-11-07-S</t>
  </si>
  <si>
    <t>29-11-07-W</t>
  </si>
  <si>
    <t>29-11-08-S</t>
  </si>
  <si>
    <t>29-11-08-W</t>
  </si>
  <si>
    <t>29-11-09-S</t>
  </si>
  <si>
    <t>29-11-09-W</t>
  </si>
  <si>
    <t>General Description</t>
  </si>
  <si>
    <t>29-11-05-W was not surveyed, and will stay NA.</t>
  </si>
  <si>
    <t>Surveyor_id</t>
  </si>
  <si>
    <t>Date_surveyed</t>
  </si>
  <si>
    <t>Date_surevyed</t>
  </si>
  <si>
    <t>CWD</t>
  </si>
  <si>
    <t>29-11-1881</t>
  </si>
  <si>
    <t>29-11-1941</t>
  </si>
  <si>
    <t>June 15-June 18 1881</t>
  </si>
  <si>
    <t xml:space="preserve">There is consierable level and rolling prarie covered with a good growth of bunch and gramma grass and sage brush. </t>
  </si>
  <si>
    <t xml:space="preserve">This township is well adapted for grasing purposed for which it is now used </t>
  </si>
  <si>
    <t>On the hills and mountains found scrably pinon and cedar timber</t>
  </si>
  <si>
    <t>June 19-August 2 1941</t>
  </si>
  <si>
    <t>Sage brush valleys and flats lie around these mountains. The timber is fir, cedar, pine and pinon on top of the high mountains, becoming all cedar and pinon as the foot is approached. It affords posts and firewood but very little saw timber. The undergrowth in the margins of the timber and outside of it, is sage, which grows very densely and usually from 3-4 ft high. On the top of the mountain the undergrowth is very dense oak, becoming scattering as the timber increases on the steeper slopes. This mostly covered sections 8 and 17 and parts of adjoining sections, but there are open spaces in the same area which afford fine grass. Evideces of former settlers remain. The sage affords the greater part of the grazing at lower elevations and grass and oak leaves at the hiher. Much fire wood and many fence posts are hauled to Taos and Antonio.</t>
  </si>
  <si>
    <t>HSC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</si>
</sst>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 d"/>
  </numFmts>
  <fonts count="13">
    <font>
      <sz val="12"/>
      <color theme="1"/>
      <name val="Arial"/>
    </font>
    <font>
      <b/>
      <sz val="12"/>
      <color theme="1"/>
      <name val="Calibri"/>
    </font>
    <font>
      <b/>
      <sz val="12"/>
      <color theme="1"/>
      <name val="Calibri"/>
    </font>
    <font>
      <sz val="12"/>
      <color theme="1"/>
      <name val="Calibri"/>
    </font>
    <font>
      <sz val="12"/>
      <name val="Arial"/>
    </font>
    <font>
      <sz val="12"/>
      <color rgb="FF000000"/>
      <name val="Docs-Calibri"/>
    </font>
    <font>
      <sz val="8"/>
      <name val="Arial"/>
    </font>
    <font>
      <sz val="12"/>
      <color theme="1"/>
      <name val="Calibri"/>
      <family val="2"/>
    </font>
    <font>
      <b/>
      <sz val="12"/>
      <color theme="1"/>
      <name val="Calibri"/>
      <family val="2"/>
    </font>
    <font>
      <sz val="8"/>
      <name val="Arial"/>
      <family val="2"/>
    </font>
    <font>
      <sz val="12"/>
      <color rgb="FF000000"/>
      <name val="Arial"/>
      <family val="2"/>
    </font>
    <font>
      <sz val="12"/>
      <color theme="1"/>
      <name val="Arial"/>
      <family val="2"/>
    </font>
    <font>
      <sz val="12"/>
      <color theme="1"/>
      <name val="Calibri"/>
      <family val="2"/>
      <scheme val="major"/>
    </font>
  </fonts>
  <fills count="5">
    <fill>
      <patternFill patternType="none"/>
    </fill>
    <fill>
      <patternFill patternType="gray125"/>
    </fill>
    <fill>
      <patternFill patternType="solid">
        <fgColor rgb="FFFFFFFF"/>
        <bgColor rgb="FFFFFFFF"/>
      </patternFill>
    </fill>
    <fill>
      <patternFill patternType="solid">
        <fgColor rgb="FFFFFF00"/>
        <bgColor rgb="FFFFFF00"/>
      </patternFill>
    </fill>
    <fill>
      <patternFill patternType="solid">
        <fgColor rgb="FFB7E1CD"/>
        <bgColor rgb="FFB7E1CD"/>
      </patternFill>
    </fill>
  </fills>
  <borders count="1">
    <border>
      <left/>
      <right/>
      <top/>
      <bottom/>
      <diagonal/>
    </border>
  </borders>
  <cellStyleXfs count="1">
    <xf numFmtId="0" fontId="0" fillId="0" borderId="0"/>
  </cellStyleXfs>
  <cellXfs count="35">
    <xf numFmtId="0" fontId="0" fillId="0" borderId="0" xfId="0" applyFont="1" applyAlignment="1"/>
    <xf numFmtId="0" fontId="1" fillId="0" borderId="0" xfId="0" applyFont="1" applyAlignment="1">
      <alignment wrapText="1"/>
    </xf>
    <xf numFmtId="0" fontId="1" fillId="0" borderId="0" xfId="0" applyFont="1" applyAlignment="1">
      <alignment wrapText="1"/>
    </xf>
    <xf numFmtId="2" fontId="1" fillId="0" borderId="0" xfId="0" applyNumberFormat="1" applyFont="1" applyAlignment="1">
      <alignment wrapText="1"/>
    </xf>
    <xf numFmtId="0" fontId="2" fillId="0" borderId="0" xfId="0" applyFont="1" applyAlignment="1">
      <alignment wrapText="1"/>
    </xf>
    <xf numFmtId="49" fontId="2" fillId="0" borderId="0" xfId="0" applyNumberFormat="1" applyFont="1" applyAlignment="1">
      <alignment wrapText="1"/>
    </xf>
    <xf numFmtId="0" fontId="3" fillId="0" borderId="0" xfId="0" applyFont="1" applyAlignment="1">
      <alignment wrapText="1"/>
    </xf>
    <xf numFmtId="2" fontId="3" fillId="0" borderId="0" xfId="0" applyNumberFormat="1" applyFont="1"/>
    <xf numFmtId="0" fontId="3" fillId="0" borderId="0" xfId="0" applyFont="1" applyAlignment="1"/>
    <xf numFmtId="49" fontId="3" fillId="0" borderId="0" xfId="0" applyNumberFormat="1" applyFont="1"/>
    <xf numFmtId="49" fontId="3" fillId="0" borderId="0" xfId="0" applyNumberFormat="1" applyFont="1" applyAlignment="1"/>
    <xf numFmtId="2" fontId="3" fillId="0" borderId="0" xfId="0" applyNumberFormat="1" applyFont="1" applyAlignment="1"/>
    <xf numFmtId="0" fontId="3" fillId="3" borderId="0" xfId="0" applyFont="1" applyFill="1" applyAlignment="1"/>
    <xf numFmtId="49" fontId="3" fillId="3" borderId="0" xfId="0" applyNumberFormat="1" applyFont="1" applyFill="1" applyAlignment="1"/>
    <xf numFmtId="0" fontId="3" fillId="4" borderId="0" xfId="0" applyFont="1" applyFill="1" applyAlignment="1"/>
    <xf numFmtId="2" fontId="1" fillId="4" borderId="0" xfId="0" applyNumberFormat="1" applyFont="1" applyFill="1" applyAlignment="1">
      <alignment wrapText="1"/>
    </xf>
    <xf numFmtId="2" fontId="3" fillId="4" borderId="0" xfId="0" applyNumberFormat="1" applyFont="1" applyFill="1" applyAlignment="1"/>
    <xf numFmtId="164" fontId="3" fillId="0" borderId="0" xfId="0" applyNumberFormat="1" applyFont="1" applyAlignment="1"/>
    <xf numFmtId="0" fontId="4" fillId="0" borderId="0" xfId="0" applyFont="1" applyAlignment="1"/>
    <xf numFmtId="2" fontId="3" fillId="4" borderId="0" xfId="0" applyNumberFormat="1" applyFont="1" applyFill="1"/>
    <xf numFmtId="0" fontId="2" fillId="0" borderId="0" xfId="0" applyFont="1" applyAlignment="1"/>
    <xf numFmtId="0" fontId="5" fillId="2" borderId="0" xfId="0" applyFont="1" applyFill="1" applyAlignment="1">
      <alignment horizontal="left"/>
    </xf>
    <xf numFmtId="0" fontId="3" fillId="3" borderId="0" xfId="0" applyFont="1" applyFill="1"/>
    <xf numFmtId="0" fontId="7" fillId="0" borderId="0" xfId="0" applyFont="1" applyAlignment="1"/>
    <xf numFmtId="0" fontId="8" fillId="0" borderId="0" xfId="0" applyFont="1" applyAlignment="1">
      <alignment wrapText="1"/>
    </xf>
    <xf numFmtId="0" fontId="7" fillId="0" borderId="0" xfId="0" applyFont="1"/>
    <xf numFmtId="0" fontId="3" fillId="0" borderId="0" xfId="0" applyFont="1" applyFill="1" applyAlignment="1"/>
    <xf numFmtId="2" fontId="3" fillId="0" borderId="0" xfId="0" applyNumberFormat="1" applyFont="1" applyFill="1" applyAlignment="1"/>
    <xf numFmtId="0" fontId="0" fillId="0" borderId="0" xfId="0" applyFont="1" applyFill="1" applyAlignment="1"/>
    <xf numFmtId="49" fontId="3" fillId="0" borderId="0" xfId="0" applyNumberFormat="1" applyFont="1" applyFill="1"/>
    <xf numFmtId="49" fontId="3" fillId="0" borderId="0" xfId="0" applyNumberFormat="1" applyFont="1" applyFill="1" applyAlignment="1"/>
    <xf numFmtId="0" fontId="12" fillId="0" borderId="0" xfId="0" applyFont="1" applyAlignment="1"/>
    <xf numFmtId="0" fontId="11" fillId="0" borderId="0" xfId="0" applyFont="1" applyAlignment="1"/>
    <xf numFmtId="2" fontId="7" fillId="4" borderId="0" xfId="0" applyNumberFormat="1" applyFont="1" applyFill="1"/>
    <xf numFmtId="0" fontId="11" fillId="0" borderId="0" xfId="0" applyFont="1" applyAlignment="1">
      <alignment wrapText="1"/>
    </xf>
  </cellXfs>
  <cellStyles count="1">
    <cellStyle name="Normal" xfId="0" builtinId="0"/>
  </cellStyles>
  <dxfs count="2">
    <dxf>
      <fill>
        <patternFill patternType="solid">
          <fgColor rgb="FFB7E1CD"/>
          <bgColor rgb="FFB7E1CD"/>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customschemas.google.com/relationships/workbookmetadata" Target="metadata"/><Relationship Id="rId3" Type="http://schemas.openxmlformats.org/officeDocument/2006/relationships/worksheet" Target="worksheets/sheet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D993"/>
  <sheetViews>
    <sheetView tabSelected="1" topLeftCell="A328" workbookViewId="0">
      <selection activeCell="J355" sqref="J355"/>
    </sheetView>
  </sheetViews>
  <sheetFormatPr defaultColWidth="11.1796875" defaultRowHeight="15" customHeight="1"/>
  <cols>
    <col min="1" max="2" width="18.81640625" customWidth="1"/>
    <col min="3" max="3" width="11" customWidth="1"/>
    <col min="4" max="4" width="7.453125" customWidth="1"/>
    <col min="5" max="5" width="9.81640625" customWidth="1"/>
    <col min="6" max="6" width="4.453125" customWidth="1"/>
    <col min="7" max="7" width="10.81640625" customWidth="1"/>
    <col min="8" max="8" width="18.81640625" customWidth="1"/>
    <col min="9" max="9" width="51.1796875" customWidth="1"/>
    <col min="10" max="10" width="10.453125" customWidth="1"/>
    <col min="11" max="11" width="26.08984375" customWidth="1"/>
    <col min="12" max="12" width="19.90625" customWidth="1"/>
    <col min="13" max="13" width="7.1796875" customWidth="1"/>
    <col min="14" max="14" width="6.453125" customWidth="1"/>
    <col min="15" max="15" width="18.1796875" customWidth="1"/>
    <col min="16" max="16" width="11.81640625" customWidth="1"/>
    <col min="17" max="17" width="11.1796875" customWidth="1"/>
    <col min="18" max="18" width="8.54296875" customWidth="1"/>
    <col min="19" max="19" width="9.1796875" customWidth="1"/>
    <col min="20" max="20" width="9.81640625" customWidth="1"/>
    <col min="21" max="21" width="13.453125" customWidth="1"/>
    <col min="22" max="30" width="11" customWidth="1"/>
  </cols>
  <sheetData>
    <row r="1" spans="1:30" ht="30" customHeight="1">
      <c r="A1" s="1" t="s">
        <v>0</v>
      </c>
      <c r="B1" s="24" t="s">
        <v>471</v>
      </c>
      <c r="C1" s="2" t="s">
        <v>1</v>
      </c>
      <c r="D1" s="3" t="s">
        <v>2</v>
      </c>
      <c r="E1" s="1" t="s">
        <v>3</v>
      </c>
      <c r="F1" s="1" t="s">
        <v>4</v>
      </c>
      <c r="G1" s="1" t="s">
        <v>5</v>
      </c>
      <c r="H1" s="2" t="s">
        <v>6</v>
      </c>
      <c r="I1" s="2" t="s">
        <v>7</v>
      </c>
      <c r="J1" s="2" t="s">
        <v>492</v>
      </c>
      <c r="K1" s="2" t="s">
        <v>8</v>
      </c>
      <c r="L1" s="2" t="s">
        <v>493</v>
      </c>
      <c r="M1" s="1" t="s">
        <v>9</v>
      </c>
      <c r="N1" s="1" t="s">
        <v>10</v>
      </c>
      <c r="O1" s="4" t="s">
        <v>11</v>
      </c>
      <c r="P1" s="5" t="s">
        <v>12</v>
      </c>
      <c r="Q1" s="5" t="s">
        <v>13</v>
      </c>
      <c r="R1" s="1" t="s">
        <v>14</v>
      </c>
      <c r="S1" s="4" t="s">
        <v>15</v>
      </c>
      <c r="T1" s="4" t="s">
        <v>16</v>
      </c>
      <c r="U1" s="1" t="s">
        <v>17</v>
      </c>
      <c r="V1" s="6"/>
      <c r="W1" s="6"/>
      <c r="X1" s="6"/>
      <c r="Y1" s="6"/>
      <c r="Z1" s="6"/>
      <c r="AA1" s="6"/>
      <c r="AB1" s="6"/>
      <c r="AC1" s="6"/>
      <c r="AD1" s="6"/>
    </row>
    <row r="2" spans="1:30" ht="15.6">
      <c r="A2" s="8" t="s">
        <v>18</v>
      </c>
      <c r="B2" s="25" t="s">
        <v>497</v>
      </c>
      <c r="C2" s="8" t="s">
        <v>472</v>
      </c>
      <c r="D2" s="11">
        <v>0</v>
      </c>
      <c r="E2" s="8" t="s">
        <v>19</v>
      </c>
      <c r="G2" s="8" t="s">
        <v>20</v>
      </c>
      <c r="I2" s="8" t="s">
        <v>48</v>
      </c>
      <c r="J2" s="8" t="s">
        <v>495</v>
      </c>
      <c r="L2" s="23" t="s">
        <v>502</v>
      </c>
      <c r="P2" s="9"/>
      <c r="Q2" s="9"/>
    </row>
    <row r="3" spans="1:30" ht="15.6">
      <c r="A3" s="8" t="s">
        <v>22</v>
      </c>
      <c r="B3" s="25" t="s">
        <v>497</v>
      </c>
      <c r="C3" s="8" t="s">
        <v>472</v>
      </c>
      <c r="D3" s="11">
        <v>40.14</v>
      </c>
      <c r="E3" s="8" t="s">
        <v>20</v>
      </c>
      <c r="G3" s="8" t="s">
        <v>20</v>
      </c>
      <c r="I3" s="8" t="s">
        <v>57</v>
      </c>
      <c r="J3" s="8" t="s">
        <v>495</v>
      </c>
      <c r="L3" s="23" t="s">
        <v>502</v>
      </c>
      <c r="P3" s="9"/>
      <c r="Q3" s="9"/>
    </row>
    <row r="4" spans="1:30" ht="15.6">
      <c r="A4" s="8" t="s">
        <v>27</v>
      </c>
      <c r="B4" s="25" t="s">
        <v>497</v>
      </c>
      <c r="C4" s="8" t="s">
        <v>472</v>
      </c>
      <c r="D4" s="11">
        <v>80.290000000000006</v>
      </c>
      <c r="E4" s="8" t="s">
        <v>20</v>
      </c>
      <c r="G4" s="8" t="s">
        <v>20</v>
      </c>
      <c r="I4" s="8" t="s">
        <v>57</v>
      </c>
      <c r="J4" s="8" t="s">
        <v>495</v>
      </c>
      <c r="L4" s="23" t="s">
        <v>502</v>
      </c>
      <c r="P4" s="9"/>
      <c r="Q4" s="9"/>
    </row>
    <row r="5" spans="1:30" ht="15.6">
      <c r="A5" s="8" t="s">
        <v>30</v>
      </c>
      <c r="B5" s="25" t="s">
        <v>497</v>
      </c>
      <c r="C5" s="8" t="s">
        <v>472</v>
      </c>
      <c r="D5" s="11" t="s">
        <v>21</v>
      </c>
      <c r="E5" s="8" t="s">
        <v>26</v>
      </c>
      <c r="G5" s="8" t="s">
        <v>20</v>
      </c>
      <c r="I5" s="8" t="s">
        <v>46</v>
      </c>
      <c r="J5" s="8" t="s">
        <v>495</v>
      </c>
      <c r="L5" s="23" t="s">
        <v>502</v>
      </c>
      <c r="P5" s="9"/>
      <c r="Q5" s="9"/>
    </row>
    <row r="6" spans="1:30" ht="15.6">
      <c r="A6" s="8" t="s">
        <v>18</v>
      </c>
      <c r="B6" s="25" t="s">
        <v>497</v>
      </c>
      <c r="C6" s="8" t="s">
        <v>473</v>
      </c>
      <c r="D6" s="11">
        <v>0</v>
      </c>
      <c r="E6" s="8" t="s">
        <v>19</v>
      </c>
      <c r="G6" s="8" t="s">
        <v>20</v>
      </c>
      <c r="I6" s="8" t="s">
        <v>48</v>
      </c>
      <c r="J6" s="8" t="s">
        <v>495</v>
      </c>
      <c r="L6" s="23" t="s">
        <v>502</v>
      </c>
      <c r="P6" s="9"/>
      <c r="Q6" s="9"/>
    </row>
    <row r="7" spans="1:30" ht="15.6">
      <c r="A7" s="8" t="s">
        <v>22</v>
      </c>
      <c r="B7" s="25" t="s">
        <v>497</v>
      </c>
      <c r="C7" s="8" t="s">
        <v>473</v>
      </c>
      <c r="D7" s="11">
        <v>40.43</v>
      </c>
      <c r="E7" s="8" t="s">
        <v>20</v>
      </c>
      <c r="G7" s="8" t="s">
        <v>20</v>
      </c>
      <c r="I7" s="8" t="s">
        <v>57</v>
      </c>
      <c r="J7" s="8" t="s">
        <v>495</v>
      </c>
      <c r="L7" s="23" t="s">
        <v>502</v>
      </c>
      <c r="P7" s="9"/>
      <c r="Q7" s="9"/>
    </row>
    <row r="8" spans="1:30" ht="15.6">
      <c r="A8" s="8" t="s">
        <v>27</v>
      </c>
      <c r="B8" s="25" t="s">
        <v>497</v>
      </c>
      <c r="C8" s="8" t="s">
        <v>473</v>
      </c>
      <c r="D8" s="11">
        <v>80.66</v>
      </c>
      <c r="E8" s="8" t="s">
        <v>20</v>
      </c>
      <c r="G8" s="8" t="s">
        <v>20</v>
      </c>
      <c r="I8" s="8" t="s">
        <v>57</v>
      </c>
      <c r="J8" s="8" t="s">
        <v>495</v>
      </c>
      <c r="L8" s="23" t="s">
        <v>502</v>
      </c>
      <c r="P8" s="9"/>
      <c r="Q8" s="9"/>
    </row>
    <row r="9" spans="1:30" ht="15.6">
      <c r="A9" s="8" t="s">
        <v>30</v>
      </c>
      <c r="B9" s="25" t="s">
        <v>497</v>
      </c>
      <c r="C9" s="8" t="s">
        <v>473</v>
      </c>
      <c r="D9" s="11" t="s">
        <v>21</v>
      </c>
      <c r="E9" s="8" t="s">
        <v>26</v>
      </c>
      <c r="G9" s="8" t="s">
        <v>20</v>
      </c>
      <c r="I9" s="8" t="s">
        <v>46</v>
      </c>
      <c r="J9" s="8" t="s">
        <v>495</v>
      </c>
      <c r="L9" s="23" t="s">
        <v>502</v>
      </c>
      <c r="P9" s="9"/>
      <c r="Q9" s="9"/>
    </row>
    <row r="10" spans="1:30" ht="15.6">
      <c r="A10" s="26" t="s">
        <v>18</v>
      </c>
      <c r="B10" s="25" t="s">
        <v>497</v>
      </c>
      <c r="C10" s="26" t="s">
        <v>474</v>
      </c>
      <c r="D10" s="27">
        <v>0</v>
      </c>
      <c r="E10" s="26" t="s">
        <v>19</v>
      </c>
      <c r="F10" s="28"/>
      <c r="G10" s="26" t="s">
        <v>20</v>
      </c>
      <c r="H10" s="28"/>
      <c r="I10" s="26" t="s">
        <v>48</v>
      </c>
      <c r="J10" s="8" t="s">
        <v>495</v>
      </c>
      <c r="K10" s="28"/>
      <c r="L10" s="23" t="s">
        <v>502</v>
      </c>
      <c r="M10" s="28"/>
      <c r="N10" s="28"/>
      <c r="O10" s="28"/>
      <c r="P10" s="29"/>
      <c r="Q10" s="29"/>
      <c r="R10" s="28"/>
      <c r="S10" s="28"/>
      <c r="T10" s="28"/>
      <c r="U10" s="28"/>
    </row>
    <row r="11" spans="1:30" ht="15.6">
      <c r="A11" s="26" t="s">
        <v>22</v>
      </c>
      <c r="B11" s="25" t="s">
        <v>497</v>
      </c>
      <c r="C11" s="26" t="s">
        <v>474</v>
      </c>
      <c r="D11" s="27">
        <v>40.36</v>
      </c>
      <c r="E11" s="26" t="s">
        <v>20</v>
      </c>
      <c r="F11" s="28"/>
      <c r="G11" s="26" t="s">
        <v>20</v>
      </c>
      <c r="H11" s="28"/>
      <c r="I11" s="26" t="s">
        <v>57</v>
      </c>
      <c r="J11" s="8" t="s">
        <v>495</v>
      </c>
      <c r="K11" s="28"/>
      <c r="L11" s="23" t="s">
        <v>502</v>
      </c>
      <c r="M11" s="28"/>
      <c r="N11" s="28"/>
      <c r="O11" s="28"/>
      <c r="P11" s="29"/>
      <c r="Q11" s="29"/>
      <c r="R11" s="28"/>
      <c r="S11" s="28"/>
      <c r="T11" s="28"/>
      <c r="U11" s="28"/>
    </row>
    <row r="12" spans="1:30" ht="15.6">
      <c r="A12" s="26" t="s">
        <v>18</v>
      </c>
      <c r="B12" s="25" t="s">
        <v>497</v>
      </c>
      <c r="C12" s="26" t="s">
        <v>474</v>
      </c>
      <c r="D12" s="27">
        <v>75</v>
      </c>
      <c r="E12" s="26" t="s">
        <v>20</v>
      </c>
      <c r="F12" s="28"/>
      <c r="G12" s="26" t="s">
        <v>20</v>
      </c>
      <c r="H12" s="28"/>
      <c r="I12" s="26" t="s">
        <v>36</v>
      </c>
      <c r="J12" s="8" t="s">
        <v>495</v>
      </c>
      <c r="K12" s="28"/>
      <c r="L12" s="23" t="s">
        <v>502</v>
      </c>
      <c r="M12" s="28"/>
      <c r="N12" s="28"/>
      <c r="O12" s="28"/>
      <c r="P12" s="29"/>
      <c r="Q12" s="29"/>
      <c r="R12" s="28"/>
      <c r="S12" s="28"/>
      <c r="T12" s="28"/>
      <c r="U12" s="28"/>
    </row>
    <row r="13" spans="1:30" ht="15.6">
      <c r="A13" s="26" t="s">
        <v>27</v>
      </c>
      <c r="B13" s="25" t="s">
        <v>497</v>
      </c>
      <c r="C13" s="26" t="s">
        <v>474</v>
      </c>
      <c r="D13" s="27">
        <v>80.72</v>
      </c>
      <c r="E13" s="26" t="s">
        <v>20</v>
      </c>
      <c r="F13" s="28"/>
      <c r="G13" s="26" t="s">
        <v>20</v>
      </c>
      <c r="H13" s="28"/>
      <c r="I13" s="26" t="s">
        <v>57</v>
      </c>
      <c r="J13" s="8" t="s">
        <v>495</v>
      </c>
      <c r="K13" s="28"/>
      <c r="L13" s="23" t="s">
        <v>502</v>
      </c>
      <c r="M13" s="28"/>
      <c r="N13" s="28"/>
      <c r="O13" s="28"/>
      <c r="P13" s="29"/>
      <c r="Q13" s="29"/>
      <c r="R13" s="28"/>
      <c r="S13" s="28"/>
      <c r="T13" s="28"/>
      <c r="U13" s="28"/>
    </row>
    <row r="14" spans="1:30" ht="15.6">
      <c r="A14" s="26" t="s">
        <v>30</v>
      </c>
      <c r="B14" s="25" t="s">
        <v>497</v>
      </c>
      <c r="C14" s="26" t="s">
        <v>474</v>
      </c>
      <c r="D14" s="27" t="s">
        <v>21</v>
      </c>
      <c r="E14" s="26" t="s">
        <v>26</v>
      </c>
      <c r="F14" s="28"/>
      <c r="G14" s="26" t="s">
        <v>20</v>
      </c>
      <c r="H14" s="26" t="s">
        <v>23</v>
      </c>
      <c r="I14" s="26" t="s">
        <v>68</v>
      </c>
      <c r="J14" s="8" t="s">
        <v>495</v>
      </c>
      <c r="K14" s="28"/>
      <c r="L14" s="23" t="s">
        <v>502</v>
      </c>
      <c r="M14" s="28"/>
      <c r="N14" s="28"/>
      <c r="O14" s="28"/>
      <c r="P14" s="29"/>
      <c r="Q14" s="29"/>
      <c r="R14" s="28"/>
      <c r="S14" s="28"/>
      <c r="T14" s="28"/>
      <c r="U14" s="28"/>
    </row>
    <row r="15" spans="1:30" ht="15.6">
      <c r="A15" s="26" t="s">
        <v>18</v>
      </c>
      <c r="B15" s="25" t="s">
        <v>497</v>
      </c>
      <c r="C15" s="26" t="s">
        <v>475</v>
      </c>
      <c r="D15" s="27">
        <v>0</v>
      </c>
      <c r="E15" s="26" t="s">
        <v>20</v>
      </c>
      <c r="F15" s="28"/>
      <c r="G15" s="26" t="s">
        <v>20</v>
      </c>
      <c r="H15" s="28"/>
      <c r="I15" s="26" t="s">
        <v>70</v>
      </c>
      <c r="J15" s="8" t="s">
        <v>495</v>
      </c>
      <c r="K15" s="28"/>
      <c r="L15" s="23" t="s">
        <v>502</v>
      </c>
      <c r="M15" s="28"/>
      <c r="N15" s="28"/>
      <c r="O15" s="28"/>
      <c r="P15" s="29"/>
      <c r="Q15" s="29"/>
      <c r="R15" s="28"/>
      <c r="S15" s="28"/>
      <c r="T15" s="28"/>
      <c r="U15" s="28"/>
    </row>
    <row r="16" spans="1:30" ht="15.6">
      <c r="A16" s="26" t="s">
        <v>18</v>
      </c>
      <c r="B16" s="25" t="s">
        <v>497</v>
      </c>
      <c r="C16" s="26" t="s">
        <v>475</v>
      </c>
      <c r="D16" s="27">
        <v>3</v>
      </c>
      <c r="E16" s="26" t="s">
        <v>20</v>
      </c>
      <c r="F16" s="28"/>
      <c r="G16" s="26" t="s">
        <v>20</v>
      </c>
      <c r="H16" s="28"/>
      <c r="I16" s="26" t="s">
        <v>37</v>
      </c>
      <c r="J16" s="8" t="s">
        <v>495</v>
      </c>
      <c r="K16" s="28"/>
      <c r="L16" s="23" t="s">
        <v>502</v>
      </c>
      <c r="M16" s="28"/>
      <c r="N16" s="28"/>
      <c r="O16" s="28"/>
      <c r="P16" s="29"/>
      <c r="Q16" s="29"/>
      <c r="R16" s="28"/>
      <c r="S16" s="28"/>
      <c r="T16" s="28"/>
      <c r="U16" s="28"/>
    </row>
    <row r="17" spans="1:21" ht="15.6">
      <c r="A17" s="26" t="s">
        <v>22</v>
      </c>
      <c r="B17" s="25" t="s">
        <v>497</v>
      </c>
      <c r="C17" s="26" t="s">
        <v>475</v>
      </c>
      <c r="D17" s="27">
        <v>40.98</v>
      </c>
      <c r="E17" s="26" t="s">
        <v>20</v>
      </c>
      <c r="F17" s="28"/>
      <c r="G17" s="26" t="s">
        <v>20</v>
      </c>
      <c r="H17" s="28"/>
      <c r="I17" s="26" t="s">
        <v>57</v>
      </c>
      <c r="J17" s="8" t="s">
        <v>495</v>
      </c>
      <c r="K17" s="28"/>
      <c r="L17" s="23" t="s">
        <v>502</v>
      </c>
      <c r="M17" s="28"/>
      <c r="N17" s="28"/>
      <c r="O17" s="28"/>
      <c r="P17" s="29"/>
      <c r="Q17" s="29"/>
      <c r="R17" s="28"/>
      <c r="S17" s="28"/>
      <c r="T17" s="28"/>
      <c r="U17" s="28"/>
    </row>
    <row r="18" spans="1:21" ht="15.6">
      <c r="A18" s="26" t="s">
        <v>27</v>
      </c>
      <c r="B18" s="25" t="s">
        <v>497</v>
      </c>
      <c r="C18" s="26" t="s">
        <v>475</v>
      </c>
      <c r="D18" s="27">
        <v>82.08</v>
      </c>
      <c r="E18" s="26" t="s">
        <v>20</v>
      </c>
      <c r="F18" s="28"/>
      <c r="G18" s="26" t="s">
        <v>20</v>
      </c>
      <c r="H18" s="28"/>
      <c r="I18" s="26" t="s">
        <v>57</v>
      </c>
      <c r="J18" s="8" t="s">
        <v>495</v>
      </c>
      <c r="K18" s="28"/>
      <c r="L18" s="23" t="s">
        <v>502</v>
      </c>
      <c r="M18" s="28"/>
      <c r="N18" s="28"/>
      <c r="O18" s="28"/>
      <c r="P18" s="29"/>
      <c r="Q18" s="29"/>
      <c r="R18" s="28"/>
      <c r="S18" s="28"/>
      <c r="T18" s="28"/>
      <c r="U18" s="28"/>
    </row>
    <row r="19" spans="1:21" ht="15.6">
      <c r="A19" s="26" t="s">
        <v>30</v>
      </c>
      <c r="B19" s="25" t="s">
        <v>497</v>
      </c>
      <c r="C19" s="26" t="s">
        <v>475</v>
      </c>
      <c r="D19" s="27" t="s">
        <v>21</v>
      </c>
      <c r="E19" s="26" t="s">
        <v>26</v>
      </c>
      <c r="F19" s="28"/>
      <c r="G19" s="26" t="s">
        <v>20</v>
      </c>
      <c r="H19" s="26" t="s">
        <v>24</v>
      </c>
      <c r="I19" s="26" t="s">
        <v>158</v>
      </c>
      <c r="J19" s="8" t="s">
        <v>495</v>
      </c>
      <c r="K19" s="28"/>
      <c r="L19" s="23" t="s">
        <v>502</v>
      </c>
      <c r="M19" s="28"/>
      <c r="N19" s="28"/>
      <c r="O19" s="28"/>
      <c r="P19" s="29"/>
      <c r="Q19" s="29"/>
      <c r="R19" s="28"/>
      <c r="S19" s="28"/>
      <c r="T19" s="28"/>
      <c r="U19" s="28"/>
    </row>
    <row r="20" spans="1:21" ht="15.6">
      <c r="A20" s="8" t="s">
        <v>18</v>
      </c>
      <c r="B20" s="25" t="s">
        <v>497</v>
      </c>
      <c r="C20" s="8" t="s">
        <v>476</v>
      </c>
      <c r="D20" s="11">
        <v>0</v>
      </c>
      <c r="E20" s="8" t="s">
        <v>20</v>
      </c>
      <c r="G20" s="8" t="s">
        <v>20</v>
      </c>
      <c r="I20" s="8" t="s">
        <v>70</v>
      </c>
      <c r="J20" s="8" t="s">
        <v>495</v>
      </c>
      <c r="L20" s="23" t="s">
        <v>502</v>
      </c>
      <c r="P20" s="9"/>
      <c r="Q20" s="9"/>
    </row>
    <row r="21" spans="1:21" ht="15.6">
      <c r="A21" s="8" t="s">
        <v>22</v>
      </c>
      <c r="B21" s="25" t="s">
        <v>497</v>
      </c>
      <c r="C21" s="8" t="s">
        <v>476</v>
      </c>
      <c r="D21" s="11">
        <v>40.07</v>
      </c>
      <c r="E21" s="8" t="s">
        <v>20</v>
      </c>
      <c r="G21" s="8" t="s">
        <v>20</v>
      </c>
      <c r="I21" s="8" t="s">
        <v>28</v>
      </c>
      <c r="J21" s="8" t="s">
        <v>495</v>
      </c>
      <c r="L21" s="23" t="s">
        <v>502</v>
      </c>
      <c r="O21" s="8" t="s">
        <v>32</v>
      </c>
      <c r="P21" s="10" t="s">
        <v>192</v>
      </c>
      <c r="Q21" s="10" t="s">
        <v>193</v>
      </c>
    </row>
    <row r="22" spans="1:21" ht="15.6">
      <c r="A22" s="8" t="s">
        <v>27</v>
      </c>
      <c r="B22" s="25" t="s">
        <v>497</v>
      </c>
      <c r="C22" s="8" t="s">
        <v>476</v>
      </c>
      <c r="D22" s="11">
        <v>80.14</v>
      </c>
      <c r="E22" s="8" t="s">
        <v>20</v>
      </c>
      <c r="G22" s="8" t="s">
        <v>20</v>
      </c>
      <c r="I22" s="8" t="s">
        <v>194</v>
      </c>
      <c r="J22" s="8" t="s">
        <v>495</v>
      </c>
      <c r="L22" s="23" t="s">
        <v>502</v>
      </c>
      <c r="P22" s="9"/>
      <c r="Q22" s="9"/>
    </row>
    <row r="23" spans="1:21" ht="15.6">
      <c r="A23" s="8" t="s">
        <v>30</v>
      </c>
      <c r="B23" s="25" t="s">
        <v>497</v>
      </c>
      <c r="C23" s="8" t="s">
        <v>476</v>
      </c>
      <c r="D23" s="11" t="s">
        <v>21</v>
      </c>
      <c r="E23" s="8" t="s">
        <v>26</v>
      </c>
      <c r="G23" s="8" t="s">
        <v>20</v>
      </c>
      <c r="H23" s="8" t="s">
        <v>23</v>
      </c>
      <c r="I23" s="8" t="s">
        <v>68</v>
      </c>
      <c r="J23" s="8" t="s">
        <v>495</v>
      </c>
      <c r="L23" s="23" t="s">
        <v>502</v>
      </c>
      <c r="P23" s="9"/>
      <c r="Q23" s="9"/>
    </row>
    <row r="24" spans="1:21" ht="15.6">
      <c r="A24" s="8" t="s">
        <v>18</v>
      </c>
      <c r="B24" s="25" t="s">
        <v>497</v>
      </c>
      <c r="C24" s="8" t="s">
        <v>477</v>
      </c>
      <c r="D24" s="11">
        <v>0</v>
      </c>
      <c r="E24" s="8" t="s">
        <v>20</v>
      </c>
      <c r="G24" s="8" t="s">
        <v>20</v>
      </c>
      <c r="I24" s="8" t="s">
        <v>70</v>
      </c>
      <c r="J24" s="8" t="s">
        <v>495</v>
      </c>
      <c r="L24" s="23" t="s">
        <v>502</v>
      </c>
      <c r="P24" s="9"/>
      <c r="Q24" s="9"/>
    </row>
    <row r="25" spans="1:21" ht="15.6">
      <c r="A25" s="8" t="s">
        <v>22</v>
      </c>
      <c r="B25" s="25" t="s">
        <v>497</v>
      </c>
      <c r="C25" s="8" t="s">
        <v>477</v>
      </c>
      <c r="D25" s="11">
        <v>40.380000000000003</v>
      </c>
      <c r="E25" s="8" t="s">
        <v>20</v>
      </c>
      <c r="G25" s="8" t="s">
        <v>20</v>
      </c>
      <c r="I25" s="8" t="s">
        <v>28</v>
      </c>
      <c r="J25" s="8" t="s">
        <v>495</v>
      </c>
      <c r="L25" s="23" t="s">
        <v>502</v>
      </c>
      <c r="O25" s="8" t="s">
        <v>32</v>
      </c>
      <c r="P25" s="10" t="s">
        <v>75</v>
      </c>
      <c r="Q25" s="10" t="s">
        <v>195</v>
      </c>
    </row>
    <row r="26" spans="1:21" ht="15.6">
      <c r="A26" s="8" t="s">
        <v>27</v>
      </c>
      <c r="B26" s="25" t="s">
        <v>497</v>
      </c>
      <c r="C26" s="8" t="s">
        <v>477</v>
      </c>
      <c r="D26" s="11">
        <v>81.3</v>
      </c>
      <c r="E26" s="8" t="s">
        <v>20</v>
      </c>
      <c r="G26" s="8" t="s">
        <v>20</v>
      </c>
      <c r="I26" s="8" t="s">
        <v>57</v>
      </c>
      <c r="J26" s="8" t="s">
        <v>495</v>
      </c>
      <c r="L26" s="23" t="s">
        <v>502</v>
      </c>
      <c r="P26" s="9"/>
      <c r="Q26" s="9"/>
    </row>
    <row r="27" spans="1:21" ht="15.6">
      <c r="A27" s="8" t="s">
        <v>30</v>
      </c>
      <c r="B27" s="25" t="s">
        <v>497</v>
      </c>
      <c r="C27" s="8" t="s">
        <v>477</v>
      </c>
      <c r="D27" s="11" t="s">
        <v>21</v>
      </c>
      <c r="E27" s="8" t="s">
        <v>26</v>
      </c>
      <c r="G27" s="8" t="s">
        <v>20</v>
      </c>
      <c r="I27" s="8" t="s">
        <v>196</v>
      </c>
      <c r="J27" s="8" t="s">
        <v>495</v>
      </c>
      <c r="L27" s="23" t="s">
        <v>502</v>
      </c>
      <c r="P27" s="9"/>
      <c r="Q27" s="9"/>
    </row>
    <row r="28" spans="1:21" ht="15.6">
      <c r="A28" s="8" t="s">
        <v>18</v>
      </c>
      <c r="B28" s="25" t="s">
        <v>497</v>
      </c>
      <c r="C28" s="8" t="s">
        <v>478</v>
      </c>
      <c r="D28" s="11">
        <v>0</v>
      </c>
      <c r="E28" s="8" t="s">
        <v>20</v>
      </c>
      <c r="G28" s="8" t="s">
        <v>20</v>
      </c>
      <c r="I28" s="8" t="s">
        <v>43</v>
      </c>
      <c r="J28" s="8" t="s">
        <v>495</v>
      </c>
      <c r="L28" s="23" t="s">
        <v>502</v>
      </c>
      <c r="P28" s="9"/>
      <c r="Q28" s="9"/>
    </row>
    <row r="29" spans="1:21" ht="15.6">
      <c r="A29" s="8" t="s">
        <v>22</v>
      </c>
      <c r="B29" s="25" t="s">
        <v>497</v>
      </c>
      <c r="C29" s="8" t="s">
        <v>478</v>
      </c>
      <c r="D29" s="11">
        <v>40.43</v>
      </c>
      <c r="E29" s="8" t="s">
        <v>20</v>
      </c>
      <c r="G29" s="8" t="s">
        <v>20</v>
      </c>
      <c r="H29" s="8" t="s">
        <v>58</v>
      </c>
      <c r="I29" s="8" t="s">
        <v>230</v>
      </c>
      <c r="J29" s="8" t="s">
        <v>495</v>
      </c>
      <c r="L29" s="23" t="s">
        <v>502</v>
      </c>
      <c r="O29" s="8" t="s">
        <v>50</v>
      </c>
      <c r="P29" s="10" t="s">
        <v>128</v>
      </c>
      <c r="Q29" s="10" t="s">
        <v>243</v>
      </c>
    </row>
    <row r="30" spans="1:21" ht="15.6">
      <c r="A30" s="8" t="s">
        <v>18</v>
      </c>
      <c r="B30" s="25" t="s">
        <v>497</v>
      </c>
      <c r="C30" s="8" t="s">
        <v>478</v>
      </c>
      <c r="D30" s="11">
        <v>66.97</v>
      </c>
      <c r="E30" s="8" t="s">
        <v>20</v>
      </c>
      <c r="G30" s="8" t="s">
        <v>20</v>
      </c>
      <c r="I30" s="8" t="s">
        <v>88</v>
      </c>
      <c r="J30" s="8" t="s">
        <v>495</v>
      </c>
      <c r="L30" s="23" t="s">
        <v>502</v>
      </c>
      <c r="P30" s="9"/>
      <c r="Q30" s="9"/>
    </row>
    <row r="31" spans="1:21" ht="15.6">
      <c r="A31" s="8" t="s">
        <v>27</v>
      </c>
      <c r="B31" s="25" t="s">
        <v>497</v>
      </c>
      <c r="C31" s="8" t="s">
        <v>478</v>
      </c>
      <c r="D31" s="11">
        <v>80.87</v>
      </c>
      <c r="E31" s="8" t="s">
        <v>20</v>
      </c>
      <c r="G31" s="8" t="s">
        <v>20</v>
      </c>
      <c r="I31" s="8" t="s">
        <v>57</v>
      </c>
      <c r="J31" s="8" t="s">
        <v>495</v>
      </c>
      <c r="L31" s="23" t="s">
        <v>502</v>
      </c>
      <c r="P31" s="9"/>
      <c r="Q31" s="9"/>
    </row>
    <row r="32" spans="1:21" ht="15.6">
      <c r="A32" s="8" t="s">
        <v>30</v>
      </c>
      <c r="B32" s="25" t="s">
        <v>497</v>
      </c>
      <c r="C32" s="8" t="s">
        <v>478</v>
      </c>
      <c r="D32" s="11" t="s">
        <v>21</v>
      </c>
      <c r="E32" s="8" t="s">
        <v>101</v>
      </c>
      <c r="G32" s="8" t="s">
        <v>20</v>
      </c>
      <c r="H32" s="8" t="s">
        <v>178</v>
      </c>
      <c r="I32" s="8" t="s">
        <v>244</v>
      </c>
      <c r="J32" s="8" t="s">
        <v>495</v>
      </c>
      <c r="L32" s="23" t="s">
        <v>502</v>
      </c>
      <c r="P32" s="9"/>
      <c r="Q32" s="9"/>
    </row>
    <row r="33" spans="1:21" ht="15.6">
      <c r="A33" s="8" t="s">
        <v>18</v>
      </c>
      <c r="B33" s="25" t="s">
        <v>497</v>
      </c>
      <c r="C33" s="8" t="s">
        <v>479</v>
      </c>
      <c r="D33" s="11">
        <v>0</v>
      </c>
      <c r="E33" s="8" t="s">
        <v>20</v>
      </c>
      <c r="G33" s="8" t="s">
        <v>20</v>
      </c>
      <c r="I33" s="8" t="s">
        <v>125</v>
      </c>
      <c r="J33" s="8" t="s">
        <v>495</v>
      </c>
      <c r="L33" s="23" t="s">
        <v>502</v>
      </c>
      <c r="P33" s="9"/>
      <c r="Q33" s="9"/>
    </row>
    <row r="34" spans="1:21" ht="15.6">
      <c r="A34" s="8" t="s">
        <v>22</v>
      </c>
      <c r="B34" s="25" t="s">
        <v>497</v>
      </c>
      <c r="C34" s="8" t="s">
        <v>479</v>
      </c>
      <c r="D34" s="11">
        <v>40.47</v>
      </c>
      <c r="E34" s="8" t="s">
        <v>20</v>
      </c>
      <c r="G34" s="8" t="s">
        <v>20</v>
      </c>
      <c r="I34" s="8" t="s">
        <v>28</v>
      </c>
      <c r="J34" s="8" t="s">
        <v>495</v>
      </c>
      <c r="L34" s="23" t="s">
        <v>502</v>
      </c>
      <c r="O34" s="8" t="s">
        <v>32</v>
      </c>
      <c r="P34" s="10" t="s">
        <v>245</v>
      </c>
      <c r="Q34" s="10" t="s">
        <v>246</v>
      </c>
    </row>
    <row r="35" spans="1:21" ht="15.6">
      <c r="A35" s="8" t="s">
        <v>27</v>
      </c>
      <c r="B35" s="25" t="s">
        <v>497</v>
      </c>
      <c r="C35" s="8" t="s">
        <v>479</v>
      </c>
      <c r="D35" s="11">
        <v>80.959999999999994</v>
      </c>
      <c r="E35" s="8" t="s">
        <v>20</v>
      </c>
      <c r="G35" s="8" t="s">
        <v>20</v>
      </c>
      <c r="I35" s="8" t="s">
        <v>57</v>
      </c>
      <c r="J35" s="8" t="s">
        <v>495</v>
      </c>
      <c r="L35" s="23" t="s">
        <v>502</v>
      </c>
      <c r="P35" s="9"/>
      <c r="Q35" s="9"/>
    </row>
    <row r="36" spans="1:21" ht="15.6">
      <c r="A36" s="8" t="s">
        <v>30</v>
      </c>
      <c r="B36" s="25" t="s">
        <v>497</v>
      </c>
      <c r="C36" s="8" t="s">
        <v>479</v>
      </c>
      <c r="D36" s="11" t="s">
        <v>21</v>
      </c>
      <c r="E36" s="8" t="s">
        <v>26</v>
      </c>
      <c r="G36" s="8" t="s">
        <v>20</v>
      </c>
      <c r="H36" s="8" t="s">
        <v>178</v>
      </c>
      <c r="I36" s="8" t="s">
        <v>247</v>
      </c>
      <c r="J36" s="8" t="s">
        <v>495</v>
      </c>
      <c r="L36" s="23" t="s">
        <v>502</v>
      </c>
      <c r="P36" s="9"/>
      <c r="Q36" s="9"/>
    </row>
    <row r="37" spans="1:21" ht="15.6">
      <c r="A37" s="8" t="s">
        <v>18</v>
      </c>
      <c r="B37" s="25" t="s">
        <v>497</v>
      </c>
      <c r="C37" s="8" t="s">
        <v>480</v>
      </c>
      <c r="D37" s="11">
        <v>0</v>
      </c>
      <c r="E37" s="8" t="s">
        <v>20</v>
      </c>
      <c r="G37" s="8" t="s">
        <v>20</v>
      </c>
      <c r="I37" s="8" t="s">
        <v>308</v>
      </c>
      <c r="J37" s="8" t="s">
        <v>495</v>
      </c>
      <c r="L37" s="23" t="s">
        <v>502</v>
      </c>
      <c r="P37" s="9"/>
      <c r="Q37" s="9"/>
    </row>
    <row r="38" spans="1:21" ht="15.6">
      <c r="A38" s="8" t="s">
        <v>22</v>
      </c>
      <c r="B38" s="25" t="s">
        <v>497</v>
      </c>
      <c r="C38" s="8" t="s">
        <v>480</v>
      </c>
      <c r="D38" s="11">
        <v>40.19</v>
      </c>
      <c r="E38" s="8" t="s">
        <v>20</v>
      </c>
      <c r="G38" s="8" t="s">
        <v>20</v>
      </c>
      <c r="I38" s="8" t="s">
        <v>57</v>
      </c>
      <c r="J38" s="8" t="s">
        <v>495</v>
      </c>
      <c r="L38" s="23" t="s">
        <v>502</v>
      </c>
      <c r="P38" s="9"/>
      <c r="Q38" s="9"/>
    </row>
    <row r="39" spans="1:21" ht="15.6">
      <c r="A39" s="8" t="s">
        <v>18</v>
      </c>
      <c r="B39" s="25" t="s">
        <v>497</v>
      </c>
      <c r="C39" s="8" t="s">
        <v>480</v>
      </c>
      <c r="D39" s="11">
        <v>63.4</v>
      </c>
      <c r="E39" s="8" t="s">
        <v>20</v>
      </c>
      <c r="G39" s="8" t="s">
        <v>20</v>
      </c>
      <c r="I39" s="8" t="s">
        <v>309</v>
      </c>
      <c r="J39" s="8" t="s">
        <v>495</v>
      </c>
      <c r="L39" s="23" t="s">
        <v>502</v>
      </c>
      <c r="P39" s="9"/>
      <c r="Q39" s="9"/>
    </row>
    <row r="40" spans="1:21" ht="15.6">
      <c r="A40" s="8" t="s">
        <v>27</v>
      </c>
      <c r="B40" s="25" t="s">
        <v>497</v>
      </c>
      <c r="C40" s="8" t="s">
        <v>480</v>
      </c>
      <c r="D40" s="11">
        <v>80.38</v>
      </c>
      <c r="E40" s="8" t="s">
        <v>20</v>
      </c>
      <c r="G40" s="8" t="s">
        <v>20</v>
      </c>
      <c r="I40" s="8" t="s">
        <v>57</v>
      </c>
      <c r="J40" s="8" t="s">
        <v>495</v>
      </c>
      <c r="L40" s="23" t="s">
        <v>502</v>
      </c>
      <c r="P40" s="9"/>
      <c r="Q40" s="9"/>
    </row>
    <row r="41" spans="1:21" ht="15.6">
      <c r="A41" s="8" t="s">
        <v>30</v>
      </c>
      <c r="B41" s="25" t="s">
        <v>497</v>
      </c>
      <c r="C41" s="8" t="s">
        <v>480</v>
      </c>
      <c r="D41" s="11" t="s">
        <v>21</v>
      </c>
      <c r="E41" s="8" t="s">
        <v>20</v>
      </c>
      <c r="G41" s="8" t="s">
        <v>20</v>
      </c>
      <c r="H41" s="8" t="s">
        <v>178</v>
      </c>
      <c r="I41" s="8" t="s">
        <v>310</v>
      </c>
      <c r="J41" s="8" t="s">
        <v>495</v>
      </c>
      <c r="L41" s="23" t="s">
        <v>502</v>
      </c>
      <c r="P41" s="9"/>
      <c r="Q41" s="9"/>
    </row>
    <row r="42" spans="1:21" ht="15.6">
      <c r="A42" s="8" t="s">
        <v>18</v>
      </c>
      <c r="B42" s="25" t="s">
        <v>497</v>
      </c>
      <c r="C42" s="8" t="s">
        <v>481</v>
      </c>
      <c r="D42" s="11">
        <v>0</v>
      </c>
      <c r="E42" s="8" t="s">
        <v>20</v>
      </c>
      <c r="G42" s="8" t="s">
        <v>20</v>
      </c>
      <c r="I42" s="8" t="s">
        <v>125</v>
      </c>
      <c r="J42" s="8" t="s">
        <v>495</v>
      </c>
      <c r="L42" s="23" t="s">
        <v>502</v>
      </c>
      <c r="P42" s="9"/>
      <c r="Q42" s="9"/>
    </row>
    <row r="43" spans="1:21" ht="15.6">
      <c r="A43" s="8" t="s">
        <v>22</v>
      </c>
      <c r="B43" s="25" t="s">
        <v>497</v>
      </c>
      <c r="C43" s="8" t="s">
        <v>481</v>
      </c>
      <c r="D43" s="11">
        <v>40.11</v>
      </c>
      <c r="E43" s="8" t="s">
        <v>20</v>
      </c>
      <c r="G43" s="8" t="s">
        <v>20</v>
      </c>
      <c r="H43" s="8" t="s">
        <v>23</v>
      </c>
      <c r="I43" s="8" t="s">
        <v>313</v>
      </c>
      <c r="J43" s="8" t="s">
        <v>495</v>
      </c>
      <c r="L43" s="23" t="s">
        <v>502</v>
      </c>
      <c r="O43" s="8" t="s">
        <v>314</v>
      </c>
      <c r="P43" s="10" t="s">
        <v>315</v>
      </c>
      <c r="Q43" s="10" t="s">
        <v>316</v>
      </c>
    </row>
    <row r="44" spans="1:21" ht="15.6">
      <c r="A44" s="8" t="s">
        <v>27</v>
      </c>
      <c r="B44" s="25" t="s">
        <v>497</v>
      </c>
      <c r="C44" s="8" t="s">
        <v>481</v>
      </c>
      <c r="D44" s="11">
        <v>80.47</v>
      </c>
      <c r="E44" s="8" t="s">
        <v>20</v>
      </c>
      <c r="G44" s="8" t="s">
        <v>20</v>
      </c>
      <c r="I44" s="8" t="s">
        <v>57</v>
      </c>
      <c r="J44" s="8" t="s">
        <v>495</v>
      </c>
      <c r="L44" s="23" t="s">
        <v>502</v>
      </c>
      <c r="P44" s="9"/>
      <c r="Q44" s="9"/>
    </row>
    <row r="45" spans="1:21" ht="15.6">
      <c r="A45" s="8" t="s">
        <v>30</v>
      </c>
      <c r="B45" s="25" t="s">
        <v>497</v>
      </c>
      <c r="C45" s="8" t="s">
        <v>481</v>
      </c>
      <c r="D45" s="11" t="s">
        <v>21</v>
      </c>
      <c r="E45" s="8" t="s">
        <v>26</v>
      </c>
      <c r="G45" s="8" t="s">
        <v>20</v>
      </c>
      <c r="H45" s="8" t="s">
        <v>317</v>
      </c>
      <c r="I45" s="8" t="s">
        <v>318</v>
      </c>
      <c r="J45" s="8" t="s">
        <v>495</v>
      </c>
      <c r="L45" s="23" t="s">
        <v>502</v>
      </c>
      <c r="P45" s="9"/>
      <c r="Q45" s="9"/>
    </row>
    <row r="46" spans="1:21" ht="15.6">
      <c r="A46" s="26" t="s">
        <v>18</v>
      </c>
      <c r="B46" s="25" t="s">
        <v>497</v>
      </c>
      <c r="C46" s="26" t="s">
        <v>482</v>
      </c>
      <c r="D46" s="27">
        <v>0</v>
      </c>
      <c r="E46" s="26" t="s">
        <v>20</v>
      </c>
      <c r="F46" s="28"/>
      <c r="G46" s="26" t="s">
        <v>20</v>
      </c>
      <c r="H46" s="28"/>
      <c r="I46" s="26" t="s">
        <v>125</v>
      </c>
      <c r="J46" s="8" t="s">
        <v>495</v>
      </c>
      <c r="K46" s="28"/>
      <c r="L46" s="23" t="s">
        <v>502</v>
      </c>
      <c r="M46" s="28"/>
      <c r="N46" s="28"/>
      <c r="O46" s="28"/>
      <c r="P46" s="29"/>
      <c r="Q46" s="29"/>
      <c r="R46" s="28"/>
      <c r="S46" s="28"/>
      <c r="T46" s="28"/>
      <c r="U46" s="28"/>
    </row>
    <row r="47" spans="1:21" ht="15.6">
      <c r="A47" s="26" t="s">
        <v>18</v>
      </c>
      <c r="B47" s="25" t="s">
        <v>497</v>
      </c>
      <c r="C47" s="26" t="s">
        <v>482</v>
      </c>
      <c r="D47" s="27">
        <v>7</v>
      </c>
      <c r="E47" s="26" t="s">
        <v>20</v>
      </c>
      <c r="F47" s="28"/>
      <c r="G47" s="26" t="s">
        <v>20</v>
      </c>
      <c r="H47" s="28"/>
      <c r="I47" s="26" t="s">
        <v>88</v>
      </c>
      <c r="J47" s="8" t="s">
        <v>495</v>
      </c>
      <c r="K47" s="28"/>
      <c r="L47" s="23" t="s">
        <v>502</v>
      </c>
      <c r="M47" s="28"/>
      <c r="N47" s="28"/>
      <c r="O47" s="28"/>
      <c r="P47" s="29"/>
      <c r="Q47" s="29"/>
      <c r="R47" s="28"/>
      <c r="S47" s="28"/>
      <c r="T47" s="28"/>
      <c r="U47" s="28"/>
    </row>
    <row r="48" spans="1:21" ht="15.6">
      <c r="A48" s="26" t="s">
        <v>18</v>
      </c>
      <c r="B48" s="25" t="s">
        <v>497</v>
      </c>
      <c r="C48" s="26" t="s">
        <v>482</v>
      </c>
      <c r="D48" s="27">
        <v>36.1</v>
      </c>
      <c r="E48" s="26" t="s">
        <v>20</v>
      </c>
      <c r="F48" s="28"/>
      <c r="G48" s="26" t="s">
        <v>20</v>
      </c>
      <c r="H48" s="28"/>
      <c r="I48" s="26" t="s">
        <v>36</v>
      </c>
      <c r="J48" s="8" t="s">
        <v>495</v>
      </c>
      <c r="K48" s="28"/>
      <c r="L48" s="23" t="s">
        <v>502</v>
      </c>
      <c r="M48" s="28"/>
      <c r="N48" s="28"/>
      <c r="O48" s="28"/>
      <c r="P48" s="29"/>
      <c r="Q48" s="29"/>
      <c r="R48" s="28"/>
      <c r="S48" s="28"/>
      <c r="T48" s="28"/>
      <c r="U48" s="28"/>
    </row>
    <row r="49" spans="1:21" ht="15.6">
      <c r="A49" s="26" t="s">
        <v>22</v>
      </c>
      <c r="B49" s="25" t="s">
        <v>497</v>
      </c>
      <c r="C49" s="26" t="s">
        <v>482</v>
      </c>
      <c r="D49" s="27">
        <v>40.24</v>
      </c>
      <c r="E49" s="26" t="s">
        <v>20</v>
      </c>
      <c r="F49" s="28"/>
      <c r="G49" s="26" t="s">
        <v>20</v>
      </c>
      <c r="H49" s="28"/>
      <c r="I49" s="26" t="s">
        <v>28</v>
      </c>
      <c r="J49" s="8" t="s">
        <v>495</v>
      </c>
      <c r="K49" s="28"/>
      <c r="L49" s="23" t="s">
        <v>502</v>
      </c>
      <c r="M49" s="28"/>
      <c r="N49" s="28"/>
      <c r="O49" s="26" t="s">
        <v>32</v>
      </c>
      <c r="P49" s="30" t="s">
        <v>153</v>
      </c>
      <c r="Q49" s="30" t="s">
        <v>311</v>
      </c>
      <c r="R49" s="28"/>
      <c r="S49" s="28"/>
      <c r="T49" s="28"/>
      <c r="U49" s="28"/>
    </row>
    <row r="50" spans="1:21" ht="15.6">
      <c r="A50" s="26" t="s">
        <v>27</v>
      </c>
      <c r="B50" s="25" t="s">
        <v>497</v>
      </c>
      <c r="C50" s="26" t="s">
        <v>482</v>
      </c>
      <c r="D50" s="27">
        <v>80.92</v>
      </c>
      <c r="E50" s="26" t="s">
        <v>20</v>
      </c>
      <c r="F50" s="28"/>
      <c r="G50" s="26" t="s">
        <v>20</v>
      </c>
      <c r="H50" s="28"/>
      <c r="I50" s="26" t="s">
        <v>57</v>
      </c>
      <c r="J50" s="8" t="s">
        <v>495</v>
      </c>
      <c r="K50" s="28"/>
      <c r="L50" s="23" t="s">
        <v>502</v>
      </c>
      <c r="M50" s="28"/>
      <c r="N50" s="28"/>
      <c r="O50" s="28"/>
      <c r="P50" s="29"/>
      <c r="Q50" s="29"/>
      <c r="R50" s="28"/>
      <c r="S50" s="28"/>
      <c r="T50" s="28"/>
      <c r="U50" s="28"/>
    </row>
    <row r="51" spans="1:21" ht="15.6">
      <c r="A51" s="26" t="s">
        <v>30</v>
      </c>
      <c r="B51" s="25" t="s">
        <v>497</v>
      </c>
      <c r="C51" s="26" t="s">
        <v>482</v>
      </c>
      <c r="D51" s="27" t="s">
        <v>21</v>
      </c>
      <c r="E51" s="26" t="s">
        <v>26</v>
      </c>
      <c r="F51" s="28"/>
      <c r="G51" s="26" t="s">
        <v>20</v>
      </c>
      <c r="H51" s="26" t="s">
        <v>178</v>
      </c>
      <c r="I51" s="26" t="s">
        <v>312</v>
      </c>
      <c r="J51" s="8" t="s">
        <v>495</v>
      </c>
      <c r="K51" s="28"/>
      <c r="L51" s="23" t="s">
        <v>502</v>
      </c>
      <c r="M51" s="28"/>
      <c r="N51" s="28"/>
      <c r="O51" s="28"/>
      <c r="P51" s="29"/>
      <c r="Q51" s="29"/>
      <c r="R51" s="28"/>
      <c r="S51" s="28"/>
      <c r="T51" s="28"/>
      <c r="U51" s="28"/>
    </row>
    <row r="52" spans="1:21" ht="15.6">
      <c r="A52" s="8" t="s">
        <v>18</v>
      </c>
      <c r="B52" s="25" t="s">
        <v>497</v>
      </c>
      <c r="C52" s="8" t="s">
        <v>483</v>
      </c>
      <c r="D52" s="11">
        <v>0</v>
      </c>
      <c r="E52" s="8" t="s">
        <v>20</v>
      </c>
      <c r="G52" s="8" t="s">
        <v>20</v>
      </c>
      <c r="I52" s="8" t="s">
        <v>70</v>
      </c>
      <c r="J52" s="8" t="s">
        <v>495</v>
      </c>
      <c r="L52" s="23" t="s">
        <v>502</v>
      </c>
      <c r="P52" s="9"/>
      <c r="Q52" s="9"/>
    </row>
    <row r="53" spans="1:21" ht="15.6">
      <c r="A53" s="8" t="s">
        <v>22</v>
      </c>
      <c r="B53" s="25" t="s">
        <v>497</v>
      </c>
      <c r="C53" s="8" t="s">
        <v>483</v>
      </c>
      <c r="D53" s="11">
        <v>40.090000000000003</v>
      </c>
      <c r="E53" s="8" t="s">
        <v>20</v>
      </c>
      <c r="G53" s="8" t="s">
        <v>20</v>
      </c>
      <c r="I53" s="8" t="s">
        <v>108</v>
      </c>
      <c r="J53" s="8" t="s">
        <v>495</v>
      </c>
      <c r="L53" s="23" t="s">
        <v>502</v>
      </c>
      <c r="O53" s="8" t="s">
        <v>32</v>
      </c>
      <c r="P53" s="10" t="s">
        <v>33</v>
      </c>
      <c r="Q53" s="10" t="s">
        <v>109</v>
      </c>
      <c r="R53" s="8" t="s">
        <v>39</v>
      </c>
    </row>
    <row r="54" spans="1:21" ht="15.6">
      <c r="A54" s="8" t="s">
        <v>18</v>
      </c>
      <c r="B54" s="25" t="s">
        <v>497</v>
      </c>
      <c r="C54" s="8" t="s">
        <v>483</v>
      </c>
      <c r="D54" s="7">
        <f>D53+23</f>
        <v>63.09</v>
      </c>
      <c r="E54" s="8" t="s">
        <v>20</v>
      </c>
      <c r="G54" s="8" t="s">
        <v>20</v>
      </c>
      <c r="I54" s="8" t="s">
        <v>37</v>
      </c>
      <c r="J54" s="8" t="s">
        <v>495</v>
      </c>
      <c r="L54" s="23" t="s">
        <v>502</v>
      </c>
      <c r="P54" s="9"/>
      <c r="Q54" s="9"/>
    </row>
    <row r="55" spans="1:21" ht="15.6">
      <c r="A55" s="8" t="s">
        <v>27</v>
      </c>
      <c r="B55" s="25" t="s">
        <v>497</v>
      </c>
      <c r="C55" s="8" t="s">
        <v>483</v>
      </c>
      <c r="D55" s="7">
        <f>D53+40.18</f>
        <v>80.27000000000001</v>
      </c>
      <c r="E55" s="8" t="s">
        <v>20</v>
      </c>
      <c r="G55" s="8" t="s">
        <v>20</v>
      </c>
      <c r="I55" s="8" t="s">
        <v>57</v>
      </c>
      <c r="J55" s="8" t="s">
        <v>495</v>
      </c>
      <c r="L55" s="23" t="s">
        <v>502</v>
      </c>
      <c r="P55" s="9"/>
      <c r="Q55" s="9"/>
    </row>
    <row r="56" spans="1:21" ht="15.6">
      <c r="A56" s="8" t="s">
        <v>30</v>
      </c>
      <c r="B56" s="25" t="s">
        <v>497</v>
      </c>
      <c r="C56" s="8" t="s">
        <v>483</v>
      </c>
      <c r="D56" s="11" t="s">
        <v>21</v>
      </c>
      <c r="E56" s="8" t="s">
        <v>26</v>
      </c>
      <c r="G56" s="8" t="s">
        <v>20</v>
      </c>
      <c r="I56" s="8" t="s">
        <v>68</v>
      </c>
      <c r="J56" s="8" t="s">
        <v>495</v>
      </c>
      <c r="L56" s="23" t="s">
        <v>502</v>
      </c>
      <c r="P56" s="9"/>
      <c r="Q56" s="9"/>
    </row>
    <row r="57" spans="1:21" ht="15.6">
      <c r="A57" s="8" t="s">
        <v>18</v>
      </c>
      <c r="B57" s="25" t="s">
        <v>497</v>
      </c>
      <c r="C57" s="8" t="s">
        <v>484</v>
      </c>
      <c r="D57" s="11">
        <v>0</v>
      </c>
      <c r="E57" s="8" t="s">
        <v>20</v>
      </c>
      <c r="G57" s="8" t="s">
        <v>20</v>
      </c>
      <c r="H57" s="8" t="s">
        <v>133</v>
      </c>
      <c r="I57" s="8" t="s">
        <v>291</v>
      </c>
      <c r="J57" s="8" t="s">
        <v>495</v>
      </c>
      <c r="L57" s="23" t="s">
        <v>502</v>
      </c>
      <c r="P57" s="9"/>
      <c r="Q57" s="9"/>
    </row>
    <row r="58" spans="1:21" ht="15.6">
      <c r="A58" s="8" t="s">
        <v>22</v>
      </c>
      <c r="B58" s="25" t="s">
        <v>497</v>
      </c>
      <c r="C58" s="8" t="s">
        <v>484</v>
      </c>
      <c r="D58" s="11">
        <v>40.19</v>
      </c>
      <c r="E58" s="8" t="s">
        <v>20</v>
      </c>
      <c r="G58" s="8" t="s">
        <v>20</v>
      </c>
      <c r="I58" s="8" t="s">
        <v>236</v>
      </c>
      <c r="J58" s="8" t="s">
        <v>495</v>
      </c>
      <c r="L58" s="23" t="s">
        <v>502</v>
      </c>
      <c r="O58" s="8" t="s">
        <v>292</v>
      </c>
      <c r="P58" s="10" t="s">
        <v>38</v>
      </c>
      <c r="Q58" s="10" t="s">
        <v>293</v>
      </c>
    </row>
    <row r="59" spans="1:21" ht="15.6">
      <c r="A59" s="8" t="s">
        <v>18</v>
      </c>
      <c r="B59" s="25" t="s">
        <v>497</v>
      </c>
      <c r="C59" s="8" t="s">
        <v>484</v>
      </c>
      <c r="D59" s="11">
        <v>65.47</v>
      </c>
      <c r="E59" s="8" t="s">
        <v>20</v>
      </c>
      <c r="G59" s="8" t="s">
        <v>20</v>
      </c>
      <c r="I59" s="8" t="s">
        <v>36</v>
      </c>
      <c r="J59" s="8" t="s">
        <v>495</v>
      </c>
      <c r="L59" s="23" t="s">
        <v>502</v>
      </c>
      <c r="P59" s="9"/>
      <c r="Q59" s="9"/>
    </row>
    <row r="60" spans="1:21" ht="15.6">
      <c r="A60" s="8" t="s">
        <v>27</v>
      </c>
      <c r="B60" s="25" t="s">
        <v>497</v>
      </c>
      <c r="C60" s="8" t="s">
        <v>484</v>
      </c>
      <c r="D60" s="11">
        <v>80.599999999999994</v>
      </c>
      <c r="E60" s="8" t="s">
        <v>20</v>
      </c>
      <c r="G60" s="8" t="s">
        <v>20</v>
      </c>
      <c r="I60" s="8" t="s">
        <v>57</v>
      </c>
      <c r="J60" s="8" t="s">
        <v>495</v>
      </c>
      <c r="L60" s="23" t="s">
        <v>502</v>
      </c>
      <c r="P60" s="9"/>
      <c r="Q60" s="9"/>
    </row>
    <row r="61" spans="1:21" ht="15.6">
      <c r="A61" s="8" t="s">
        <v>30</v>
      </c>
      <c r="B61" s="25" t="s">
        <v>497</v>
      </c>
      <c r="C61" s="8" t="s">
        <v>484</v>
      </c>
      <c r="D61" s="11" t="s">
        <v>21</v>
      </c>
      <c r="E61" s="8" t="s">
        <v>101</v>
      </c>
      <c r="G61" s="8" t="s">
        <v>20</v>
      </c>
      <c r="H61" s="8" t="s">
        <v>178</v>
      </c>
      <c r="I61" s="8" t="s">
        <v>294</v>
      </c>
      <c r="J61" s="8" t="s">
        <v>495</v>
      </c>
      <c r="L61" s="23" t="s">
        <v>502</v>
      </c>
      <c r="P61" s="9"/>
      <c r="Q61" s="9"/>
    </row>
    <row r="62" spans="1:21" ht="15.6">
      <c r="A62" s="8" t="s">
        <v>18</v>
      </c>
      <c r="B62" s="25" t="s">
        <v>497</v>
      </c>
      <c r="C62" s="8" t="s">
        <v>485</v>
      </c>
      <c r="D62" s="11">
        <v>0</v>
      </c>
      <c r="E62" s="8" t="s">
        <v>20</v>
      </c>
      <c r="G62" s="8" t="s">
        <v>20</v>
      </c>
      <c r="I62" s="8" t="s">
        <v>70</v>
      </c>
      <c r="J62" s="8" t="s">
        <v>495</v>
      </c>
      <c r="L62" s="23" t="s">
        <v>502</v>
      </c>
      <c r="P62" s="9"/>
      <c r="Q62" s="9"/>
    </row>
    <row r="63" spans="1:21" ht="15.6">
      <c r="A63" s="8" t="s">
        <v>22</v>
      </c>
      <c r="B63" s="25" t="s">
        <v>497</v>
      </c>
      <c r="C63" s="8" t="s">
        <v>485</v>
      </c>
      <c r="D63" s="11">
        <v>39.97</v>
      </c>
      <c r="E63" s="8" t="s">
        <v>20</v>
      </c>
      <c r="G63" s="8" t="s">
        <v>20</v>
      </c>
      <c r="H63" s="8" t="s">
        <v>23</v>
      </c>
      <c r="I63" s="8" t="s">
        <v>28</v>
      </c>
      <c r="J63" s="8" t="s">
        <v>495</v>
      </c>
      <c r="L63" s="23" t="s">
        <v>502</v>
      </c>
      <c r="O63" s="8" t="s">
        <v>32</v>
      </c>
      <c r="P63" s="10" t="s">
        <v>103</v>
      </c>
      <c r="Q63" s="10" t="s">
        <v>104</v>
      </c>
      <c r="R63" s="8" t="s">
        <v>39</v>
      </c>
    </row>
    <row r="64" spans="1:21" ht="15.6">
      <c r="A64" s="8" t="s">
        <v>27</v>
      </c>
      <c r="B64" s="25" t="s">
        <v>497</v>
      </c>
      <c r="C64" s="8" t="s">
        <v>485</v>
      </c>
      <c r="D64" s="7">
        <f>D63+39.88</f>
        <v>79.849999999999994</v>
      </c>
      <c r="E64" s="8" t="s">
        <v>20</v>
      </c>
      <c r="G64" s="8" t="s">
        <v>20</v>
      </c>
      <c r="H64" s="8" t="s">
        <v>23</v>
      </c>
      <c r="I64" s="8" t="s">
        <v>28</v>
      </c>
      <c r="J64" s="8" t="s">
        <v>495</v>
      </c>
      <c r="L64" s="23" t="s">
        <v>502</v>
      </c>
      <c r="O64" s="8" t="s">
        <v>29</v>
      </c>
      <c r="P64" s="10" t="s">
        <v>105</v>
      </c>
      <c r="Q64" s="10" t="s">
        <v>106</v>
      </c>
    </row>
    <row r="65" spans="1:21" ht="15.6">
      <c r="A65" s="8" t="s">
        <v>30</v>
      </c>
      <c r="B65" s="25" t="s">
        <v>497</v>
      </c>
      <c r="C65" s="8" t="s">
        <v>485</v>
      </c>
      <c r="D65" s="11" t="s">
        <v>21</v>
      </c>
      <c r="E65" s="8" t="s">
        <v>101</v>
      </c>
      <c r="G65" s="8" t="s">
        <v>20</v>
      </c>
      <c r="H65" s="8" t="s">
        <v>23</v>
      </c>
      <c r="I65" s="8" t="s">
        <v>107</v>
      </c>
      <c r="J65" s="8" t="s">
        <v>495</v>
      </c>
      <c r="L65" s="23" t="s">
        <v>502</v>
      </c>
      <c r="P65" s="9"/>
      <c r="Q65" s="9"/>
    </row>
    <row r="66" spans="1:21" ht="15.6">
      <c r="A66" s="8" t="s">
        <v>18</v>
      </c>
      <c r="B66" s="25" t="s">
        <v>497</v>
      </c>
      <c r="C66" s="8" t="s">
        <v>486</v>
      </c>
      <c r="D66" s="11">
        <v>0</v>
      </c>
      <c r="E66" s="8" t="s">
        <v>20</v>
      </c>
      <c r="G66" s="8" t="s">
        <v>20</v>
      </c>
      <c r="I66" s="8" t="s">
        <v>287</v>
      </c>
      <c r="J66" s="8" t="s">
        <v>495</v>
      </c>
      <c r="L66" s="23" t="s">
        <v>502</v>
      </c>
      <c r="P66" s="9"/>
      <c r="Q66" s="9"/>
    </row>
    <row r="67" spans="1:21" ht="15.6">
      <c r="A67" s="8" t="s">
        <v>22</v>
      </c>
      <c r="B67" s="25" t="s">
        <v>497</v>
      </c>
      <c r="C67" s="8" t="s">
        <v>486</v>
      </c>
      <c r="D67" s="11">
        <v>40.32</v>
      </c>
      <c r="E67" s="8" t="s">
        <v>20</v>
      </c>
      <c r="G67" s="8" t="s">
        <v>20</v>
      </c>
      <c r="I67" s="8" t="s">
        <v>57</v>
      </c>
      <c r="J67" s="8" t="s">
        <v>495</v>
      </c>
      <c r="L67" s="23" t="s">
        <v>502</v>
      </c>
      <c r="P67" s="9"/>
      <c r="Q67" s="9"/>
    </row>
    <row r="68" spans="1:21" ht="15.6">
      <c r="A68" s="8" t="s">
        <v>18</v>
      </c>
      <c r="B68" s="25" t="s">
        <v>497</v>
      </c>
      <c r="C68" s="8" t="s">
        <v>486</v>
      </c>
      <c r="D68" s="11">
        <v>56.75</v>
      </c>
      <c r="E68" s="8" t="s">
        <v>20</v>
      </c>
      <c r="G68" s="8" t="s">
        <v>20</v>
      </c>
      <c r="I68" s="8" t="s">
        <v>288</v>
      </c>
      <c r="J68" s="8" t="s">
        <v>495</v>
      </c>
      <c r="L68" s="23" t="s">
        <v>502</v>
      </c>
      <c r="P68" s="9"/>
      <c r="Q68" s="9"/>
    </row>
    <row r="69" spans="1:21" ht="15.6">
      <c r="A69" s="8" t="s">
        <v>27</v>
      </c>
      <c r="B69" s="25" t="s">
        <v>497</v>
      </c>
      <c r="C69" s="8" t="s">
        <v>486</v>
      </c>
      <c r="D69" s="11">
        <v>80.650000000000006</v>
      </c>
      <c r="E69" s="8" t="s">
        <v>20</v>
      </c>
      <c r="G69" s="8" t="s">
        <v>20</v>
      </c>
      <c r="I69" s="8" t="s">
        <v>57</v>
      </c>
      <c r="J69" s="8" t="s">
        <v>495</v>
      </c>
      <c r="L69" s="23" t="s">
        <v>502</v>
      </c>
      <c r="P69" s="9"/>
      <c r="Q69" s="9"/>
    </row>
    <row r="70" spans="1:21" ht="15.6">
      <c r="A70" s="8" t="s">
        <v>30</v>
      </c>
      <c r="B70" s="25" t="s">
        <v>497</v>
      </c>
      <c r="C70" s="8" t="s">
        <v>486</v>
      </c>
      <c r="D70" s="11" t="s">
        <v>21</v>
      </c>
      <c r="E70" s="8" t="s">
        <v>101</v>
      </c>
      <c r="G70" s="8" t="s">
        <v>20</v>
      </c>
      <c r="H70" s="8" t="s">
        <v>289</v>
      </c>
      <c r="I70" s="8" t="s">
        <v>290</v>
      </c>
      <c r="J70" s="8" t="s">
        <v>495</v>
      </c>
      <c r="L70" s="23" t="s">
        <v>502</v>
      </c>
      <c r="P70" s="9"/>
      <c r="Q70" s="9"/>
    </row>
    <row r="71" spans="1:21" ht="15.6">
      <c r="A71" s="26" t="s">
        <v>18</v>
      </c>
      <c r="B71" s="25" t="s">
        <v>497</v>
      </c>
      <c r="C71" s="26" t="s">
        <v>487</v>
      </c>
      <c r="D71" s="27">
        <v>0</v>
      </c>
      <c r="E71" s="26" t="s">
        <v>20</v>
      </c>
      <c r="F71" s="28"/>
      <c r="G71" s="26" t="s">
        <v>20</v>
      </c>
      <c r="H71" s="28"/>
      <c r="I71" s="26" t="s">
        <v>287</v>
      </c>
      <c r="J71" s="8" t="s">
        <v>495</v>
      </c>
      <c r="K71" s="28"/>
      <c r="L71" s="23" t="s">
        <v>502</v>
      </c>
      <c r="M71" s="28"/>
      <c r="N71" s="28"/>
      <c r="O71" s="28"/>
      <c r="P71" s="29"/>
      <c r="Q71" s="29"/>
      <c r="R71" s="28"/>
      <c r="S71" s="28"/>
      <c r="T71" s="28"/>
      <c r="U71" s="28"/>
    </row>
    <row r="72" spans="1:21" ht="15.6">
      <c r="A72" s="26" t="s">
        <v>22</v>
      </c>
      <c r="B72" s="25" t="s">
        <v>497</v>
      </c>
      <c r="C72" s="26" t="s">
        <v>487</v>
      </c>
      <c r="D72" s="27">
        <v>40.1</v>
      </c>
      <c r="E72" s="26" t="s">
        <v>20</v>
      </c>
      <c r="F72" s="28"/>
      <c r="G72" s="26" t="s">
        <v>20</v>
      </c>
      <c r="H72" s="26" t="s">
        <v>295</v>
      </c>
      <c r="I72" s="26" t="s">
        <v>296</v>
      </c>
      <c r="J72" s="8" t="s">
        <v>495</v>
      </c>
      <c r="K72" s="28"/>
      <c r="L72" s="23" t="s">
        <v>502</v>
      </c>
      <c r="M72" s="28"/>
      <c r="N72" s="28"/>
      <c r="O72" s="26" t="s">
        <v>297</v>
      </c>
      <c r="P72" s="30" t="s">
        <v>298</v>
      </c>
      <c r="Q72" s="30" t="s">
        <v>299</v>
      </c>
      <c r="R72" s="28"/>
      <c r="S72" s="28"/>
      <c r="T72" s="28"/>
      <c r="U72" s="28"/>
    </row>
    <row r="73" spans="1:21" ht="15.6">
      <c r="A73" s="26" t="s">
        <v>18</v>
      </c>
      <c r="B73" s="25" t="s">
        <v>497</v>
      </c>
      <c r="C73" s="26" t="s">
        <v>487</v>
      </c>
      <c r="D73" s="27">
        <v>71.099999999999994</v>
      </c>
      <c r="E73" s="26" t="s">
        <v>20</v>
      </c>
      <c r="F73" s="28"/>
      <c r="G73" s="26" t="s">
        <v>20</v>
      </c>
      <c r="H73" s="28"/>
      <c r="I73" s="26" t="s">
        <v>300</v>
      </c>
      <c r="J73" s="8" t="s">
        <v>495</v>
      </c>
      <c r="K73" s="28"/>
      <c r="L73" s="23" t="s">
        <v>502</v>
      </c>
      <c r="M73" s="28"/>
      <c r="N73" s="28"/>
      <c r="O73" s="28"/>
      <c r="P73" s="29"/>
      <c r="Q73" s="29"/>
      <c r="R73" s="28"/>
      <c r="S73" s="28"/>
      <c r="T73" s="28"/>
      <c r="U73" s="28"/>
    </row>
    <row r="74" spans="1:21" ht="15.6">
      <c r="A74" s="26" t="s">
        <v>27</v>
      </c>
      <c r="B74" s="25" t="s">
        <v>497</v>
      </c>
      <c r="C74" s="26" t="s">
        <v>487</v>
      </c>
      <c r="D74" s="27">
        <v>80.2</v>
      </c>
      <c r="E74" s="26" t="s">
        <v>20</v>
      </c>
      <c r="F74" s="28"/>
      <c r="G74" s="26" t="s">
        <v>20</v>
      </c>
      <c r="H74" s="26" t="s">
        <v>301</v>
      </c>
      <c r="I74" s="26" t="s">
        <v>302</v>
      </c>
      <c r="J74" s="8" t="s">
        <v>495</v>
      </c>
      <c r="K74" s="28"/>
      <c r="L74" s="23" t="s">
        <v>502</v>
      </c>
      <c r="M74" s="28"/>
      <c r="N74" s="28"/>
      <c r="O74" s="26" t="s">
        <v>303</v>
      </c>
      <c r="P74" s="30" t="s">
        <v>304</v>
      </c>
      <c r="Q74" s="30" t="s">
        <v>305</v>
      </c>
      <c r="R74" s="28"/>
      <c r="S74" s="28"/>
      <c r="T74" s="28"/>
      <c r="U74" s="28"/>
    </row>
    <row r="75" spans="1:21" ht="15.6">
      <c r="A75" s="26" t="s">
        <v>30</v>
      </c>
      <c r="B75" s="25" t="s">
        <v>497</v>
      </c>
      <c r="C75" s="26" t="s">
        <v>487</v>
      </c>
      <c r="D75" s="27" t="s">
        <v>21</v>
      </c>
      <c r="E75" s="26" t="s">
        <v>101</v>
      </c>
      <c r="F75" s="28"/>
      <c r="G75" s="26" t="s">
        <v>20</v>
      </c>
      <c r="H75" s="26" t="s">
        <v>306</v>
      </c>
      <c r="I75" s="26" t="s">
        <v>307</v>
      </c>
      <c r="J75" s="8" t="s">
        <v>495</v>
      </c>
      <c r="K75" s="28"/>
      <c r="L75" s="23" t="s">
        <v>502</v>
      </c>
      <c r="M75" s="28"/>
      <c r="N75" s="28"/>
      <c r="O75" s="28"/>
      <c r="P75" s="29"/>
      <c r="Q75" s="29"/>
      <c r="R75" s="28"/>
      <c r="S75" s="28"/>
      <c r="T75" s="28"/>
      <c r="U75" s="28"/>
    </row>
    <row r="76" spans="1:21" ht="15.6">
      <c r="A76" s="8" t="s">
        <v>18</v>
      </c>
      <c r="B76" s="25" t="s">
        <v>497</v>
      </c>
      <c r="C76" s="8" t="s">
        <v>488</v>
      </c>
      <c r="D76" s="11">
        <v>0</v>
      </c>
      <c r="E76" s="8" t="s">
        <v>20</v>
      </c>
      <c r="G76" s="8" t="s">
        <v>20</v>
      </c>
      <c r="I76" s="8" t="s">
        <v>43</v>
      </c>
      <c r="J76" s="8" t="s">
        <v>495</v>
      </c>
      <c r="L76" s="23" t="s">
        <v>502</v>
      </c>
      <c r="P76" s="9"/>
      <c r="Q76" s="9"/>
    </row>
    <row r="77" spans="1:21" ht="15.6">
      <c r="A77" s="8" t="s">
        <v>22</v>
      </c>
      <c r="B77" s="25" t="s">
        <v>497</v>
      </c>
      <c r="C77" s="8" t="s">
        <v>488</v>
      </c>
      <c r="D77" s="11">
        <v>40.42</v>
      </c>
      <c r="E77" s="8" t="s">
        <v>20</v>
      </c>
      <c r="G77" s="8" t="s">
        <v>20</v>
      </c>
      <c r="H77" s="8" t="s">
        <v>58</v>
      </c>
      <c r="I77" s="8" t="s">
        <v>230</v>
      </c>
      <c r="J77" s="8" t="s">
        <v>495</v>
      </c>
      <c r="L77" s="23" t="s">
        <v>502</v>
      </c>
      <c r="O77" s="8" t="s">
        <v>50</v>
      </c>
      <c r="P77" s="10" t="s">
        <v>44</v>
      </c>
      <c r="Q77" s="10" t="s">
        <v>231</v>
      </c>
    </row>
    <row r="78" spans="1:21" ht="15.6">
      <c r="A78" s="8" t="s">
        <v>18</v>
      </c>
      <c r="B78" s="25" t="s">
        <v>497</v>
      </c>
      <c r="C78" s="8" t="s">
        <v>488</v>
      </c>
      <c r="D78" s="11">
        <v>68.5</v>
      </c>
      <c r="E78" s="8" t="s">
        <v>20</v>
      </c>
      <c r="G78" s="8" t="s">
        <v>20</v>
      </c>
      <c r="H78" s="8" t="s">
        <v>133</v>
      </c>
      <c r="I78" s="8" t="s">
        <v>232</v>
      </c>
      <c r="J78" s="8" t="s">
        <v>495</v>
      </c>
      <c r="L78" s="23" t="s">
        <v>502</v>
      </c>
      <c r="P78" s="9"/>
      <c r="Q78" s="9"/>
    </row>
    <row r="79" spans="1:21" ht="15.6">
      <c r="A79" s="8" t="s">
        <v>27</v>
      </c>
      <c r="B79" s="25" t="s">
        <v>497</v>
      </c>
      <c r="C79" s="8" t="s">
        <v>488</v>
      </c>
      <c r="D79" s="11">
        <v>80.84</v>
      </c>
      <c r="E79" s="8" t="s">
        <v>20</v>
      </c>
      <c r="G79" s="8" t="s">
        <v>20</v>
      </c>
      <c r="I79" s="8" t="s">
        <v>57</v>
      </c>
      <c r="J79" s="8" t="s">
        <v>495</v>
      </c>
      <c r="L79" s="23" t="s">
        <v>502</v>
      </c>
      <c r="P79" s="9"/>
      <c r="Q79" s="9"/>
    </row>
    <row r="80" spans="1:21" ht="15.6">
      <c r="A80" s="8" t="s">
        <v>30</v>
      </c>
      <c r="B80" s="25" t="s">
        <v>497</v>
      </c>
      <c r="C80" s="8" t="s">
        <v>488</v>
      </c>
      <c r="D80" s="11" t="s">
        <v>21</v>
      </c>
      <c r="E80" s="8" t="s">
        <v>101</v>
      </c>
      <c r="G80" s="8" t="s">
        <v>20</v>
      </c>
      <c r="H80" s="8" t="s">
        <v>178</v>
      </c>
      <c r="I80" s="8" t="s">
        <v>233</v>
      </c>
      <c r="J80" s="8" t="s">
        <v>495</v>
      </c>
      <c r="L80" s="23" t="s">
        <v>502</v>
      </c>
      <c r="P80" s="9"/>
      <c r="Q80" s="9"/>
    </row>
    <row r="81" spans="1:17" ht="15.6">
      <c r="A81" s="8" t="s">
        <v>18</v>
      </c>
      <c r="B81" s="25" t="s">
        <v>497</v>
      </c>
      <c r="C81" s="8" t="s">
        <v>489</v>
      </c>
      <c r="D81" s="11">
        <v>0</v>
      </c>
      <c r="E81" s="8" t="s">
        <v>20</v>
      </c>
      <c r="G81" s="8" t="s">
        <v>20</v>
      </c>
      <c r="I81" s="8" t="s">
        <v>234</v>
      </c>
      <c r="J81" s="8" t="s">
        <v>495</v>
      </c>
      <c r="L81" s="23" t="s">
        <v>502</v>
      </c>
      <c r="P81" s="9"/>
      <c r="Q81" s="9"/>
    </row>
    <row r="82" spans="1:17" ht="15.6">
      <c r="A82" s="8" t="s">
        <v>22</v>
      </c>
      <c r="B82" s="25" t="s">
        <v>497</v>
      </c>
      <c r="C82" s="8" t="s">
        <v>489</v>
      </c>
      <c r="D82" s="11">
        <v>40.47</v>
      </c>
      <c r="E82" s="8" t="s">
        <v>20</v>
      </c>
      <c r="G82" s="8" t="s">
        <v>20</v>
      </c>
      <c r="H82" s="8" t="s">
        <v>235</v>
      </c>
      <c r="I82" s="8" t="s">
        <v>236</v>
      </c>
      <c r="J82" s="8" t="s">
        <v>495</v>
      </c>
      <c r="L82" s="23" t="s">
        <v>502</v>
      </c>
      <c r="O82" s="8" t="s">
        <v>237</v>
      </c>
      <c r="P82" s="10" t="s">
        <v>238</v>
      </c>
      <c r="Q82" s="10" t="s">
        <v>239</v>
      </c>
    </row>
    <row r="83" spans="1:17" ht="15.6">
      <c r="A83" s="8" t="s">
        <v>27</v>
      </c>
      <c r="B83" s="25" t="s">
        <v>497</v>
      </c>
      <c r="C83" s="8" t="s">
        <v>489</v>
      </c>
      <c r="D83" s="11">
        <v>80.94</v>
      </c>
      <c r="E83" s="8" t="s">
        <v>20</v>
      </c>
      <c r="G83" s="8" t="s">
        <v>20</v>
      </c>
      <c r="H83" s="8" t="s">
        <v>58</v>
      </c>
      <c r="I83" s="8" t="s">
        <v>230</v>
      </c>
      <c r="J83" s="8" t="s">
        <v>495</v>
      </c>
      <c r="L83" s="23" t="s">
        <v>502</v>
      </c>
      <c r="O83" s="8" t="s">
        <v>50</v>
      </c>
      <c r="P83" s="10" t="s">
        <v>75</v>
      </c>
      <c r="Q83" s="10" t="s">
        <v>240</v>
      </c>
    </row>
    <row r="84" spans="1:17" ht="15.6">
      <c r="A84" s="8" t="s">
        <v>30</v>
      </c>
      <c r="B84" s="25" t="s">
        <v>497</v>
      </c>
      <c r="C84" s="8" t="s">
        <v>489</v>
      </c>
      <c r="D84" s="11" t="s">
        <v>21</v>
      </c>
      <c r="E84" s="8" t="s">
        <v>101</v>
      </c>
      <c r="G84" s="8" t="s">
        <v>20</v>
      </c>
      <c r="H84" s="8" t="s">
        <v>241</v>
      </c>
      <c r="I84" s="8" t="s">
        <v>242</v>
      </c>
      <c r="J84" s="8" t="s">
        <v>495</v>
      </c>
      <c r="L84" s="23" t="s">
        <v>502</v>
      </c>
      <c r="P84" s="9"/>
      <c r="Q84" s="9"/>
    </row>
    <row r="85" spans="1:17" ht="15.6">
      <c r="A85" s="8" t="s">
        <v>18</v>
      </c>
      <c r="B85" s="25" t="s">
        <v>497</v>
      </c>
      <c r="C85" s="8" t="s">
        <v>460</v>
      </c>
      <c r="D85" s="11">
        <v>0</v>
      </c>
      <c r="E85" s="8" t="s">
        <v>20</v>
      </c>
      <c r="G85" s="8" t="s">
        <v>20</v>
      </c>
      <c r="I85" s="8" t="s">
        <v>70</v>
      </c>
      <c r="J85" s="8" t="s">
        <v>495</v>
      </c>
      <c r="L85" s="23" t="s">
        <v>502</v>
      </c>
      <c r="P85" s="9"/>
      <c r="Q85" s="9"/>
    </row>
    <row r="86" spans="1:17" ht="15.6">
      <c r="A86" s="8" t="s">
        <v>22</v>
      </c>
      <c r="B86" s="25" t="s">
        <v>497</v>
      </c>
      <c r="C86" s="8" t="s">
        <v>460</v>
      </c>
      <c r="D86" s="11">
        <v>40.06</v>
      </c>
      <c r="E86" s="8" t="s">
        <v>20</v>
      </c>
      <c r="G86" s="8" t="s">
        <v>20</v>
      </c>
      <c r="H86" s="8" t="s">
        <v>24</v>
      </c>
      <c r="I86" s="8" t="s">
        <v>28</v>
      </c>
      <c r="J86" s="8" t="s">
        <v>495</v>
      </c>
      <c r="L86" s="23" t="s">
        <v>502</v>
      </c>
      <c r="O86" s="8" t="s">
        <v>32</v>
      </c>
      <c r="P86" s="10" t="s">
        <v>180</v>
      </c>
      <c r="Q86" s="10" t="s">
        <v>181</v>
      </c>
    </row>
    <row r="87" spans="1:17" ht="15.6">
      <c r="A87" s="8" t="s">
        <v>27</v>
      </c>
      <c r="B87" s="25" t="s">
        <v>497</v>
      </c>
      <c r="C87" s="8" t="s">
        <v>460</v>
      </c>
      <c r="D87" s="11">
        <v>80.11</v>
      </c>
      <c r="E87" s="8" t="s">
        <v>20</v>
      </c>
      <c r="G87" s="8" t="s">
        <v>20</v>
      </c>
      <c r="I87" s="8" t="s">
        <v>57</v>
      </c>
      <c r="J87" s="8" t="s">
        <v>495</v>
      </c>
      <c r="L87" s="23" t="s">
        <v>502</v>
      </c>
      <c r="P87" s="9"/>
      <c r="Q87" s="9"/>
    </row>
    <row r="88" spans="1:17" ht="15.6">
      <c r="A88" s="8" t="s">
        <v>30</v>
      </c>
      <c r="B88" s="25" t="s">
        <v>497</v>
      </c>
      <c r="C88" s="8" t="s">
        <v>460</v>
      </c>
      <c r="D88" s="11" t="s">
        <v>21</v>
      </c>
      <c r="E88" s="8" t="s">
        <v>26</v>
      </c>
      <c r="G88" s="8" t="s">
        <v>20</v>
      </c>
      <c r="H88" s="8" t="s">
        <v>182</v>
      </c>
      <c r="I88" s="8" t="s">
        <v>170</v>
      </c>
      <c r="J88" s="8" t="s">
        <v>495</v>
      </c>
      <c r="L88" s="23" t="s">
        <v>502</v>
      </c>
      <c r="P88" s="9"/>
      <c r="Q88" s="9"/>
    </row>
    <row r="89" spans="1:17" ht="15.6">
      <c r="A89" s="8" t="s">
        <v>18</v>
      </c>
      <c r="B89" s="25" t="s">
        <v>497</v>
      </c>
      <c r="C89" s="8" t="s">
        <v>435</v>
      </c>
      <c r="D89" s="11">
        <v>0</v>
      </c>
      <c r="E89" s="8" t="s">
        <v>20</v>
      </c>
      <c r="G89" s="8" t="s">
        <v>20</v>
      </c>
      <c r="I89" s="8" t="s">
        <v>70</v>
      </c>
      <c r="J89" s="8" t="s">
        <v>495</v>
      </c>
      <c r="L89" s="23" t="s">
        <v>502</v>
      </c>
      <c r="P89" s="9"/>
      <c r="Q89" s="9"/>
    </row>
    <row r="90" spans="1:17" ht="15.6">
      <c r="A90" s="8" t="s">
        <v>22</v>
      </c>
      <c r="B90" s="25" t="s">
        <v>497</v>
      </c>
      <c r="C90" s="8" t="s">
        <v>435</v>
      </c>
      <c r="D90" s="11">
        <v>40.380000000000003</v>
      </c>
      <c r="E90" s="8" t="s">
        <v>20</v>
      </c>
      <c r="G90" s="8" t="s">
        <v>20</v>
      </c>
      <c r="H90" s="8" t="s">
        <v>183</v>
      </c>
      <c r="I90" s="8" t="s">
        <v>184</v>
      </c>
      <c r="J90" s="8" t="s">
        <v>495</v>
      </c>
      <c r="L90" s="23" t="s">
        <v>502</v>
      </c>
      <c r="O90" s="8" t="s">
        <v>185</v>
      </c>
      <c r="P90" s="10" t="s">
        <v>186</v>
      </c>
      <c r="Q90" s="10" t="s">
        <v>187</v>
      </c>
    </row>
    <row r="91" spans="1:17" ht="15.6">
      <c r="A91" s="8" t="s">
        <v>27</v>
      </c>
      <c r="B91" s="25" t="s">
        <v>497</v>
      </c>
      <c r="C91" s="8" t="s">
        <v>435</v>
      </c>
      <c r="D91" s="11">
        <v>80.77</v>
      </c>
      <c r="E91" s="8" t="s">
        <v>20</v>
      </c>
      <c r="G91" s="8" t="s">
        <v>20</v>
      </c>
      <c r="H91" s="8" t="s">
        <v>24</v>
      </c>
      <c r="I91" s="8" t="s">
        <v>28</v>
      </c>
      <c r="J91" s="8" t="s">
        <v>495</v>
      </c>
      <c r="L91" s="23" t="s">
        <v>502</v>
      </c>
      <c r="O91" s="8" t="s">
        <v>188</v>
      </c>
      <c r="P91" s="10" t="s">
        <v>189</v>
      </c>
      <c r="Q91" s="10" t="s">
        <v>190</v>
      </c>
    </row>
    <row r="92" spans="1:17" ht="15.6">
      <c r="A92" s="8" t="s">
        <v>30</v>
      </c>
      <c r="B92" s="25" t="s">
        <v>497</v>
      </c>
      <c r="C92" s="8" t="s">
        <v>435</v>
      </c>
      <c r="D92" s="11" t="s">
        <v>21</v>
      </c>
      <c r="E92" s="8" t="s">
        <v>26</v>
      </c>
      <c r="G92" s="8" t="s">
        <v>20</v>
      </c>
      <c r="H92" s="8" t="s">
        <v>34</v>
      </c>
      <c r="I92" s="8" t="s">
        <v>191</v>
      </c>
      <c r="J92" s="8" t="s">
        <v>495</v>
      </c>
      <c r="L92" s="23" t="s">
        <v>502</v>
      </c>
      <c r="P92" s="9"/>
      <c r="Q92" s="9"/>
    </row>
    <row r="93" spans="1:17" ht="15.6">
      <c r="A93" s="8" t="s">
        <v>18</v>
      </c>
      <c r="B93" s="25" t="s">
        <v>497</v>
      </c>
      <c r="C93" s="8" t="s">
        <v>456</v>
      </c>
      <c r="D93" s="11">
        <v>0</v>
      </c>
      <c r="E93" s="8" t="s">
        <v>19</v>
      </c>
      <c r="G93" s="8" t="s">
        <v>20</v>
      </c>
      <c r="I93" s="8" t="s">
        <v>48</v>
      </c>
      <c r="J93" s="8" t="s">
        <v>495</v>
      </c>
      <c r="L93" s="23" t="s">
        <v>502</v>
      </c>
      <c r="P93" s="9"/>
      <c r="Q93" s="9"/>
    </row>
    <row r="94" spans="1:17" ht="15.6">
      <c r="A94" s="8" t="s">
        <v>18</v>
      </c>
      <c r="B94" s="25" t="s">
        <v>497</v>
      </c>
      <c r="C94" s="8" t="s">
        <v>456</v>
      </c>
      <c r="D94" s="11">
        <v>19</v>
      </c>
      <c r="E94" s="8" t="s">
        <v>20</v>
      </c>
      <c r="G94" s="8" t="s">
        <v>20</v>
      </c>
      <c r="I94" s="8" t="s">
        <v>36</v>
      </c>
      <c r="J94" s="8" t="s">
        <v>495</v>
      </c>
      <c r="L94" s="23" t="s">
        <v>502</v>
      </c>
      <c r="P94" s="9"/>
      <c r="Q94" s="9"/>
    </row>
    <row r="95" spans="1:17" ht="15.6">
      <c r="A95" s="8" t="s">
        <v>22</v>
      </c>
      <c r="B95" s="25" t="s">
        <v>497</v>
      </c>
      <c r="C95" s="8" t="s">
        <v>456</v>
      </c>
      <c r="D95" s="11">
        <v>40.17</v>
      </c>
      <c r="E95" s="8" t="s">
        <v>20</v>
      </c>
      <c r="G95" s="8" t="s">
        <v>20</v>
      </c>
      <c r="H95" s="8" t="s">
        <v>23</v>
      </c>
      <c r="I95" s="8" t="s">
        <v>28</v>
      </c>
      <c r="J95" s="8" t="s">
        <v>495</v>
      </c>
      <c r="L95" s="23" t="s">
        <v>502</v>
      </c>
      <c r="O95" s="8" t="s">
        <v>32</v>
      </c>
      <c r="P95" s="10" t="s">
        <v>153</v>
      </c>
      <c r="Q95" s="10" t="s">
        <v>154</v>
      </c>
    </row>
    <row r="96" spans="1:17" ht="15.6">
      <c r="A96" s="8" t="s">
        <v>18</v>
      </c>
      <c r="B96" s="25" t="s">
        <v>497</v>
      </c>
      <c r="C96" s="8" t="s">
        <v>456</v>
      </c>
      <c r="D96" s="11">
        <v>62</v>
      </c>
      <c r="E96" s="8" t="s">
        <v>19</v>
      </c>
      <c r="G96" s="8" t="s">
        <v>20</v>
      </c>
      <c r="I96" s="8" t="s">
        <v>81</v>
      </c>
      <c r="J96" s="8" t="s">
        <v>495</v>
      </c>
      <c r="L96" s="23" t="s">
        <v>502</v>
      </c>
      <c r="P96" s="9"/>
      <c r="Q96" s="9"/>
    </row>
    <row r="97" spans="1:17" ht="15.6">
      <c r="A97" s="8" t="s">
        <v>18</v>
      </c>
      <c r="B97" s="25" t="s">
        <v>497</v>
      </c>
      <c r="C97" s="8" t="s">
        <v>456</v>
      </c>
      <c r="D97" s="11">
        <v>79</v>
      </c>
      <c r="E97" s="8" t="s">
        <v>20</v>
      </c>
      <c r="G97" s="8" t="s">
        <v>20</v>
      </c>
      <c r="I97" s="8" t="s">
        <v>36</v>
      </c>
      <c r="J97" s="8" t="s">
        <v>495</v>
      </c>
      <c r="L97" s="23" t="s">
        <v>502</v>
      </c>
      <c r="P97" s="9"/>
      <c r="Q97" s="9"/>
    </row>
    <row r="98" spans="1:17" ht="15.6">
      <c r="A98" s="8" t="s">
        <v>27</v>
      </c>
      <c r="B98" s="25" t="s">
        <v>497</v>
      </c>
      <c r="C98" s="8" t="s">
        <v>456</v>
      </c>
      <c r="D98" s="11">
        <v>80.34</v>
      </c>
      <c r="E98" s="8" t="s">
        <v>20</v>
      </c>
      <c r="G98" s="8" t="s">
        <v>20</v>
      </c>
      <c r="I98" s="8" t="s">
        <v>57</v>
      </c>
      <c r="J98" s="8" t="s">
        <v>495</v>
      </c>
      <c r="L98" s="23" t="s">
        <v>502</v>
      </c>
      <c r="P98" s="9"/>
      <c r="Q98" s="9"/>
    </row>
    <row r="99" spans="1:17" ht="15.6">
      <c r="A99" s="8" t="s">
        <v>30</v>
      </c>
      <c r="B99" s="25" t="s">
        <v>497</v>
      </c>
      <c r="C99" s="8" t="s">
        <v>456</v>
      </c>
      <c r="D99" s="11" t="s">
        <v>21</v>
      </c>
      <c r="E99" s="8" t="s">
        <v>26</v>
      </c>
      <c r="G99" s="8" t="s">
        <v>20</v>
      </c>
      <c r="H99" s="8" t="s">
        <v>23</v>
      </c>
      <c r="I99" s="8" t="s">
        <v>68</v>
      </c>
      <c r="J99" s="8" t="s">
        <v>495</v>
      </c>
      <c r="L99" s="23" t="s">
        <v>502</v>
      </c>
      <c r="P99" s="9"/>
      <c r="Q99" s="9"/>
    </row>
    <row r="100" spans="1:17" ht="15.6">
      <c r="A100" s="8" t="s">
        <v>18</v>
      </c>
      <c r="B100" s="25" t="s">
        <v>497</v>
      </c>
      <c r="C100" s="8" t="s">
        <v>438</v>
      </c>
      <c r="D100" s="11">
        <v>0</v>
      </c>
      <c r="E100" s="8" t="s">
        <v>20</v>
      </c>
      <c r="G100" s="8" t="s">
        <v>20</v>
      </c>
      <c r="I100" s="8" t="s">
        <v>148</v>
      </c>
      <c r="J100" s="8" t="s">
        <v>495</v>
      </c>
      <c r="L100" s="23" t="s">
        <v>502</v>
      </c>
      <c r="P100" s="9"/>
      <c r="Q100" s="9"/>
    </row>
    <row r="101" spans="1:17" ht="15.6">
      <c r="A101" s="8" t="s">
        <v>18</v>
      </c>
      <c r="B101" s="25" t="s">
        <v>497</v>
      </c>
      <c r="C101" s="8" t="s">
        <v>438</v>
      </c>
      <c r="D101" s="11">
        <v>7.6</v>
      </c>
      <c r="E101" s="8" t="s">
        <v>20</v>
      </c>
      <c r="G101" s="8" t="s">
        <v>20</v>
      </c>
      <c r="I101" s="8" t="s">
        <v>37</v>
      </c>
      <c r="J101" s="8" t="s">
        <v>495</v>
      </c>
      <c r="L101" s="23" t="s">
        <v>502</v>
      </c>
      <c r="P101" s="9"/>
      <c r="Q101" s="9"/>
    </row>
    <row r="102" spans="1:17" ht="15.6">
      <c r="A102" s="8" t="s">
        <v>18</v>
      </c>
      <c r="B102" s="25" t="s">
        <v>497</v>
      </c>
      <c r="C102" s="8" t="s">
        <v>438</v>
      </c>
      <c r="D102" s="11">
        <v>12</v>
      </c>
      <c r="E102" s="8" t="s">
        <v>20</v>
      </c>
      <c r="G102" s="8" t="s">
        <v>20</v>
      </c>
      <c r="I102" s="8" t="s">
        <v>36</v>
      </c>
      <c r="J102" s="8" t="s">
        <v>495</v>
      </c>
      <c r="L102" s="23" t="s">
        <v>502</v>
      </c>
      <c r="P102" s="9"/>
      <c r="Q102" s="9"/>
    </row>
    <row r="103" spans="1:17" ht="15.6">
      <c r="A103" s="8" t="s">
        <v>18</v>
      </c>
      <c r="B103" s="25" t="s">
        <v>497</v>
      </c>
      <c r="C103" s="8" t="s">
        <v>438</v>
      </c>
      <c r="D103" s="11">
        <v>20.2</v>
      </c>
      <c r="E103" s="8" t="s">
        <v>20</v>
      </c>
      <c r="G103" s="8" t="s">
        <v>20</v>
      </c>
      <c r="I103" s="8" t="s">
        <v>37</v>
      </c>
      <c r="J103" s="8" t="s">
        <v>495</v>
      </c>
      <c r="L103" s="23" t="s">
        <v>502</v>
      </c>
      <c r="P103" s="9"/>
      <c r="Q103" s="9"/>
    </row>
    <row r="104" spans="1:17" ht="15.6">
      <c r="A104" s="8" t="s">
        <v>22</v>
      </c>
      <c r="B104" s="25" t="s">
        <v>497</v>
      </c>
      <c r="C104" s="8" t="s">
        <v>438</v>
      </c>
      <c r="D104" s="11">
        <v>40.98</v>
      </c>
      <c r="E104" s="8" t="s">
        <v>20</v>
      </c>
      <c r="G104" s="8" t="s">
        <v>20</v>
      </c>
      <c r="I104" s="8" t="s">
        <v>57</v>
      </c>
      <c r="J104" s="8" t="s">
        <v>495</v>
      </c>
      <c r="L104" s="23" t="s">
        <v>502</v>
      </c>
      <c r="P104" s="9"/>
      <c r="Q104" s="9"/>
    </row>
    <row r="105" spans="1:17" ht="15.6">
      <c r="A105" s="8" t="s">
        <v>18</v>
      </c>
      <c r="B105" s="25" t="s">
        <v>497</v>
      </c>
      <c r="C105" s="8" t="s">
        <v>438</v>
      </c>
      <c r="D105" s="11">
        <v>51</v>
      </c>
      <c r="E105" s="8" t="s">
        <v>20</v>
      </c>
      <c r="G105" s="8" t="s">
        <v>20</v>
      </c>
      <c r="I105" s="8" t="s">
        <v>36</v>
      </c>
      <c r="J105" s="8" t="s">
        <v>495</v>
      </c>
      <c r="L105" s="23" t="s">
        <v>502</v>
      </c>
      <c r="P105" s="9"/>
      <c r="Q105" s="9"/>
    </row>
    <row r="106" spans="1:17" ht="15.6">
      <c r="A106" s="8" t="s">
        <v>18</v>
      </c>
      <c r="B106" s="25" t="s">
        <v>497</v>
      </c>
      <c r="C106" s="8" t="s">
        <v>438</v>
      </c>
      <c r="D106" s="11">
        <v>76.5</v>
      </c>
      <c r="E106" s="8" t="s">
        <v>20</v>
      </c>
      <c r="G106" s="8" t="s">
        <v>20</v>
      </c>
      <c r="I106" s="8" t="s">
        <v>155</v>
      </c>
      <c r="J106" s="8" t="s">
        <v>495</v>
      </c>
      <c r="L106" s="23" t="s">
        <v>502</v>
      </c>
      <c r="P106" s="9"/>
      <c r="Q106" s="9"/>
    </row>
    <row r="107" spans="1:17" ht="15.6">
      <c r="A107" s="8" t="s">
        <v>27</v>
      </c>
      <c r="B107" s="25" t="s">
        <v>497</v>
      </c>
      <c r="C107" s="8" t="s">
        <v>438</v>
      </c>
      <c r="D107" s="11">
        <v>81.96</v>
      </c>
      <c r="E107" s="8" t="s">
        <v>20</v>
      </c>
      <c r="G107" s="8" t="s">
        <v>20</v>
      </c>
      <c r="H107" s="8" t="s">
        <v>23</v>
      </c>
      <c r="I107" s="8" t="s">
        <v>28</v>
      </c>
      <c r="J107" s="8" t="s">
        <v>495</v>
      </c>
      <c r="L107" s="23" t="s">
        <v>502</v>
      </c>
      <c r="O107" s="8" t="s">
        <v>29</v>
      </c>
      <c r="P107" s="10" t="s">
        <v>156</v>
      </c>
      <c r="Q107" s="10" t="s">
        <v>157</v>
      </c>
    </row>
    <row r="108" spans="1:17" ht="15.6">
      <c r="A108" s="8" t="s">
        <v>30</v>
      </c>
      <c r="B108" s="25" t="s">
        <v>497</v>
      </c>
      <c r="C108" s="8" t="s">
        <v>438</v>
      </c>
      <c r="D108" s="11" t="s">
        <v>21</v>
      </c>
      <c r="E108" s="8" t="s">
        <v>26</v>
      </c>
      <c r="G108" s="8" t="s">
        <v>20</v>
      </c>
      <c r="H108" s="8" t="s">
        <v>23</v>
      </c>
      <c r="I108" s="8" t="s">
        <v>68</v>
      </c>
      <c r="J108" s="8" t="s">
        <v>495</v>
      </c>
      <c r="L108" s="23" t="s">
        <v>502</v>
      </c>
      <c r="P108" s="9"/>
      <c r="Q108" s="9"/>
    </row>
    <row r="109" spans="1:17" ht="15.6">
      <c r="A109" s="8" t="s">
        <v>18</v>
      </c>
      <c r="B109" s="25" t="s">
        <v>497</v>
      </c>
      <c r="C109" s="8" t="s">
        <v>452</v>
      </c>
      <c r="D109" s="11">
        <v>0</v>
      </c>
      <c r="E109" s="8" t="s">
        <v>20</v>
      </c>
      <c r="G109" s="8" t="s">
        <v>20</v>
      </c>
      <c r="I109" s="8" t="s">
        <v>43</v>
      </c>
      <c r="J109" s="8" t="s">
        <v>495</v>
      </c>
      <c r="L109" s="23" t="s">
        <v>502</v>
      </c>
      <c r="P109" s="9"/>
      <c r="Q109" s="9"/>
    </row>
    <row r="110" spans="1:17" ht="15.6">
      <c r="A110" s="8" t="s">
        <v>18</v>
      </c>
      <c r="B110" s="25" t="s">
        <v>497</v>
      </c>
      <c r="C110" s="8" t="s">
        <v>452</v>
      </c>
      <c r="D110" s="11">
        <v>36</v>
      </c>
      <c r="E110" s="8" t="s">
        <v>19</v>
      </c>
      <c r="G110" s="8" t="s">
        <v>20</v>
      </c>
      <c r="I110" s="8" t="s">
        <v>81</v>
      </c>
      <c r="J110" s="8" t="s">
        <v>495</v>
      </c>
      <c r="L110" s="23" t="s">
        <v>502</v>
      </c>
      <c r="P110" s="9"/>
      <c r="Q110" s="9"/>
    </row>
    <row r="111" spans="1:17" ht="15.6">
      <c r="A111" s="8" t="s">
        <v>22</v>
      </c>
      <c r="B111" s="25" t="s">
        <v>497</v>
      </c>
      <c r="C111" s="8" t="s">
        <v>452</v>
      </c>
      <c r="D111" s="11">
        <v>40.32</v>
      </c>
      <c r="E111" s="8" t="s">
        <v>20</v>
      </c>
      <c r="G111" s="8" t="s">
        <v>20</v>
      </c>
      <c r="I111" s="8" t="s">
        <v>28</v>
      </c>
      <c r="J111" s="8" t="s">
        <v>495</v>
      </c>
      <c r="L111" s="23" t="s">
        <v>502</v>
      </c>
      <c r="O111" s="8" t="s">
        <v>32</v>
      </c>
      <c r="P111" s="10" t="s">
        <v>128</v>
      </c>
      <c r="Q111" s="10" t="s">
        <v>129</v>
      </c>
    </row>
    <row r="112" spans="1:17" ht="15.6">
      <c r="A112" s="8" t="s">
        <v>27</v>
      </c>
      <c r="B112" s="25" t="s">
        <v>497</v>
      </c>
      <c r="C112" s="8" t="s">
        <v>452</v>
      </c>
      <c r="D112" s="11">
        <v>80.64</v>
      </c>
      <c r="E112" s="8" t="s">
        <v>20</v>
      </c>
      <c r="G112" s="8" t="s">
        <v>20</v>
      </c>
      <c r="I112" s="8" t="s">
        <v>57</v>
      </c>
      <c r="J112" s="8" t="s">
        <v>495</v>
      </c>
      <c r="L112" s="23" t="s">
        <v>502</v>
      </c>
      <c r="P112" s="9"/>
      <c r="Q112" s="9"/>
    </row>
    <row r="113" spans="1:17" ht="15.6">
      <c r="A113" s="8" t="s">
        <v>30</v>
      </c>
      <c r="B113" s="25" t="s">
        <v>497</v>
      </c>
      <c r="C113" s="8" t="s">
        <v>452</v>
      </c>
      <c r="D113" s="11" t="s">
        <v>21</v>
      </c>
      <c r="E113" s="8" t="s">
        <v>26</v>
      </c>
      <c r="G113" s="8" t="s">
        <v>20</v>
      </c>
      <c r="I113" s="8" t="s">
        <v>130</v>
      </c>
      <c r="J113" s="8" t="s">
        <v>495</v>
      </c>
      <c r="L113" s="23" t="s">
        <v>502</v>
      </c>
      <c r="P113" s="9"/>
      <c r="Q113" s="9"/>
    </row>
    <row r="114" spans="1:17" ht="15.6">
      <c r="A114" s="8" t="s">
        <v>18</v>
      </c>
      <c r="B114" s="25" t="s">
        <v>497</v>
      </c>
      <c r="C114" s="8" t="s">
        <v>445</v>
      </c>
      <c r="D114" s="11">
        <v>0</v>
      </c>
      <c r="E114" s="8" t="s">
        <v>19</v>
      </c>
      <c r="G114" s="8" t="s">
        <v>20</v>
      </c>
      <c r="I114" s="8" t="s">
        <v>48</v>
      </c>
      <c r="J114" s="8" t="s">
        <v>495</v>
      </c>
      <c r="L114" s="23" t="s">
        <v>502</v>
      </c>
      <c r="P114" s="9"/>
      <c r="Q114" s="9"/>
    </row>
    <row r="115" spans="1:17" ht="15.6">
      <c r="A115" s="8" t="s">
        <v>22</v>
      </c>
      <c r="B115" s="25" t="s">
        <v>497</v>
      </c>
      <c r="C115" s="8" t="s">
        <v>445</v>
      </c>
      <c r="D115" s="11">
        <v>40.42</v>
      </c>
      <c r="E115" s="8" t="s">
        <v>20</v>
      </c>
      <c r="G115" s="8" t="s">
        <v>20</v>
      </c>
      <c r="I115" s="8" t="s">
        <v>57</v>
      </c>
      <c r="J115" s="8" t="s">
        <v>495</v>
      </c>
      <c r="L115" s="23" t="s">
        <v>502</v>
      </c>
      <c r="P115" s="9"/>
      <c r="Q115" s="9"/>
    </row>
    <row r="116" spans="1:17" ht="15.6">
      <c r="A116" s="8" t="s">
        <v>27</v>
      </c>
      <c r="B116" s="25" t="s">
        <v>497</v>
      </c>
      <c r="C116" s="8" t="s">
        <v>445</v>
      </c>
      <c r="D116" s="11">
        <v>80.849999999999994</v>
      </c>
      <c r="E116" s="8" t="s">
        <v>20</v>
      </c>
      <c r="G116" s="8" t="s">
        <v>20</v>
      </c>
      <c r="I116" s="8" t="s">
        <v>57</v>
      </c>
      <c r="J116" s="8" t="s">
        <v>495</v>
      </c>
      <c r="L116" s="23" t="s">
        <v>502</v>
      </c>
      <c r="P116" s="9"/>
      <c r="Q116" s="9"/>
    </row>
    <row r="117" spans="1:17" ht="15.6">
      <c r="A117" s="8" t="s">
        <v>30</v>
      </c>
      <c r="B117" s="25" t="s">
        <v>497</v>
      </c>
      <c r="C117" s="8" t="s">
        <v>445</v>
      </c>
      <c r="D117" s="11" t="s">
        <v>21</v>
      </c>
      <c r="E117" s="8" t="s">
        <v>26</v>
      </c>
      <c r="G117" s="8" t="s">
        <v>20</v>
      </c>
      <c r="I117" s="8" t="s">
        <v>46</v>
      </c>
      <c r="J117" s="8" t="s">
        <v>495</v>
      </c>
      <c r="L117" s="23" t="s">
        <v>502</v>
      </c>
      <c r="P117" s="9"/>
      <c r="Q117" s="9"/>
    </row>
    <row r="118" spans="1:17" ht="15.6">
      <c r="A118" s="8" t="s">
        <v>18</v>
      </c>
      <c r="B118" s="25" t="s">
        <v>497</v>
      </c>
      <c r="C118" s="8" t="s">
        <v>451</v>
      </c>
      <c r="D118" s="11">
        <v>0</v>
      </c>
      <c r="E118" s="8" t="s">
        <v>20</v>
      </c>
      <c r="G118" s="8" t="s">
        <v>20</v>
      </c>
      <c r="I118" s="8" t="s">
        <v>43</v>
      </c>
      <c r="J118" s="8" t="s">
        <v>495</v>
      </c>
      <c r="L118" s="23" t="s">
        <v>502</v>
      </c>
      <c r="P118" s="9"/>
      <c r="Q118" s="9"/>
    </row>
    <row r="119" spans="1:17" ht="15.6">
      <c r="A119" s="8" t="s">
        <v>22</v>
      </c>
      <c r="B119" s="25" t="s">
        <v>497</v>
      </c>
      <c r="C119" s="8" t="s">
        <v>451</v>
      </c>
      <c r="D119" s="11">
        <v>40.19</v>
      </c>
      <c r="E119" s="8" t="s">
        <v>20</v>
      </c>
      <c r="G119" s="8" t="s">
        <v>20</v>
      </c>
      <c r="H119" s="8" t="s">
        <v>23</v>
      </c>
      <c r="I119" s="8" t="s">
        <v>28</v>
      </c>
      <c r="J119" s="8" t="s">
        <v>495</v>
      </c>
      <c r="L119" s="23" t="s">
        <v>502</v>
      </c>
      <c r="O119" s="8" t="s">
        <v>32</v>
      </c>
      <c r="P119" s="10" t="s">
        <v>122</v>
      </c>
      <c r="Q119" s="10" t="s">
        <v>123</v>
      </c>
    </row>
    <row r="120" spans="1:17" ht="15.6">
      <c r="A120" s="8" t="s">
        <v>27</v>
      </c>
      <c r="B120" s="25" t="s">
        <v>497</v>
      </c>
      <c r="C120" s="8" t="s">
        <v>451</v>
      </c>
      <c r="D120" s="11">
        <v>80.39</v>
      </c>
      <c r="E120" s="8" t="s">
        <v>20</v>
      </c>
      <c r="G120" s="8" t="s">
        <v>20</v>
      </c>
      <c r="I120" s="8" t="s">
        <v>57</v>
      </c>
      <c r="J120" s="8" t="s">
        <v>495</v>
      </c>
      <c r="L120" s="23" t="s">
        <v>502</v>
      </c>
      <c r="P120" s="9"/>
      <c r="Q120" s="9"/>
    </row>
    <row r="121" spans="1:17" ht="15.6">
      <c r="A121" s="8" t="s">
        <v>30</v>
      </c>
      <c r="B121" s="25" t="s">
        <v>497</v>
      </c>
      <c r="C121" s="8" t="s">
        <v>451</v>
      </c>
      <c r="D121" s="11" t="s">
        <v>21</v>
      </c>
      <c r="E121" s="8" t="s">
        <v>26</v>
      </c>
      <c r="G121" s="8" t="s">
        <v>20</v>
      </c>
      <c r="H121" s="8" t="s">
        <v>34</v>
      </c>
      <c r="I121" s="8" t="s">
        <v>124</v>
      </c>
      <c r="J121" s="8" t="s">
        <v>495</v>
      </c>
      <c r="L121" s="23" t="s">
        <v>502</v>
      </c>
      <c r="P121" s="9"/>
      <c r="Q121" s="9"/>
    </row>
    <row r="122" spans="1:17" ht="15.6">
      <c r="A122" s="8" t="s">
        <v>18</v>
      </c>
      <c r="B122" s="25" t="s">
        <v>497</v>
      </c>
      <c r="C122" s="8" t="s">
        <v>446</v>
      </c>
      <c r="D122" s="11">
        <v>0</v>
      </c>
      <c r="E122" s="8" t="s">
        <v>20</v>
      </c>
      <c r="G122" s="8" t="s">
        <v>20</v>
      </c>
      <c r="I122" s="8" t="s">
        <v>125</v>
      </c>
      <c r="J122" s="8" t="s">
        <v>495</v>
      </c>
      <c r="L122" s="23" t="s">
        <v>502</v>
      </c>
      <c r="P122" s="9"/>
      <c r="Q122" s="9"/>
    </row>
    <row r="123" spans="1:17" ht="15.6">
      <c r="A123" s="8" t="s">
        <v>22</v>
      </c>
      <c r="B123" s="25" t="s">
        <v>497</v>
      </c>
      <c r="C123" s="8" t="s">
        <v>446</v>
      </c>
      <c r="D123" s="11">
        <v>41.14</v>
      </c>
      <c r="E123" s="8" t="s">
        <v>20</v>
      </c>
      <c r="G123" s="8" t="s">
        <v>20</v>
      </c>
      <c r="H123" s="8" t="s">
        <v>23</v>
      </c>
      <c r="I123" s="8" t="s">
        <v>28</v>
      </c>
      <c r="J123" s="8" t="s">
        <v>495</v>
      </c>
      <c r="L123" s="23" t="s">
        <v>502</v>
      </c>
      <c r="O123" s="8" t="s">
        <v>32</v>
      </c>
      <c r="P123" s="10" t="s">
        <v>126</v>
      </c>
      <c r="Q123" s="10" t="s">
        <v>127</v>
      </c>
    </row>
    <row r="124" spans="1:17" ht="15.6">
      <c r="A124" s="8" t="s">
        <v>18</v>
      </c>
      <c r="B124" s="25" t="s">
        <v>497</v>
      </c>
      <c r="C124" s="8" t="s">
        <v>446</v>
      </c>
      <c r="D124" s="11">
        <v>68.92</v>
      </c>
      <c r="E124" s="8" t="s">
        <v>20</v>
      </c>
      <c r="G124" s="8" t="s">
        <v>20</v>
      </c>
      <c r="I124" s="8" t="s">
        <v>37</v>
      </c>
      <c r="J124" s="8" t="s">
        <v>495</v>
      </c>
      <c r="L124" s="23" t="s">
        <v>502</v>
      </c>
      <c r="P124" s="9"/>
      <c r="Q124" s="9"/>
    </row>
    <row r="125" spans="1:17" ht="15.6">
      <c r="A125" s="8" t="s">
        <v>27</v>
      </c>
      <c r="B125" s="25" t="s">
        <v>497</v>
      </c>
      <c r="C125" s="8" t="s">
        <v>446</v>
      </c>
      <c r="D125" s="11">
        <v>82.29</v>
      </c>
      <c r="E125" s="8" t="s">
        <v>20</v>
      </c>
      <c r="G125" s="8" t="s">
        <v>20</v>
      </c>
      <c r="I125" s="8" t="s">
        <v>57</v>
      </c>
      <c r="J125" s="8" t="s">
        <v>495</v>
      </c>
      <c r="L125" s="23" t="s">
        <v>502</v>
      </c>
      <c r="P125" s="9"/>
      <c r="Q125" s="9"/>
    </row>
    <row r="126" spans="1:17" ht="15.6">
      <c r="A126" s="8" t="s">
        <v>30</v>
      </c>
      <c r="B126" s="25" t="s">
        <v>497</v>
      </c>
      <c r="C126" s="8" t="s">
        <v>446</v>
      </c>
      <c r="D126" s="11" t="s">
        <v>21</v>
      </c>
      <c r="E126" s="8" t="s">
        <v>26</v>
      </c>
      <c r="G126" s="8" t="s">
        <v>20</v>
      </c>
      <c r="I126" s="8" t="s">
        <v>68</v>
      </c>
      <c r="J126" s="8" t="s">
        <v>495</v>
      </c>
      <c r="L126" s="23" t="s">
        <v>502</v>
      </c>
      <c r="P126" s="9"/>
      <c r="Q126" s="9"/>
    </row>
    <row r="127" spans="1:17" ht="15.6">
      <c r="A127" s="8" t="s">
        <v>18</v>
      </c>
      <c r="B127" s="25" t="s">
        <v>497</v>
      </c>
      <c r="C127" s="8" t="s">
        <v>455</v>
      </c>
      <c r="D127" s="11">
        <v>0</v>
      </c>
      <c r="E127" s="8" t="s">
        <v>19</v>
      </c>
      <c r="G127" s="8" t="s">
        <v>20</v>
      </c>
      <c r="I127" s="8" t="s">
        <v>145</v>
      </c>
      <c r="J127" s="8" t="s">
        <v>495</v>
      </c>
      <c r="L127" s="23" t="s">
        <v>502</v>
      </c>
      <c r="P127" s="9"/>
      <c r="Q127" s="9"/>
    </row>
    <row r="128" spans="1:17" ht="15.6">
      <c r="A128" s="8" t="s">
        <v>22</v>
      </c>
      <c r="B128" s="25" t="s">
        <v>497</v>
      </c>
      <c r="C128" s="8" t="s">
        <v>455</v>
      </c>
      <c r="D128" s="11">
        <v>40.24</v>
      </c>
      <c r="E128" s="8" t="s">
        <v>20</v>
      </c>
      <c r="G128" s="8" t="s">
        <v>20</v>
      </c>
      <c r="H128" s="8" t="s">
        <v>23</v>
      </c>
      <c r="I128" s="8" t="s">
        <v>28</v>
      </c>
      <c r="J128" s="8" t="s">
        <v>495</v>
      </c>
      <c r="L128" s="23" t="s">
        <v>502</v>
      </c>
      <c r="O128" s="8" t="s">
        <v>146</v>
      </c>
      <c r="P128" s="10" t="s">
        <v>75</v>
      </c>
      <c r="Q128" s="10" t="s">
        <v>147</v>
      </c>
    </row>
    <row r="129" spans="1:17" ht="15.6">
      <c r="A129" s="8" t="s">
        <v>18</v>
      </c>
      <c r="B129" s="25" t="s">
        <v>497</v>
      </c>
      <c r="C129" s="8" t="s">
        <v>455</v>
      </c>
      <c r="D129" s="11">
        <v>60.55</v>
      </c>
      <c r="E129" s="8" t="s">
        <v>20</v>
      </c>
      <c r="G129" s="8" t="s">
        <v>20</v>
      </c>
      <c r="I129" s="8" t="s">
        <v>36</v>
      </c>
      <c r="J129" s="8" t="s">
        <v>495</v>
      </c>
      <c r="L129" s="23" t="s">
        <v>502</v>
      </c>
      <c r="P129" s="9"/>
      <c r="Q129" s="9"/>
    </row>
    <row r="130" spans="1:17" ht="15.6">
      <c r="A130" s="8" t="s">
        <v>27</v>
      </c>
      <c r="B130" s="25" t="s">
        <v>497</v>
      </c>
      <c r="C130" s="8" t="s">
        <v>455</v>
      </c>
      <c r="D130" s="11">
        <v>80.48</v>
      </c>
      <c r="E130" s="8" t="s">
        <v>20</v>
      </c>
      <c r="G130" s="8" t="s">
        <v>20</v>
      </c>
      <c r="I130" s="8" t="s">
        <v>57</v>
      </c>
      <c r="J130" s="8" t="s">
        <v>495</v>
      </c>
      <c r="L130" s="23" t="s">
        <v>502</v>
      </c>
      <c r="P130" s="9"/>
      <c r="Q130" s="9"/>
    </row>
    <row r="131" spans="1:17" ht="15.6">
      <c r="A131" s="8" t="s">
        <v>30</v>
      </c>
      <c r="B131" s="25" t="s">
        <v>497</v>
      </c>
      <c r="C131" s="8" t="s">
        <v>455</v>
      </c>
      <c r="D131" s="11" t="s">
        <v>21</v>
      </c>
      <c r="E131" s="8" t="s">
        <v>26</v>
      </c>
      <c r="G131" s="8" t="s">
        <v>20</v>
      </c>
      <c r="H131" s="8" t="s">
        <v>23</v>
      </c>
      <c r="I131" s="8" t="s">
        <v>68</v>
      </c>
      <c r="J131" s="8" t="s">
        <v>495</v>
      </c>
      <c r="L131" s="23" t="s">
        <v>502</v>
      </c>
      <c r="P131" s="9"/>
      <c r="Q131" s="9"/>
    </row>
    <row r="132" spans="1:17" ht="15.6">
      <c r="A132" s="8" t="s">
        <v>18</v>
      </c>
      <c r="B132" s="25" t="s">
        <v>497</v>
      </c>
      <c r="C132" s="8" t="s">
        <v>437</v>
      </c>
      <c r="D132" s="11">
        <v>0</v>
      </c>
      <c r="E132" s="8" t="s">
        <v>20</v>
      </c>
      <c r="G132" s="8" t="s">
        <v>20</v>
      </c>
      <c r="I132" s="8" t="s">
        <v>148</v>
      </c>
      <c r="J132" s="8" t="s">
        <v>495</v>
      </c>
      <c r="L132" s="23" t="s">
        <v>502</v>
      </c>
      <c r="P132" s="9"/>
      <c r="Q132" s="9"/>
    </row>
    <row r="133" spans="1:17" ht="15.6">
      <c r="A133" s="8" t="s">
        <v>18</v>
      </c>
      <c r="B133" s="25" t="s">
        <v>497</v>
      </c>
      <c r="C133" s="8" t="s">
        <v>437</v>
      </c>
      <c r="D133" s="11">
        <v>12</v>
      </c>
      <c r="E133" s="8" t="s">
        <v>19</v>
      </c>
      <c r="G133" s="8" t="s">
        <v>20</v>
      </c>
      <c r="I133" s="8" t="s">
        <v>81</v>
      </c>
      <c r="J133" s="8" t="s">
        <v>495</v>
      </c>
      <c r="L133" s="23" t="s">
        <v>502</v>
      </c>
      <c r="P133" s="9"/>
      <c r="Q133" s="9"/>
    </row>
    <row r="134" spans="1:17" ht="15.6">
      <c r="A134" s="8" t="s">
        <v>22</v>
      </c>
      <c r="B134" s="25" t="s">
        <v>497</v>
      </c>
      <c r="C134" s="8" t="s">
        <v>437</v>
      </c>
      <c r="D134" s="11">
        <v>40.270000000000003</v>
      </c>
      <c r="E134" s="8" t="s">
        <v>20</v>
      </c>
      <c r="G134" s="8" t="s">
        <v>20</v>
      </c>
      <c r="I134" s="8" t="s">
        <v>28</v>
      </c>
      <c r="J134" s="8" t="s">
        <v>495</v>
      </c>
      <c r="L134" s="23" t="s">
        <v>502</v>
      </c>
      <c r="O134" s="8" t="s">
        <v>146</v>
      </c>
      <c r="P134" s="10" t="s">
        <v>97</v>
      </c>
      <c r="Q134" s="10" t="s">
        <v>149</v>
      </c>
    </row>
    <row r="135" spans="1:17" ht="15.6">
      <c r="A135" s="8" t="s">
        <v>27</v>
      </c>
      <c r="B135" s="25" t="s">
        <v>497</v>
      </c>
      <c r="C135" s="8" t="s">
        <v>437</v>
      </c>
      <c r="D135" s="11">
        <v>80.540000000000006</v>
      </c>
      <c r="E135" s="8" t="s">
        <v>20</v>
      </c>
      <c r="G135" s="8" t="s">
        <v>20</v>
      </c>
      <c r="H135" s="8" t="s">
        <v>23</v>
      </c>
      <c r="I135" s="8" t="s">
        <v>28</v>
      </c>
      <c r="J135" s="8" t="s">
        <v>495</v>
      </c>
      <c r="L135" s="23" t="s">
        <v>502</v>
      </c>
      <c r="O135" s="8" t="s">
        <v>150</v>
      </c>
      <c r="P135" s="10" t="s">
        <v>151</v>
      </c>
      <c r="Q135" s="10" t="s">
        <v>152</v>
      </c>
    </row>
    <row r="136" spans="1:17" ht="15.6">
      <c r="A136" s="8" t="s">
        <v>30</v>
      </c>
      <c r="B136" s="25" t="s">
        <v>497</v>
      </c>
      <c r="C136" s="8" t="s">
        <v>437</v>
      </c>
      <c r="D136" s="11" t="s">
        <v>21</v>
      </c>
      <c r="E136" s="8" t="s">
        <v>26</v>
      </c>
      <c r="G136" s="8" t="s">
        <v>20</v>
      </c>
      <c r="H136" s="8" t="s">
        <v>23</v>
      </c>
      <c r="I136" s="8" t="s">
        <v>68</v>
      </c>
      <c r="J136" s="8" t="s">
        <v>495</v>
      </c>
      <c r="L136" s="23" t="s">
        <v>502</v>
      </c>
      <c r="P136" s="9"/>
      <c r="Q136" s="9"/>
    </row>
    <row r="137" spans="1:17" ht="15.6">
      <c r="A137" s="8" t="s">
        <v>18</v>
      </c>
      <c r="B137" s="25" t="s">
        <v>497</v>
      </c>
      <c r="C137" s="8" t="s">
        <v>459</v>
      </c>
      <c r="D137" s="11">
        <v>0</v>
      </c>
      <c r="E137" s="8" t="s">
        <v>20</v>
      </c>
      <c r="G137" s="8" t="s">
        <v>20</v>
      </c>
      <c r="I137" s="8" t="s">
        <v>43</v>
      </c>
      <c r="J137" s="8" t="s">
        <v>495</v>
      </c>
      <c r="L137" s="23" t="s">
        <v>502</v>
      </c>
      <c r="P137" s="9"/>
      <c r="Q137" s="9"/>
    </row>
    <row r="138" spans="1:17" ht="15.6">
      <c r="A138" s="8" t="s">
        <v>18</v>
      </c>
      <c r="B138" s="25" t="s">
        <v>497</v>
      </c>
      <c r="C138" s="8" t="s">
        <v>459</v>
      </c>
      <c r="D138" s="11">
        <v>2</v>
      </c>
      <c r="E138" s="8" t="s">
        <v>19</v>
      </c>
      <c r="G138" s="8" t="s">
        <v>20</v>
      </c>
      <c r="I138" s="8" t="s">
        <v>81</v>
      </c>
      <c r="J138" s="8" t="s">
        <v>495</v>
      </c>
      <c r="L138" s="23" t="s">
        <v>502</v>
      </c>
      <c r="P138" s="9"/>
      <c r="Q138" s="9"/>
    </row>
    <row r="139" spans="1:17" ht="15.6">
      <c r="A139" s="8" t="s">
        <v>18</v>
      </c>
      <c r="B139" s="25" t="s">
        <v>497</v>
      </c>
      <c r="C139" s="8" t="s">
        <v>459</v>
      </c>
      <c r="D139" s="11">
        <v>13.4</v>
      </c>
      <c r="E139" s="8" t="s">
        <v>20</v>
      </c>
      <c r="G139" s="8" t="s">
        <v>20</v>
      </c>
      <c r="I139" s="8" t="s">
        <v>166</v>
      </c>
      <c r="J139" s="8" t="s">
        <v>495</v>
      </c>
      <c r="K139" s="8" t="s">
        <v>167</v>
      </c>
      <c r="L139" s="23" t="s">
        <v>502</v>
      </c>
      <c r="P139" s="9"/>
      <c r="Q139" s="9"/>
    </row>
    <row r="140" spans="1:17" ht="15.6">
      <c r="A140" s="8" t="s">
        <v>22</v>
      </c>
      <c r="B140" s="25" t="s">
        <v>497</v>
      </c>
      <c r="C140" s="8" t="s">
        <v>459</v>
      </c>
      <c r="D140" s="11">
        <v>40.08</v>
      </c>
      <c r="E140" s="8" t="s">
        <v>20</v>
      </c>
      <c r="G140" s="8" t="s">
        <v>20</v>
      </c>
      <c r="H140" s="8" t="s">
        <v>23</v>
      </c>
      <c r="I140" s="8" t="s">
        <v>28</v>
      </c>
      <c r="J140" s="8" t="s">
        <v>495</v>
      </c>
      <c r="L140" s="23" t="s">
        <v>502</v>
      </c>
      <c r="O140" s="8" t="s">
        <v>32</v>
      </c>
      <c r="P140" s="10" t="s">
        <v>168</v>
      </c>
      <c r="Q140" s="10" t="s">
        <v>169</v>
      </c>
    </row>
    <row r="141" spans="1:17" ht="15.6">
      <c r="A141" s="8" t="s">
        <v>27</v>
      </c>
      <c r="B141" s="25" t="s">
        <v>497</v>
      </c>
      <c r="C141" s="8" t="s">
        <v>459</v>
      </c>
      <c r="D141" s="11">
        <v>80.17</v>
      </c>
      <c r="E141" s="8" t="s">
        <v>20</v>
      </c>
      <c r="G141" s="8" t="s">
        <v>20</v>
      </c>
      <c r="I141" s="8" t="s">
        <v>57</v>
      </c>
      <c r="J141" s="8" t="s">
        <v>495</v>
      </c>
      <c r="L141" s="23" t="s">
        <v>502</v>
      </c>
      <c r="P141" s="9"/>
      <c r="Q141" s="9"/>
    </row>
    <row r="142" spans="1:17" ht="15.6">
      <c r="A142" s="8" t="s">
        <v>30</v>
      </c>
      <c r="B142" s="25" t="s">
        <v>497</v>
      </c>
      <c r="C142" s="8" t="s">
        <v>459</v>
      </c>
      <c r="D142" s="11" t="s">
        <v>21</v>
      </c>
      <c r="E142" s="8" t="s">
        <v>26</v>
      </c>
      <c r="G142" s="8" t="s">
        <v>20</v>
      </c>
      <c r="H142" s="8" t="s">
        <v>34</v>
      </c>
      <c r="I142" s="8" t="s">
        <v>170</v>
      </c>
      <c r="J142" s="8" t="s">
        <v>495</v>
      </c>
      <c r="L142" s="23" t="s">
        <v>502</v>
      </c>
      <c r="P142" s="9"/>
      <c r="Q142" s="9"/>
    </row>
    <row r="143" spans="1:17" ht="15.6">
      <c r="A143" s="8" t="s">
        <v>18</v>
      </c>
      <c r="B143" s="25" t="s">
        <v>497</v>
      </c>
      <c r="C143" s="8" t="s">
        <v>436</v>
      </c>
      <c r="D143" s="11">
        <v>0</v>
      </c>
      <c r="E143" s="8" t="s">
        <v>20</v>
      </c>
      <c r="G143" s="8" t="s">
        <v>20</v>
      </c>
      <c r="I143" s="8" t="s">
        <v>70</v>
      </c>
      <c r="J143" s="8" t="s">
        <v>495</v>
      </c>
      <c r="L143" s="23" t="s">
        <v>502</v>
      </c>
      <c r="P143" s="9"/>
      <c r="Q143" s="9"/>
    </row>
    <row r="144" spans="1:17" ht="15.6">
      <c r="A144" s="8" t="s">
        <v>22</v>
      </c>
      <c r="B144" s="25" t="s">
        <v>497</v>
      </c>
      <c r="C144" s="8" t="s">
        <v>436</v>
      </c>
      <c r="D144" s="11">
        <v>40.380000000000003</v>
      </c>
      <c r="E144" s="8" t="s">
        <v>20</v>
      </c>
      <c r="G144" s="8" t="s">
        <v>20</v>
      </c>
      <c r="H144" s="8" t="s">
        <v>58</v>
      </c>
      <c r="I144" s="8" t="s">
        <v>171</v>
      </c>
      <c r="J144" s="8" t="s">
        <v>495</v>
      </c>
      <c r="L144" s="23" t="s">
        <v>502</v>
      </c>
      <c r="O144" s="8" t="s">
        <v>50</v>
      </c>
      <c r="P144" s="10" t="s">
        <v>172</v>
      </c>
      <c r="Q144" s="10" t="s">
        <v>173</v>
      </c>
    </row>
    <row r="145" spans="1:17" ht="15.6">
      <c r="A145" s="8" t="s">
        <v>27</v>
      </c>
      <c r="B145" s="25" t="s">
        <v>497</v>
      </c>
      <c r="C145" s="8" t="s">
        <v>436</v>
      </c>
      <c r="D145" s="11">
        <v>80.77</v>
      </c>
      <c r="E145" s="8" t="s">
        <v>20</v>
      </c>
      <c r="G145" s="8" t="s">
        <v>20</v>
      </c>
      <c r="H145" s="8" t="s">
        <v>23</v>
      </c>
      <c r="I145" s="8" t="s">
        <v>174</v>
      </c>
      <c r="J145" s="8" t="s">
        <v>495</v>
      </c>
      <c r="L145" s="23" t="s">
        <v>502</v>
      </c>
      <c r="O145" s="8" t="s">
        <v>175</v>
      </c>
      <c r="P145" s="10" t="s">
        <v>176</v>
      </c>
      <c r="Q145" s="10" t="s">
        <v>177</v>
      </c>
    </row>
    <row r="146" spans="1:17" ht="15.6">
      <c r="A146" s="8" t="s">
        <v>30</v>
      </c>
      <c r="B146" s="25" t="s">
        <v>497</v>
      </c>
      <c r="C146" s="8" t="s">
        <v>436</v>
      </c>
      <c r="D146" s="11" t="s">
        <v>21</v>
      </c>
      <c r="E146" s="8" t="s">
        <v>26</v>
      </c>
      <c r="G146" s="8" t="s">
        <v>20</v>
      </c>
      <c r="H146" s="8" t="s">
        <v>178</v>
      </c>
      <c r="I146" s="8" t="s">
        <v>179</v>
      </c>
      <c r="J146" s="8" t="s">
        <v>495</v>
      </c>
      <c r="L146" s="23" t="s">
        <v>502</v>
      </c>
      <c r="P146" s="9"/>
      <c r="Q146" s="9"/>
    </row>
    <row r="147" spans="1:17" ht="15.6">
      <c r="A147" s="8" t="s">
        <v>18</v>
      </c>
      <c r="B147" s="25" t="s">
        <v>497</v>
      </c>
      <c r="C147" s="8" t="s">
        <v>463</v>
      </c>
      <c r="D147" s="11">
        <v>0</v>
      </c>
      <c r="E147" s="8" t="s">
        <v>20</v>
      </c>
      <c r="G147" s="8" t="s">
        <v>20</v>
      </c>
      <c r="I147" s="8" t="s">
        <v>43</v>
      </c>
      <c r="J147" s="8" t="s">
        <v>495</v>
      </c>
      <c r="L147" s="23" t="s">
        <v>502</v>
      </c>
      <c r="P147" s="9"/>
      <c r="Q147" s="9"/>
    </row>
    <row r="148" spans="1:17" ht="15.6">
      <c r="A148" s="8" t="s">
        <v>22</v>
      </c>
      <c r="B148" s="25" t="s">
        <v>497</v>
      </c>
      <c r="C148" s="8" t="s">
        <v>463</v>
      </c>
      <c r="D148" s="11">
        <v>40.42</v>
      </c>
      <c r="E148" s="8" t="s">
        <v>20</v>
      </c>
      <c r="G148" s="8" t="s">
        <v>20</v>
      </c>
      <c r="H148" s="8" t="s">
        <v>23</v>
      </c>
      <c r="I148" s="8" t="s">
        <v>174</v>
      </c>
      <c r="J148" s="8" t="s">
        <v>495</v>
      </c>
      <c r="L148" s="23" t="s">
        <v>502</v>
      </c>
      <c r="O148" s="8" t="s">
        <v>216</v>
      </c>
      <c r="P148" s="10" t="s">
        <v>217</v>
      </c>
      <c r="Q148" s="10" t="s">
        <v>218</v>
      </c>
    </row>
    <row r="149" spans="1:17" ht="15.6">
      <c r="A149" s="8" t="s">
        <v>27</v>
      </c>
      <c r="B149" s="25" t="s">
        <v>497</v>
      </c>
      <c r="C149" s="8" t="s">
        <v>463</v>
      </c>
      <c r="D149" s="11">
        <v>80.849999999999994</v>
      </c>
      <c r="E149" s="8" t="s">
        <v>20</v>
      </c>
      <c r="G149" s="8" t="s">
        <v>20</v>
      </c>
      <c r="I149" s="8" t="s">
        <v>57</v>
      </c>
      <c r="J149" s="8" t="s">
        <v>495</v>
      </c>
      <c r="L149" s="23" t="s">
        <v>502</v>
      </c>
      <c r="P149" s="9"/>
      <c r="Q149" s="9"/>
    </row>
    <row r="150" spans="1:17" ht="15.6">
      <c r="A150" s="8" t="s">
        <v>30</v>
      </c>
      <c r="B150" s="25" t="s">
        <v>497</v>
      </c>
      <c r="C150" s="8" t="s">
        <v>463</v>
      </c>
      <c r="D150" s="11" t="s">
        <v>21</v>
      </c>
      <c r="E150" s="8" t="s">
        <v>101</v>
      </c>
      <c r="G150" s="8" t="s">
        <v>20</v>
      </c>
      <c r="H150" s="8" t="s">
        <v>178</v>
      </c>
      <c r="I150" s="8" t="s">
        <v>219</v>
      </c>
      <c r="J150" s="8" t="s">
        <v>495</v>
      </c>
      <c r="L150" s="23" t="s">
        <v>502</v>
      </c>
      <c r="P150" s="9"/>
      <c r="Q150" s="9"/>
    </row>
    <row r="151" spans="1:17" ht="15.6">
      <c r="A151" s="8" t="s">
        <v>18</v>
      </c>
      <c r="B151" s="25" t="s">
        <v>497</v>
      </c>
      <c r="C151" s="8" t="s">
        <v>428</v>
      </c>
      <c r="D151" s="11">
        <v>0</v>
      </c>
      <c r="E151" s="8" t="s">
        <v>20</v>
      </c>
      <c r="G151" s="8" t="s">
        <v>20</v>
      </c>
      <c r="I151" s="8" t="s">
        <v>220</v>
      </c>
      <c r="J151" s="8" t="s">
        <v>495</v>
      </c>
      <c r="L151" s="23" t="s">
        <v>502</v>
      </c>
      <c r="P151" s="9"/>
      <c r="Q151" s="9"/>
    </row>
    <row r="152" spans="1:17" ht="15.6">
      <c r="A152" s="8" t="s">
        <v>18</v>
      </c>
      <c r="B152" s="25" t="s">
        <v>497</v>
      </c>
      <c r="C152" s="8" t="s">
        <v>428</v>
      </c>
      <c r="D152" s="11">
        <v>13.74</v>
      </c>
      <c r="E152" s="8" t="s">
        <v>20</v>
      </c>
      <c r="G152" s="8" t="s">
        <v>20</v>
      </c>
      <c r="H152" s="8" t="s">
        <v>133</v>
      </c>
      <c r="I152" s="8" t="s">
        <v>221</v>
      </c>
      <c r="J152" s="8" t="s">
        <v>495</v>
      </c>
      <c r="L152" s="23" t="s">
        <v>502</v>
      </c>
      <c r="P152" s="9"/>
      <c r="Q152" s="9"/>
    </row>
    <row r="153" spans="1:17" ht="15.6">
      <c r="A153" s="8" t="s">
        <v>22</v>
      </c>
      <c r="B153" s="25" t="s">
        <v>497</v>
      </c>
      <c r="C153" s="8" t="s">
        <v>428</v>
      </c>
      <c r="D153" s="11">
        <v>40.47</v>
      </c>
      <c r="E153" s="8" t="s">
        <v>20</v>
      </c>
      <c r="G153" s="8" t="s">
        <v>20</v>
      </c>
      <c r="I153" s="8" t="s">
        <v>222</v>
      </c>
      <c r="J153" s="8" t="s">
        <v>495</v>
      </c>
      <c r="L153" s="23" t="s">
        <v>502</v>
      </c>
      <c r="O153" s="8" t="s">
        <v>223</v>
      </c>
      <c r="P153" s="10" t="s">
        <v>224</v>
      </c>
      <c r="Q153" s="10" t="s">
        <v>225</v>
      </c>
    </row>
    <row r="154" spans="1:17" ht="15.6">
      <c r="A154" s="8" t="s">
        <v>18</v>
      </c>
      <c r="B154" s="25" t="s">
        <v>497</v>
      </c>
      <c r="C154" s="8" t="s">
        <v>428</v>
      </c>
      <c r="D154" s="11">
        <v>55.44</v>
      </c>
      <c r="E154" s="8" t="s">
        <v>20</v>
      </c>
      <c r="G154" s="8" t="s">
        <v>20</v>
      </c>
      <c r="I154" s="8" t="s">
        <v>226</v>
      </c>
      <c r="J154" s="8" t="s">
        <v>495</v>
      </c>
      <c r="L154" s="23" t="s">
        <v>502</v>
      </c>
      <c r="P154" s="9"/>
      <c r="Q154" s="9"/>
    </row>
    <row r="155" spans="1:17" ht="15.6">
      <c r="A155" s="8" t="s">
        <v>27</v>
      </c>
      <c r="B155" s="25" t="s">
        <v>497</v>
      </c>
      <c r="C155" s="8" t="s">
        <v>428</v>
      </c>
      <c r="D155" s="11">
        <v>80.94</v>
      </c>
      <c r="E155" s="8" t="s">
        <v>20</v>
      </c>
      <c r="G155" s="8" t="s">
        <v>20</v>
      </c>
      <c r="I155" s="8" t="s">
        <v>227</v>
      </c>
      <c r="J155" s="8" t="s">
        <v>495</v>
      </c>
      <c r="L155" s="23" t="s">
        <v>502</v>
      </c>
      <c r="O155" s="8" t="s">
        <v>133</v>
      </c>
      <c r="P155" s="10" t="s">
        <v>228</v>
      </c>
      <c r="Q155" s="10" t="s">
        <v>160</v>
      </c>
    </row>
    <row r="156" spans="1:17" ht="15.6">
      <c r="A156" s="8" t="s">
        <v>30</v>
      </c>
      <c r="B156" s="25" t="s">
        <v>497</v>
      </c>
      <c r="C156" s="8" t="s">
        <v>428</v>
      </c>
      <c r="D156" s="11" t="s">
        <v>21</v>
      </c>
      <c r="E156" s="8" t="s">
        <v>101</v>
      </c>
      <c r="G156" s="8" t="s">
        <v>20</v>
      </c>
      <c r="H156" s="8" t="s">
        <v>178</v>
      </c>
      <c r="I156" s="8" t="s">
        <v>229</v>
      </c>
      <c r="J156" s="8" t="s">
        <v>495</v>
      </c>
      <c r="L156" s="23" t="s">
        <v>502</v>
      </c>
      <c r="P156" s="9"/>
      <c r="Q156" s="9"/>
    </row>
    <row r="157" spans="1:17" ht="15.6">
      <c r="A157" s="8" t="s">
        <v>18</v>
      </c>
      <c r="B157" s="25" t="s">
        <v>497</v>
      </c>
      <c r="C157" s="8" t="s">
        <v>468</v>
      </c>
      <c r="D157" s="11">
        <v>0</v>
      </c>
      <c r="E157" s="8" t="s">
        <v>20</v>
      </c>
      <c r="G157" s="8" t="s">
        <v>20</v>
      </c>
      <c r="I157" s="8" t="s">
        <v>70</v>
      </c>
      <c r="J157" s="8" t="s">
        <v>495</v>
      </c>
      <c r="L157" s="23" t="s">
        <v>502</v>
      </c>
      <c r="P157" s="9"/>
      <c r="Q157" s="9"/>
    </row>
    <row r="158" spans="1:17" ht="15.6">
      <c r="A158" s="8" t="s">
        <v>22</v>
      </c>
      <c r="B158" s="25" t="s">
        <v>497</v>
      </c>
      <c r="C158" s="8" t="s">
        <v>468</v>
      </c>
      <c r="D158" s="11">
        <v>40.1</v>
      </c>
      <c r="E158" s="8" t="s">
        <v>20</v>
      </c>
      <c r="G158" s="8" t="s">
        <v>20</v>
      </c>
      <c r="H158" s="8" t="s">
        <v>267</v>
      </c>
      <c r="I158" s="8" t="s">
        <v>268</v>
      </c>
      <c r="J158" s="8" t="s">
        <v>495</v>
      </c>
      <c r="L158" s="23" t="s">
        <v>502</v>
      </c>
      <c r="O158" s="8" t="s">
        <v>269</v>
      </c>
      <c r="P158" s="10" t="s">
        <v>270</v>
      </c>
      <c r="Q158" s="10" t="s">
        <v>271</v>
      </c>
    </row>
    <row r="159" spans="1:17" ht="15.6">
      <c r="A159" s="8" t="s">
        <v>27</v>
      </c>
      <c r="B159" s="25" t="s">
        <v>497</v>
      </c>
      <c r="C159" s="8" t="s">
        <v>468</v>
      </c>
      <c r="D159" s="11">
        <v>80.2</v>
      </c>
      <c r="E159" s="8" t="s">
        <v>20</v>
      </c>
      <c r="G159" s="8" t="s">
        <v>20</v>
      </c>
      <c r="I159" s="8" t="s">
        <v>57</v>
      </c>
      <c r="J159" s="8" t="s">
        <v>495</v>
      </c>
      <c r="K159" s="8" t="s">
        <v>272</v>
      </c>
      <c r="L159" s="23" t="s">
        <v>502</v>
      </c>
      <c r="P159" s="9"/>
      <c r="Q159" s="9"/>
    </row>
    <row r="160" spans="1:17" ht="15.6">
      <c r="A160" s="8" t="s">
        <v>30</v>
      </c>
      <c r="B160" s="25" t="s">
        <v>497</v>
      </c>
      <c r="C160" s="8" t="s">
        <v>468</v>
      </c>
      <c r="D160" s="11" t="s">
        <v>21</v>
      </c>
      <c r="E160" s="8" t="s">
        <v>101</v>
      </c>
      <c r="G160" s="8" t="s">
        <v>20</v>
      </c>
      <c r="H160" s="8" t="s">
        <v>178</v>
      </c>
      <c r="I160" s="8" t="s">
        <v>273</v>
      </c>
      <c r="J160" s="8" t="s">
        <v>495</v>
      </c>
      <c r="L160" s="23" t="s">
        <v>502</v>
      </c>
      <c r="P160" s="9"/>
      <c r="Q160" s="9"/>
    </row>
    <row r="161" spans="1:18" ht="15.6">
      <c r="A161" s="8" t="s">
        <v>18</v>
      </c>
      <c r="B161" s="25" t="s">
        <v>497</v>
      </c>
      <c r="C161" s="8" t="s">
        <v>424</v>
      </c>
      <c r="D161" s="11">
        <v>0</v>
      </c>
      <c r="E161" s="8" t="s">
        <v>20</v>
      </c>
      <c r="G161" s="8" t="s">
        <v>20</v>
      </c>
      <c r="I161" s="8" t="s">
        <v>125</v>
      </c>
      <c r="J161" s="8" t="s">
        <v>495</v>
      </c>
      <c r="L161" s="23" t="s">
        <v>502</v>
      </c>
      <c r="P161" s="9"/>
      <c r="Q161" s="9"/>
    </row>
    <row r="162" spans="1:18" ht="15.6">
      <c r="A162" s="8" t="s">
        <v>22</v>
      </c>
      <c r="B162" s="25" t="s">
        <v>497</v>
      </c>
      <c r="C162" s="8" t="s">
        <v>424</v>
      </c>
      <c r="D162" s="11">
        <v>40.1</v>
      </c>
      <c r="E162" s="8" t="s">
        <v>20</v>
      </c>
      <c r="G162" s="8" t="s">
        <v>20</v>
      </c>
      <c r="H162" s="8" t="s">
        <v>276</v>
      </c>
      <c r="I162" s="8" t="s">
        <v>277</v>
      </c>
      <c r="J162" s="8" t="s">
        <v>495</v>
      </c>
      <c r="K162" s="8" t="s">
        <v>278</v>
      </c>
      <c r="L162" s="23" t="s">
        <v>502</v>
      </c>
      <c r="O162" s="8" t="s">
        <v>279</v>
      </c>
      <c r="P162" s="10" t="s">
        <v>280</v>
      </c>
      <c r="Q162" s="10" t="s">
        <v>281</v>
      </c>
    </row>
    <row r="163" spans="1:18" ht="15.6">
      <c r="A163" s="8" t="s">
        <v>27</v>
      </c>
      <c r="B163" s="25" t="s">
        <v>497</v>
      </c>
      <c r="C163" s="8" t="s">
        <v>424</v>
      </c>
      <c r="D163" s="11">
        <v>80.2</v>
      </c>
      <c r="E163" s="8" t="s">
        <v>20</v>
      </c>
      <c r="G163" s="8" t="s">
        <v>20</v>
      </c>
      <c r="H163" s="8" t="s">
        <v>276</v>
      </c>
      <c r="I163" s="8" t="s">
        <v>282</v>
      </c>
      <c r="J163" s="8" t="s">
        <v>495</v>
      </c>
      <c r="L163" s="23" t="s">
        <v>502</v>
      </c>
      <c r="O163" s="8" t="s">
        <v>283</v>
      </c>
      <c r="P163" s="10" t="s">
        <v>284</v>
      </c>
      <c r="Q163" s="10" t="s">
        <v>285</v>
      </c>
    </row>
    <row r="164" spans="1:18" ht="15.6">
      <c r="A164" s="8" t="s">
        <v>30</v>
      </c>
      <c r="B164" s="25" t="s">
        <v>497</v>
      </c>
      <c r="C164" s="8" t="s">
        <v>424</v>
      </c>
      <c r="D164" s="11" t="s">
        <v>21</v>
      </c>
      <c r="E164" s="8" t="s">
        <v>101</v>
      </c>
      <c r="G164" s="8" t="s">
        <v>20</v>
      </c>
      <c r="H164" s="8" t="s">
        <v>178</v>
      </c>
      <c r="I164" s="8" t="s">
        <v>286</v>
      </c>
      <c r="J164" s="8" t="s">
        <v>495</v>
      </c>
      <c r="L164" s="23" t="s">
        <v>502</v>
      </c>
      <c r="P164" s="9"/>
      <c r="Q164" s="9"/>
    </row>
    <row r="165" spans="1:18" ht="15.6">
      <c r="A165" s="8" t="s">
        <v>18</v>
      </c>
      <c r="B165" s="25" t="s">
        <v>497</v>
      </c>
      <c r="C165" s="8" t="s">
        <v>469</v>
      </c>
      <c r="D165" s="11">
        <v>0</v>
      </c>
      <c r="E165" s="8" t="s">
        <v>20</v>
      </c>
      <c r="G165" s="8" t="s">
        <v>20</v>
      </c>
      <c r="I165" s="8" t="s">
        <v>70</v>
      </c>
      <c r="J165" s="8" t="s">
        <v>495</v>
      </c>
      <c r="L165" s="23" t="s">
        <v>502</v>
      </c>
      <c r="P165" s="9"/>
      <c r="Q165" s="9"/>
    </row>
    <row r="166" spans="1:18" ht="15.6">
      <c r="A166" s="8" t="s">
        <v>22</v>
      </c>
      <c r="B166" s="25" t="s">
        <v>497</v>
      </c>
      <c r="C166" s="8" t="s">
        <v>469</v>
      </c>
      <c r="D166" s="11">
        <v>40.26</v>
      </c>
      <c r="E166" s="8" t="s">
        <v>20</v>
      </c>
      <c r="G166" s="8" t="s">
        <v>20</v>
      </c>
      <c r="I166" s="8" t="s">
        <v>28</v>
      </c>
      <c r="J166" s="8" t="s">
        <v>495</v>
      </c>
      <c r="L166" s="23" t="s">
        <v>502</v>
      </c>
      <c r="O166" s="8" t="s">
        <v>32</v>
      </c>
      <c r="P166" s="10" t="s">
        <v>274</v>
      </c>
      <c r="Q166" s="10" t="s">
        <v>275</v>
      </c>
    </row>
    <row r="167" spans="1:18" ht="15.6">
      <c r="A167" s="8" t="s">
        <v>27</v>
      </c>
      <c r="B167" s="25" t="s">
        <v>497</v>
      </c>
      <c r="C167" s="8" t="s">
        <v>469</v>
      </c>
      <c r="D167" s="11">
        <v>81.150000000000006</v>
      </c>
      <c r="E167" s="8" t="s">
        <v>20</v>
      </c>
      <c r="G167" s="8" t="s">
        <v>20</v>
      </c>
      <c r="I167" s="8" t="s">
        <v>57</v>
      </c>
      <c r="J167" s="8" t="s">
        <v>495</v>
      </c>
      <c r="L167" s="23" t="s">
        <v>502</v>
      </c>
      <c r="P167" s="9"/>
      <c r="Q167" s="9"/>
    </row>
    <row r="168" spans="1:18" ht="15.6">
      <c r="A168" s="8" t="s">
        <v>30</v>
      </c>
      <c r="B168" s="25" t="s">
        <v>497</v>
      </c>
      <c r="C168" s="8" t="s">
        <v>469</v>
      </c>
      <c r="D168" s="11" t="s">
        <v>21</v>
      </c>
      <c r="E168" s="8" t="s">
        <v>26</v>
      </c>
      <c r="G168" s="8" t="s">
        <v>20</v>
      </c>
      <c r="H168" s="8" t="s">
        <v>178</v>
      </c>
      <c r="I168" s="8" t="s">
        <v>266</v>
      </c>
      <c r="J168" s="8" t="s">
        <v>495</v>
      </c>
      <c r="L168" s="23" t="s">
        <v>502</v>
      </c>
      <c r="P168" s="9"/>
      <c r="Q168" s="9"/>
    </row>
    <row r="169" spans="1:18" ht="15.6">
      <c r="A169" s="8" t="s">
        <v>18</v>
      </c>
      <c r="B169" s="25" t="s">
        <v>497</v>
      </c>
      <c r="C169" s="8" t="s">
        <v>432</v>
      </c>
      <c r="D169" s="11">
        <v>0</v>
      </c>
      <c r="E169" s="8" t="s">
        <v>20</v>
      </c>
      <c r="G169" s="8" t="s">
        <v>20</v>
      </c>
      <c r="I169" s="8" t="s">
        <v>70</v>
      </c>
      <c r="J169" s="8" t="s">
        <v>495</v>
      </c>
      <c r="L169" s="23" t="s">
        <v>502</v>
      </c>
      <c r="P169" s="9"/>
      <c r="Q169" s="9"/>
    </row>
    <row r="170" spans="1:18" ht="15.6">
      <c r="A170" s="8" t="s">
        <v>22</v>
      </c>
      <c r="B170" s="25" t="s">
        <v>497</v>
      </c>
      <c r="C170" s="8" t="s">
        <v>432</v>
      </c>
      <c r="D170" s="11">
        <v>39.92</v>
      </c>
      <c r="E170" s="8" t="s">
        <v>45</v>
      </c>
      <c r="G170" s="8" t="s">
        <v>20</v>
      </c>
      <c r="H170" s="8" t="s">
        <v>23</v>
      </c>
      <c r="I170" s="8" t="s">
        <v>28</v>
      </c>
      <c r="J170" s="8" t="s">
        <v>495</v>
      </c>
      <c r="L170" s="23" t="s">
        <v>502</v>
      </c>
      <c r="O170" s="8" t="s">
        <v>32</v>
      </c>
      <c r="P170" s="10" t="s">
        <v>97</v>
      </c>
      <c r="Q170" s="10" t="s">
        <v>98</v>
      </c>
      <c r="R170" s="8" t="s">
        <v>39</v>
      </c>
    </row>
    <row r="171" spans="1:18" ht="15.6">
      <c r="A171" s="8" t="s">
        <v>27</v>
      </c>
      <c r="B171" s="25" t="s">
        <v>497</v>
      </c>
      <c r="C171" s="8" t="s">
        <v>432</v>
      </c>
      <c r="D171" s="7">
        <f>D170+39.58</f>
        <v>79.5</v>
      </c>
      <c r="E171" s="8" t="s">
        <v>20</v>
      </c>
      <c r="G171" s="8" t="s">
        <v>20</v>
      </c>
      <c r="H171" s="8" t="s">
        <v>23</v>
      </c>
      <c r="I171" s="8" t="s">
        <v>28</v>
      </c>
      <c r="J171" s="8" t="s">
        <v>495</v>
      </c>
      <c r="L171" s="23" t="s">
        <v>502</v>
      </c>
      <c r="O171" s="8" t="s">
        <v>29</v>
      </c>
      <c r="P171" s="10" t="s">
        <v>99</v>
      </c>
      <c r="Q171" s="10" t="s">
        <v>100</v>
      </c>
      <c r="R171" s="8" t="s">
        <v>39</v>
      </c>
    </row>
    <row r="172" spans="1:18" ht="15.6">
      <c r="A172" s="8" t="s">
        <v>30</v>
      </c>
      <c r="B172" s="25" t="s">
        <v>497</v>
      </c>
      <c r="C172" s="8" t="s">
        <v>432</v>
      </c>
      <c r="D172" s="11" t="s">
        <v>21</v>
      </c>
      <c r="E172" s="8" t="s">
        <v>101</v>
      </c>
      <c r="G172" s="8" t="s">
        <v>20</v>
      </c>
      <c r="H172" s="8" t="s">
        <v>23</v>
      </c>
      <c r="I172" s="8" t="s">
        <v>102</v>
      </c>
      <c r="J172" s="8" t="s">
        <v>495</v>
      </c>
      <c r="L172" s="23" t="s">
        <v>502</v>
      </c>
      <c r="P172" s="9"/>
      <c r="Q172" s="9"/>
    </row>
    <row r="173" spans="1:18" ht="15.6">
      <c r="A173" s="8" t="s">
        <v>18</v>
      </c>
      <c r="B173" s="25" t="s">
        <v>497</v>
      </c>
      <c r="C173" s="8" t="s">
        <v>467</v>
      </c>
      <c r="D173" s="11">
        <v>0</v>
      </c>
      <c r="E173" s="8" t="s">
        <v>20</v>
      </c>
      <c r="G173" s="8" t="s">
        <v>20</v>
      </c>
      <c r="I173" s="8" t="s">
        <v>70</v>
      </c>
      <c r="J173" s="8" t="s">
        <v>495</v>
      </c>
      <c r="L173" s="23" t="s">
        <v>502</v>
      </c>
      <c r="P173" s="9"/>
      <c r="Q173" s="9"/>
    </row>
    <row r="174" spans="1:18" ht="15.6">
      <c r="A174" s="8" t="s">
        <v>22</v>
      </c>
      <c r="B174" s="25" t="s">
        <v>497</v>
      </c>
      <c r="C174" s="8" t="s">
        <v>467</v>
      </c>
      <c r="D174" s="11">
        <v>40.29</v>
      </c>
      <c r="E174" s="8" t="s">
        <v>20</v>
      </c>
      <c r="G174" s="8" t="s">
        <v>20</v>
      </c>
      <c r="H174" s="8" t="s">
        <v>24</v>
      </c>
      <c r="I174" s="8" t="s">
        <v>28</v>
      </c>
      <c r="J174" s="8" t="s">
        <v>495</v>
      </c>
      <c r="L174" s="23" t="s">
        <v>502</v>
      </c>
      <c r="O174" s="8" t="s">
        <v>32</v>
      </c>
      <c r="P174" s="10" t="s">
        <v>153</v>
      </c>
      <c r="Q174" s="10" t="s">
        <v>257</v>
      </c>
    </row>
    <row r="175" spans="1:18" ht="15.6">
      <c r="A175" s="8" t="s">
        <v>27</v>
      </c>
      <c r="B175" s="25" t="s">
        <v>497</v>
      </c>
      <c r="C175" s="8" t="s">
        <v>467</v>
      </c>
      <c r="D175" s="11">
        <v>81.06</v>
      </c>
      <c r="E175" s="8" t="s">
        <v>20</v>
      </c>
      <c r="G175" s="8" t="s">
        <v>20</v>
      </c>
      <c r="I175" s="8" t="s">
        <v>57</v>
      </c>
      <c r="J175" s="8" t="s">
        <v>495</v>
      </c>
      <c r="L175" s="23" t="s">
        <v>502</v>
      </c>
      <c r="P175" s="9"/>
      <c r="Q175" s="9"/>
    </row>
    <row r="176" spans="1:18" ht="15.6">
      <c r="A176" s="8" t="s">
        <v>30</v>
      </c>
      <c r="B176" s="25" t="s">
        <v>497</v>
      </c>
      <c r="C176" s="8" t="s">
        <v>467</v>
      </c>
      <c r="D176" s="11" t="s">
        <v>21</v>
      </c>
      <c r="E176" s="8" t="s">
        <v>26</v>
      </c>
      <c r="G176" s="8" t="s">
        <v>20</v>
      </c>
      <c r="H176" s="8" t="s">
        <v>258</v>
      </c>
      <c r="I176" s="8" t="s">
        <v>259</v>
      </c>
      <c r="J176" s="8" t="s">
        <v>495</v>
      </c>
      <c r="L176" s="23" t="s">
        <v>502</v>
      </c>
      <c r="P176" s="9"/>
      <c r="Q176" s="9"/>
    </row>
    <row r="177" spans="1:18" ht="15.6">
      <c r="A177" s="8" t="s">
        <v>18</v>
      </c>
      <c r="B177" s="25" t="s">
        <v>497</v>
      </c>
      <c r="C177" s="8" t="s">
        <v>430</v>
      </c>
      <c r="D177" s="11">
        <v>0</v>
      </c>
      <c r="E177" s="8" t="s">
        <v>19</v>
      </c>
      <c r="G177" s="8" t="s">
        <v>20</v>
      </c>
      <c r="H177" s="8" t="s">
        <v>21</v>
      </c>
      <c r="I177" s="8" t="s">
        <v>48</v>
      </c>
      <c r="J177" s="8" t="s">
        <v>495</v>
      </c>
      <c r="L177" s="23" t="s">
        <v>502</v>
      </c>
      <c r="P177" s="9"/>
      <c r="Q177" s="9"/>
    </row>
    <row r="178" spans="1:18" ht="15.6">
      <c r="A178" s="8" t="s">
        <v>18</v>
      </c>
      <c r="B178" s="25" t="s">
        <v>497</v>
      </c>
      <c r="C178" s="8" t="s">
        <v>430</v>
      </c>
      <c r="D178" s="11">
        <v>30</v>
      </c>
      <c r="E178" s="8" t="s">
        <v>20</v>
      </c>
      <c r="G178" s="8" t="s">
        <v>20</v>
      </c>
      <c r="H178" s="8" t="s">
        <v>21</v>
      </c>
      <c r="I178" s="8" t="s">
        <v>36</v>
      </c>
      <c r="J178" s="8" t="s">
        <v>495</v>
      </c>
      <c r="L178" s="23" t="s">
        <v>502</v>
      </c>
      <c r="P178" s="9"/>
      <c r="Q178" s="9"/>
    </row>
    <row r="179" spans="1:18" ht="15.6">
      <c r="A179" s="8" t="s">
        <v>22</v>
      </c>
      <c r="B179" s="25" t="s">
        <v>497</v>
      </c>
      <c r="C179" s="8" t="s">
        <v>430</v>
      </c>
      <c r="D179" s="11">
        <v>40.19</v>
      </c>
      <c r="E179" s="8" t="s">
        <v>45</v>
      </c>
      <c r="G179" s="8" t="s">
        <v>20</v>
      </c>
      <c r="H179" s="8" t="s">
        <v>23</v>
      </c>
      <c r="I179" s="8" t="s">
        <v>28</v>
      </c>
      <c r="J179" s="8" t="s">
        <v>495</v>
      </c>
      <c r="L179" s="23" t="s">
        <v>502</v>
      </c>
      <c r="O179" s="8" t="s">
        <v>32</v>
      </c>
      <c r="P179" s="10" t="s">
        <v>92</v>
      </c>
      <c r="Q179" s="10" t="s">
        <v>93</v>
      </c>
      <c r="R179" s="8" t="s">
        <v>39</v>
      </c>
    </row>
    <row r="180" spans="1:18" ht="15.6">
      <c r="A180" s="8" t="s">
        <v>27</v>
      </c>
      <c r="B180" s="25" t="s">
        <v>497</v>
      </c>
      <c r="C180" s="8" t="s">
        <v>430</v>
      </c>
      <c r="D180" s="7">
        <f>D179+40.14</f>
        <v>80.33</v>
      </c>
      <c r="E180" s="8" t="s">
        <v>45</v>
      </c>
      <c r="G180" s="8" t="s">
        <v>20</v>
      </c>
      <c r="H180" s="8" t="s">
        <v>23</v>
      </c>
      <c r="I180" s="8" t="s">
        <v>28</v>
      </c>
      <c r="J180" s="8" t="s">
        <v>495</v>
      </c>
      <c r="L180" s="23" t="s">
        <v>502</v>
      </c>
      <c r="O180" s="8" t="s">
        <v>29</v>
      </c>
      <c r="P180" s="10" t="s">
        <v>94</v>
      </c>
      <c r="Q180" s="10" t="s">
        <v>95</v>
      </c>
      <c r="R180" s="8" t="s">
        <v>39</v>
      </c>
    </row>
    <row r="181" spans="1:18" ht="15.6">
      <c r="A181" s="8" t="s">
        <v>30</v>
      </c>
      <c r="B181" s="25" t="s">
        <v>497</v>
      </c>
      <c r="C181" s="8" t="s">
        <v>430</v>
      </c>
      <c r="D181" s="11" t="s">
        <v>21</v>
      </c>
      <c r="E181" s="8" t="s">
        <v>26</v>
      </c>
      <c r="G181" s="8" t="s">
        <v>20</v>
      </c>
      <c r="H181" s="8" t="s">
        <v>23</v>
      </c>
      <c r="I181" s="8" t="s">
        <v>96</v>
      </c>
      <c r="J181" s="8" t="s">
        <v>495</v>
      </c>
      <c r="L181" s="23" t="s">
        <v>502</v>
      </c>
      <c r="P181" s="9"/>
      <c r="Q181" s="9"/>
    </row>
    <row r="182" spans="1:18" ht="15.6">
      <c r="A182" s="8" t="s">
        <v>18</v>
      </c>
      <c r="B182" s="25" t="s">
        <v>497</v>
      </c>
      <c r="C182" s="8" t="s">
        <v>466</v>
      </c>
      <c r="D182" s="11">
        <v>0</v>
      </c>
      <c r="E182" s="8" t="s">
        <v>19</v>
      </c>
      <c r="G182" s="8" t="s">
        <v>20</v>
      </c>
      <c r="I182" s="8" t="s">
        <v>48</v>
      </c>
      <c r="J182" s="8" t="s">
        <v>495</v>
      </c>
      <c r="L182" s="23" t="s">
        <v>502</v>
      </c>
      <c r="P182" s="9"/>
      <c r="Q182" s="9"/>
    </row>
    <row r="183" spans="1:18" ht="15.6">
      <c r="A183" s="8" t="s">
        <v>18</v>
      </c>
      <c r="B183" s="25" t="s">
        <v>497</v>
      </c>
      <c r="C183" s="8" t="s">
        <v>466</v>
      </c>
      <c r="D183" s="11">
        <v>18.5</v>
      </c>
      <c r="E183" s="8" t="s">
        <v>20</v>
      </c>
      <c r="G183" s="8" t="s">
        <v>20</v>
      </c>
      <c r="I183" s="8" t="s">
        <v>36</v>
      </c>
      <c r="J183" s="8" t="s">
        <v>495</v>
      </c>
      <c r="L183" s="23" t="s">
        <v>502</v>
      </c>
      <c r="P183" s="9"/>
      <c r="Q183" s="9"/>
    </row>
    <row r="184" spans="1:18" ht="15.6">
      <c r="A184" s="8" t="s">
        <v>22</v>
      </c>
      <c r="B184" s="25" t="s">
        <v>497</v>
      </c>
      <c r="C184" s="8" t="s">
        <v>466</v>
      </c>
      <c r="D184" s="11">
        <v>40.24</v>
      </c>
      <c r="E184" s="8" t="s">
        <v>20</v>
      </c>
      <c r="G184" s="8" t="s">
        <v>20</v>
      </c>
      <c r="H184" s="8" t="s">
        <v>24</v>
      </c>
      <c r="I184" s="8" t="s">
        <v>28</v>
      </c>
      <c r="J184" s="8" t="s">
        <v>495</v>
      </c>
      <c r="L184" s="23" t="s">
        <v>502</v>
      </c>
      <c r="O184" s="8" t="s">
        <v>32</v>
      </c>
      <c r="P184" s="10" t="s">
        <v>254</v>
      </c>
      <c r="Q184" s="10" t="s">
        <v>255</v>
      </c>
    </row>
    <row r="185" spans="1:18" ht="15.6">
      <c r="A185" s="8" t="s">
        <v>27</v>
      </c>
      <c r="B185" s="25" t="s">
        <v>497</v>
      </c>
      <c r="C185" s="8" t="s">
        <v>466</v>
      </c>
      <c r="D185" s="11">
        <v>80.48</v>
      </c>
      <c r="E185" s="8" t="s">
        <v>20</v>
      </c>
      <c r="G185" s="8" t="s">
        <v>20</v>
      </c>
      <c r="I185" s="8" t="s">
        <v>57</v>
      </c>
      <c r="J185" s="8" t="s">
        <v>495</v>
      </c>
      <c r="L185" s="23" t="s">
        <v>502</v>
      </c>
      <c r="P185" s="9"/>
      <c r="Q185" s="9"/>
    </row>
    <row r="186" spans="1:18" ht="15.6">
      <c r="A186" s="8" t="s">
        <v>30</v>
      </c>
      <c r="B186" s="25" t="s">
        <v>497</v>
      </c>
      <c r="C186" s="8" t="s">
        <v>466</v>
      </c>
      <c r="D186" s="11" t="s">
        <v>21</v>
      </c>
      <c r="E186" s="8" t="s">
        <v>26</v>
      </c>
      <c r="G186" s="8" t="s">
        <v>20</v>
      </c>
      <c r="H186" s="8" t="s">
        <v>23</v>
      </c>
      <c r="I186" s="8" t="s">
        <v>256</v>
      </c>
      <c r="J186" s="8" t="s">
        <v>495</v>
      </c>
      <c r="L186" s="23" t="s">
        <v>502</v>
      </c>
      <c r="P186" s="9"/>
      <c r="Q186" s="9"/>
    </row>
    <row r="187" spans="1:18" ht="15.6">
      <c r="A187" s="8" t="s">
        <v>18</v>
      </c>
      <c r="B187" s="25" t="s">
        <v>497</v>
      </c>
      <c r="C187" s="8" t="s">
        <v>425</v>
      </c>
      <c r="D187" s="11">
        <v>0</v>
      </c>
      <c r="E187" s="8" t="s">
        <v>20</v>
      </c>
      <c r="G187" s="8" t="s">
        <v>20</v>
      </c>
      <c r="I187" s="8" t="s">
        <v>70</v>
      </c>
      <c r="J187" s="8" t="s">
        <v>495</v>
      </c>
      <c r="L187" s="23" t="s">
        <v>502</v>
      </c>
      <c r="P187" s="9"/>
      <c r="Q187" s="9"/>
    </row>
    <row r="188" spans="1:18" ht="15.6">
      <c r="A188" s="8" t="s">
        <v>22</v>
      </c>
      <c r="B188" s="25" t="s">
        <v>497</v>
      </c>
      <c r="C188" s="8" t="s">
        <v>425</v>
      </c>
      <c r="D188" s="11">
        <v>40.1</v>
      </c>
      <c r="E188" s="8" t="s">
        <v>20</v>
      </c>
      <c r="G188" s="8" t="s">
        <v>20</v>
      </c>
      <c r="I188" s="8" t="s">
        <v>28</v>
      </c>
      <c r="J188" s="8" t="s">
        <v>495</v>
      </c>
      <c r="L188" s="23" t="s">
        <v>502</v>
      </c>
      <c r="O188" s="8" t="s">
        <v>32</v>
      </c>
      <c r="P188" s="10" t="s">
        <v>260</v>
      </c>
      <c r="Q188" s="10" t="s">
        <v>261</v>
      </c>
    </row>
    <row r="189" spans="1:18" ht="15.6">
      <c r="A189" s="8" t="s">
        <v>27</v>
      </c>
      <c r="B189" s="25" t="s">
        <v>497</v>
      </c>
      <c r="C189" s="8" t="s">
        <v>425</v>
      </c>
      <c r="D189" s="11">
        <v>80.2</v>
      </c>
      <c r="E189" s="8" t="s">
        <v>20</v>
      </c>
      <c r="G189" s="8" t="s">
        <v>20</v>
      </c>
      <c r="I189" s="8" t="s">
        <v>262</v>
      </c>
      <c r="J189" s="8" t="s">
        <v>495</v>
      </c>
      <c r="L189" s="23" t="s">
        <v>502</v>
      </c>
      <c r="O189" s="8" t="s">
        <v>263</v>
      </c>
      <c r="P189" s="10" t="s">
        <v>264</v>
      </c>
      <c r="Q189" s="10" t="s">
        <v>265</v>
      </c>
    </row>
    <row r="190" spans="1:18" ht="15.6">
      <c r="A190" s="8" t="s">
        <v>30</v>
      </c>
      <c r="B190" s="25" t="s">
        <v>497</v>
      </c>
      <c r="C190" s="8" t="s">
        <v>425</v>
      </c>
      <c r="D190" s="11" t="s">
        <v>21</v>
      </c>
      <c r="E190" s="8" t="s">
        <v>26</v>
      </c>
      <c r="G190" s="8" t="s">
        <v>20</v>
      </c>
      <c r="H190" s="8" t="s">
        <v>178</v>
      </c>
      <c r="I190" s="8" t="s">
        <v>266</v>
      </c>
      <c r="J190" s="8" t="s">
        <v>495</v>
      </c>
      <c r="L190" s="23" t="s">
        <v>502</v>
      </c>
      <c r="P190" s="9"/>
      <c r="Q190" s="9"/>
    </row>
    <row r="191" spans="1:18" ht="15.6">
      <c r="A191" s="8" t="s">
        <v>18</v>
      </c>
      <c r="B191" s="25" t="s">
        <v>497</v>
      </c>
      <c r="C191" s="8" t="s">
        <v>462</v>
      </c>
      <c r="D191" s="11">
        <v>0</v>
      </c>
      <c r="E191" s="8" t="s">
        <v>19</v>
      </c>
      <c r="G191" s="8" t="s">
        <v>20</v>
      </c>
      <c r="I191" s="8" t="s">
        <v>204</v>
      </c>
      <c r="J191" s="8" t="s">
        <v>495</v>
      </c>
      <c r="L191" s="23" t="s">
        <v>502</v>
      </c>
      <c r="P191" s="9"/>
      <c r="Q191" s="9"/>
    </row>
    <row r="192" spans="1:18" ht="15.6">
      <c r="A192" s="8" t="s">
        <v>18</v>
      </c>
      <c r="B192" s="25" t="s">
        <v>497</v>
      </c>
      <c r="C192" s="8" t="s">
        <v>462</v>
      </c>
      <c r="D192" s="11">
        <v>32.520000000000003</v>
      </c>
      <c r="E192" s="8" t="s">
        <v>20</v>
      </c>
      <c r="G192" s="8" t="s">
        <v>20</v>
      </c>
      <c r="I192" s="8" t="s">
        <v>36</v>
      </c>
      <c r="J192" s="8" t="s">
        <v>495</v>
      </c>
      <c r="L192" s="23" t="s">
        <v>502</v>
      </c>
      <c r="P192" s="9"/>
      <c r="Q192" s="9"/>
    </row>
    <row r="193" spans="1:17" ht="15.6">
      <c r="A193" s="8" t="s">
        <v>22</v>
      </c>
      <c r="B193" s="25" t="s">
        <v>497</v>
      </c>
      <c r="C193" s="8" t="s">
        <v>462</v>
      </c>
      <c r="D193" s="11">
        <v>40.21</v>
      </c>
      <c r="E193" s="8" t="s">
        <v>20</v>
      </c>
      <c r="G193" s="8" t="s">
        <v>20</v>
      </c>
      <c r="I193" s="8" t="s">
        <v>28</v>
      </c>
      <c r="J193" s="8" t="s">
        <v>495</v>
      </c>
      <c r="L193" s="23" t="s">
        <v>502</v>
      </c>
      <c r="O193" s="8" t="s">
        <v>32</v>
      </c>
      <c r="P193" s="10" t="s">
        <v>44</v>
      </c>
      <c r="Q193" s="10" t="s">
        <v>205</v>
      </c>
    </row>
    <row r="194" spans="1:17" ht="15.6">
      <c r="A194" s="8" t="s">
        <v>18</v>
      </c>
      <c r="B194" s="25" t="s">
        <v>497</v>
      </c>
      <c r="C194" s="8" t="s">
        <v>462</v>
      </c>
      <c r="D194" s="11">
        <v>79.430000000000007</v>
      </c>
      <c r="E194" s="8" t="s">
        <v>20</v>
      </c>
      <c r="G194" s="8" t="s">
        <v>20</v>
      </c>
      <c r="I194" s="8" t="s">
        <v>206</v>
      </c>
      <c r="J194" s="8" t="s">
        <v>495</v>
      </c>
      <c r="L194" s="23" t="s">
        <v>502</v>
      </c>
      <c r="P194" s="9"/>
      <c r="Q194" s="9"/>
    </row>
    <row r="195" spans="1:17" ht="15.6">
      <c r="A195" s="8" t="s">
        <v>27</v>
      </c>
      <c r="B195" s="25" t="s">
        <v>497</v>
      </c>
      <c r="C195" s="8" t="s">
        <v>462</v>
      </c>
      <c r="D195" s="11">
        <v>80.42</v>
      </c>
      <c r="E195" s="8" t="s">
        <v>20</v>
      </c>
      <c r="G195" s="8" t="s">
        <v>20</v>
      </c>
      <c r="I195" s="8" t="s">
        <v>57</v>
      </c>
      <c r="J195" s="8" t="s">
        <v>495</v>
      </c>
      <c r="L195" s="23" t="s">
        <v>502</v>
      </c>
      <c r="P195" s="9"/>
      <c r="Q195" s="9"/>
    </row>
    <row r="196" spans="1:17" ht="15.6">
      <c r="A196" s="8" t="s">
        <v>30</v>
      </c>
      <c r="B196" s="25" t="s">
        <v>497</v>
      </c>
      <c r="C196" s="8" t="s">
        <v>462</v>
      </c>
      <c r="D196" s="11" t="s">
        <v>21</v>
      </c>
      <c r="E196" s="8" t="s">
        <v>26</v>
      </c>
      <c r="G196" s="8" t="s">
        <v>20</v>
      </c>
      <c r="H196" s="8" t="s">
        <v>23</v>
      </c>
      <c r="I196" s="8" t="s">
        <v>68</v>
      </c>
      <c r="J196" s="8" t="s">
        <v>495</v>
      </c>
      <c r="L196" s="23" t="s">
        <v>502</v>
      </c>
      <c r="P196" s="9"/>
      <c r="Q196" s="9"/>
    </row>
    <row r="197" spans="1:17" ht="15.6">
      <c r="A197" s="8" t="s">
        <v>18</v>
      </c>
      <c r="B197" s="25" t="s">
        <v>497</v>
      </c>
      <c r="C197" s="8" t="s">
        <v>431</v>
      </c>
      <c r="D197" s="11">
        <v>0</v>
      </c>
      <c r="E197" s="8" t="s">
        <v>31</v>
      </c>
      <c r="G197" s="8" t="s">
        <v>20</v>
      </c>
      <c r="I197" s="8" t="s">
        <v>207</v>
      </c>
      <c r="J197" s="8" t="s">
        <v>495</v>
      </c>
      <c r="L197" s="23" t="s">
        <v>502</v>
      </c>
      <c r="P197" s="9"/>
      <c r="Q197" s="9"/>
    </row>
    <row r="198" spans="1:17" ht="15.6">
      <c r="A198" s="8" t="s">
        <v>18</v>
      </c>
      <c r="B198" s="25" t="s">
        <v>497</v>
      </c>
      <c r="C198" s="8" t="s">
        <v>431</v>
      </c>
      <c r="D198" s="11">
        <v>3.5</v>
      </c>
      <c r="E198" s="8" t="s">
        <v>20</v>
      </c>
      <c r="G198" s="8" t="s">
        <v>20</v>
      </c>
      <c r="I198" s="8" t="s">
        <v>70</v>
      </c>
      <c r="J198" s="8" t="s">
        <v>495</v>
      </c>
      <c r="L198" s="23" t="s">
        <v>502</v>
      </c>
      <c r="P198" s="9"/>
      <c r="Q198" s="9"/>
    </row>
    <row r="199" spans="1:17" ht="15.6">
      <c r="A199" s="8" t="s">
        <v>22</v>
      </c>
      <c r="B199" s="25" t="s">
        <v>497</v>
      </c>
      <c r="C199" s="8" t="s">
        <v>431</v>
      </c>
      <c r="D199" s="11">
        <v>40.47</v>
      </c>
      <c r="E199" s="8" t="s">
        <v>20</v>
      </c>
      <c r="G199" s="8" t="s">
        <v>20</v>
      </c>
      <c r="H199" s="8" t="s">
        <v>24</v>
      </c>
      <c r="I199" s="8" t="s">
        <v>28</v>
      </c>
      <c r="J199" s="8" t="s">
        <v>495</v>
      </c>
      <c r="L199" s="23" t="s">
        <v>502</v>
      </c>
      <c r="O199" s="8" t="s">
        <v>32</v>
      </c>
      <c r="P199" s="10" t="s">
        <v>208</v>
      </c>
      <c r="Q199" s="10" t="s">
        <v>209</v>
      </c>
    </row>
    <row r="200" spans="1:17" ht="15.6">
      <c r="A200" s="8" t="s">
        <v>27</v>
      </c>
      <c r="B200" s="25" t="s">
        <v>497</v>
      </c>
      <c r="C200" s="8" t="s">
        <v>431</v>
      </c>
      <c r="D200" s="11">
        <v>80.94</v>
      </c>
      <c r="E200" s="8" t="s">
        <v>20</v>
      </c>
      <c r="G200" s="8" t="s">
        <v>20</v>
      </c>
      <c r="H200" s="8" t="s">
        <v>210</v>
      </c>
      <c r="I200" s="8" t="s">
        <v>211</v>
      </c>
      <c r="J200" s="8" t="s">
        <v>495</v>
      </c>
      <c r="L200" s="23" t="s">
        <v>502</v>
      </c>
      <c r="O200" s="8" t="s">
        <v>212</v>
      </c>
      <c r="P200" s="10" t="s">
        <v>213</v>
      </c>
      <c r="Q200" s="10" t="s">
        <v>214</v>
      </c>
    </row>
    <row r="201" spans="1:17" ht="15.6">
      <c r="A201" s="8" t="s">
        <v>30</v>
      </c>
      <c r="B201" s="25" t="s">
        <v>497</v>
      </c>
      <c r="C201" s="8" t="s">
        <v>431</v>
      </c>
      <c r="D201" s="11" t="s">
        <v>21</v>
      </c>
      <c r="E201" s="8" t="s">
        <v>26</v>
      </c>
      <c r="G201" s="8" t="s">
        <v>20</v>
      </c>
      <c r="H201" s="8" t="s">
        <v>178</v>
      </c>
      <c r="I201" s="8" t="s">
        <v>215</v>
      </c>
      <c r="J201" s="8" t="s">
        <v>495</v>
      </c>
      <c r="L201" s="23" t="s">
        <v>502</v>
      </c>
      <c r="P201" s="9"/>
      <c r="Q201" s="9"/>
    </row>
    <row r="202" spans="1:17" ht="15.6">
      <c r="A202" s="8" t="s">
        <v>18</v>
      </c>
      <c r="B202" s="25" t="s">
        <v>497</v>
      </c>
      <c r="C202" s="8" t="s">
        <v>458</v>
      </c>
      <c r="D202" s="11">
        <v>0</v>
      </c>
      <c r="E202" s="8" t="s">
        <v>19</v>
      </c>
      <c r="G202" s="8" t="s">
        <v>20</v>
      </c>
      <c r="I202" s="8" t="s">
        <v>48</v>
      </c>
      <c r="J202" s="8" t="s">
        <v>495</v>
      </c>
      <c r="L202" s="23" t="s">
        <v>502</v>
      </c>
      <c r="P202" s="9"/>
      <c r="Q202" s="9"/>
    </row>
    <row r="203" spans="1:17" ht="15.6">
      <c r="A203" s="8" t="s">
        <v>22</v>
      </c>
      <c r="B203" s="25" t="s">
        <v>497</v>
      </c>
      <c r="C203" s="8" t="s">
        <v>458</v>
      </c>
      <c r="D203" s="11">
        <v>40.19</v>
      </c>
      <c r="E203" s="8" t="s">
        <v>20</v>
      </c>
      <c r="G203" s="8" t="s">
        <v>20</v>
      </c>
      <c r="I203" s="8" t="s">
        <v>57</v>
      </c>
      <c r="J203" s="8" t="s">
        <v>495</v>
      </c>
      <c r="L203" s="23" t="s">
        <v>502</v>
      </c>
      <c r="P203" s="9"/>
      <c r="Q203" s="9"/>
    </row>
    <row r="204" spans="1:17" ht="15.6">
      <c r="A204" s="8" t="s">
        <v>27</v>
      </c>
      <c r="B204" s="25" t="s">
        <v>497</v>
      </c>
      <c r="C204" s="8" t="s">
        <v>458</v>
      </c>
      <c r="D204" s="11">
        <v>80.38</v>
      </c>
      <c r="E204" s="8" t="s">
        <v>20</v>
      </c>
      <c r="G204" s="8" t="s">
        <v>20</v>
      </c>
      <c r="I204" s="8" t="s">
        <v>57</v>
      </c>
      <c r="J204" s="8" t="s">
        <v>495</v>
      </c>
      <c r="L204" s="23" t="s">
        <v>502</v>
      </c>
      <c r="P204" s="9"/>
      <c r="Q204" s="9"/>
    </row>
    <row r="205" spans="1:17" ht="15.6">
      <c r="A205" s="8" t="s">
        <v>30</v>
      </c>
      <c r="B205" s="25" t="s">
        <v>497</v>
      </c>
      <c r="C205" s="8" t="s">
        <v>458</v>
      </c>
      <c r="D205" s="11" t="s">
        <v>21</v>
      </c>
      <c r="E205" s="8" t="s">
        <v>26</v>
      </c>
      <c r="G205" s="8" t="s">
        <v>20</v>
      </c>
      <c r="I205" s="8" t="s">
        <v>161</v>
      </c>
      <c r="J205" s="8" t="s">
        <v>495</v>
      </c>
      <c r="L205" s="23" t="s">
        <v>502</v>
      </c>
      <c r="P205" s="9"/>
      <c r="Q205" s="9"/>
    </row>
    <row r="206" spans="1:17" ht="15.6">
      <c r="A206" s="8" t="s">
        <v>18</v>
      </c>
      <c r="B206" s="25" t="s">
        <v>497</v>
      </c>
      <c r="C206" s="8" t="s">
        <v>441</v>
      </c>
      <c r="D206" s="11">
        <v>0</v>
      </c>
      <c r="E206" s="8" t="s">
        <v>19</v>
      </c>
      <c r="G206" s="8" t="s">
        <v>20</v>
      </c>
      <c r="I206" s="8" t="s">
        <v>48</v>
      </c>
      <c r="J206" s="8" t="s">
        <v>495</v>
      </c>
      <c r="L206" s="23" t="s">
        <v>502</v>
      </c>
      <c r="P206" s="9"/>
      <c r="Q206" s="9"/>
    </row>
    <row r="207" spans="1:17" ht="15.6">
      <c r="A207" s="8" t="s">
        <v>18</v>
      </c>
      <c r="B207" s="25" t="s">
        <v>497</v>
      </c>
      <c r="C207" s="8" t="s">
        <v>441</v>
      </c>
      <c r="D207" s="11">
        <v>12</v>
      </c>
      <c r="E207" s="8" t="s">
        <v>20</v>
      </c>
      <c r="G207" s="8" t="s">
        <v>20</v>
      </c>
      <c r="I207" s="8" t="s">
        <v>36</v>
      </c>
      <c r="J207" s="8" t="s">
        <v>495</v>
      </c>
      <c r="L207" s="23" t="s">
        <v>502</v>
      </c>
      <c r="P207" s="9"/>
      <c r="Q207" s="9"/>
    </row>
    <row r="208" spans="1:17" ht="15.6">
      <c r="A208" s="8" t="s">
        <v>22</v>
      </c>
      <c r="B208" s="25" t="s">
        <v>497</v>
      </c>
      <c r="C208" s="8" t="s">
        <v>441</v>
      </c>
      <c r="D208" s="11">
        <v>40.380000000000003</v>
      </c>
      <c r="E208" s="8" t="s">
        <v>20</v>
      </c>
      <c r="G208" s="8" t="s">
        <v>20</v>
      </c>
      <c r="H208" s="8" t="s">
        <v>23</v>
      </c>
      <c r="I208" s="8" t="s">
        <v>28</v>
      </c>
      <c r="J208" s="8" t="s">
        <v>495</v>
      </c>
      <c r="L208" s="23" t="s">
        <v>502</v>
      </c>
      <c r="O208" s="8" t="s">
        <v>32</v>
      </c>
      <c r="P208" s="10" t="s">
        <v>162</v>
      </c>
      <c r="Q208" s="10" t="s">
        <v>163</v>
      </c>
    </row>
    <row r="209" spans="1:21" ht="15.6">
      <c r="A209" s="8" t="s">
        <v>27</v>
      </c>
      <c r="B209" s="25" t="s">
        <v>497</v>
      </c>
      <c r="C209" s="8" t="s">
        <v>441</v>
      </c>
      <c r="D209" s="11">
        <v>80.77</v>
      </c>
      <c r="E209" s="8" t="s">
        <v>20</v>
      </c>
      <c r="G209" s="8" t="s">
        <v>20</v>
      </c>
      <c r="I209" s="8" t="s">
        <v>28</v>
      </c>
      <c r="J209" s="8" t="s">
        <v>495</v>
      </c>
      <c r="L209" s="23" t="s">
        <v>502</v>
      </c>
      <c r="O209" s="8" t="s">
        <v>29</v>
      </c>
      <c r="P209" s="10" t="s">
        <v>164</v>
      </c>
      <c r="Q209" s="10" t="s">
        <v>165</v>
      </c>
    </row>
    <row r="210" spans="1:21" ht="15.6">
      <c r="A210" s="8" t="s">
        <v>30</v>
      </c>
      <c r="B210" s="25" t="s">
        <v>497</v>
      </c>
      <c r="C210" s="8" t="s">
        <v>441</v>
      </c>
      <c r="D210" s="11" t="s">
        <v>21</v>
      </c>
      <c r="E210" s="8" t="s">
        <v>26</v>
      </c>
      <c r="G210" s="8" t="s">
        <v>20</v>
      </c>
      <c r="H210" s="8" t="s">
        <v>77</v>
      </c>
      <c r="I210" s="8" t="s">
        <v>138</v>
      </c>
      <c r="J210" s="8" t="s">
        <v>495</v>
      </c>
      <c r="L210" s="23" t="s">
        <v>502</v>
      </c>
      <c r="P210" s="9"/>
      <c r="Q210" s="9"/>
    </row>
    <row r="211" spans="1:21" ht="15.6">
      <c r="A211" s="8" t="s">
        <v>18</v>
      </c>
      <c r="B211" s="25" t="s">
        <v>497</v>
      </c>
      <c r="C211" s="8" t="s">
        <v>454</v>
      </c>
      <c r="D211" s="11">
        <v>0</v>
      </c>
      <c r="E211" s="8" t="s">
        <v>19</v>
      </c>
      <c r="G211" s="8" t="s">
        <v>20</v>
      </c>
      <c r="I211" s="8" t="s">
        <v>141</v>
      </c>
      <c r="J211" s="8" t="s">
        <v>495</v>
      </c>
      <c r="L211" s="23" t="s">
        <v>502</v>
      </c>
      <c r="P211" s="9"/>
      <c r="Q211" s="9"/>
    </row>
    <row r="212" spans="1:21" ht="15.6">
      <c r="A212" s="8" t="s">
        <v>22</v>
      </c>
      <c r="B212" s="25" t="s">
        <v>497</v>
      </c>
      <c r="C212" s="8" t="s">
        <v>454</v>
      </c>
      <c r="D212" s="11">
        <v>39.74</v>
      </c>
      <c r="E212" s="8" t="s">
        <v>20</v>
      </c>
      <c r="G212" s="8" t="s">
        <v>20</v>
      </c>
      <c r="I212" s="8" t="s">
        <v>57</v>
      </c>
      <c r="J212" s="8" t="s">
        <v>495</v>
      </c>
      <c r="L212" s="23" t="s">
        <v>502</v>
      </c>
      <c r="P212" s="9"/>
      <c r="Q212" s="9"/>
    </row>
    <row r="213" spans="1:21" ht="15.6">
      <c r="A213" s="8" t="s">
        <v>27</v>
      </c>
      <c r="B213" s="25" t="s">
        <v>497</v>
      </c>
      <c r="C213" s="8" t="s">
        <v>454</v>
      </c>
      <c r="D213" s="11">
        <v>79.489999999999995</v>
      </c>
      <c r="E213" s="8" t="s">
        <v>20</v>
      </c>
      <c r="G213" s="8" t="s">
        <v>20</v>
      </c>
      <c r="I213" s="8" t="s">
        <v>57</v>
      </c>
      <c r="J213" s="8" t="s">
        <v>495</v>
      </c>
      <c r="L213" s="23" t="s">
        <v>502</v>
      </c>
      <c r="P213" s="9"/>
      <c r="Q213" s="9"/>
    </row>
    <row r="214" spans="1:21" ht="15.6">
      <c r="A214" s="8" t="s">
        <v>30</v>
      </c>
      <c r="B214" s="25" t="s">
        <v>497</v>
      </c>
      <c r="C214" s="8" t="s">
        <v>454</v>
      </c>
      <c r="D214" s="11" t="s">
        <v>21</v>
      </c>
      <c r="E214" s="8" t="s">
        <v>26</v>
      </c>
      <c r="G214" s="8" t="s">
        <v>20</v>
      </c>
      <c r="I214" s="8" t="s">
        <v>46</v>
      </c>
      <c r="J214" s="8" t="s">
        <v>495</v>
      </c>
      <c r="L214" s="23" t="s">
        <v>502</v>
      </c>
      <c r="P214" s="9"/>
      <c r="Q214" s="9"/>
    </row>
    <row r="215" spans="1:21" ht="15.6">
      <c r="A215" s="8" t="s">
        <v>18</v>
      </c>
      <c r="B215" s="25" t="s">
        <v>497</v>
      </c>
      <c r="C215" s="8" t="s">
        <v>442</v>
      </c>
      <c r="D215" s="11">
        <v>0</v>
      </c>
      <c r="E215" s="8" t="s">
        <v>19</v>
      </c>
      <c r="G215" s="8" t="s">
        <v>20</v>
      </c>
      <c r="I215" s="8" t="s">
        <v>48</v>
      </c>
      <c r="J215" s="8" t="s">
        <v>495</v>
      </c>
      <c r="L215" s="23" t="s">
        <v>502</v>
      </c>
      <c r="P215" s="9"/>
      <c r="Q215" s="9"/>
    </row>
    <row r="216" spans="1:21" ht="15.6">
      <c r="A216" s="8" t="s">
        <v>22</v>
      </c>
      <c r="B216" s="25" t="s">
        <v>497</v>
      </c>
      <c r="C216" s="8" t="s">
        <v>442</v>
      </c>
      <c r="D216" s="11">
        <v>40.1</v>
      </c>
      <c r="E216" s="8" t="s">
        <v>20</v>
      </c>
      <c r="G216" s="8" t="s">
        <v>20</v>
      </c>
      <c r="I216" s="8" t="s">
        <v>57</v>
      </c>
      <c r="J216" s="8" t="s">
        <v>495</v>
      </c>
      <c r="L216" s="23" t="s">
        <v>502</v>
      </c>
      <c r="P216" s="9"/>
      <c r="Q216" s="9"/>
    </row>
    <row r="217" spans="1:21" ht="15.6">
      <c r="A217" s="8" t="s">
        <v>18</v>
      </c>
      <c r="B217" s="25" t="s">
        <v>497</v>
      </c>
      <c r="C217" s="8" t="s">
        <v>442</v>
      </c>
      <c r="D217" s="11">
        <v>64</v>
      </c>
      <c r="E217" s="8" t="s">
        <v>20</v>
      </c>
      <c r="G217" s="8" t="s">
        <v>20</v>
      </c>
      <c r="I217" s="8" t="s">
        <v>36</v>
      </c>
      <c r="J217" s="8" t="s">
        <v>495</v>
      </c>
      <c r="L217" s="23" t="s">
        <v>502</v>
      </c>
      <c r="P217" s="9"/>
      <c r="Q217" s="9"/>
    </row>
    <row r="218" spans="1:21" ht="15.6">
      <c r="A218" s="8" t="s">
        <v>27</v>
      </c>
      <c r="B218" s="25" t="s">
        <v>497</v>
      </c>
      <c r="C218" s="8" t="s">
        <v>442</v>
      </c>
      <c r="D218" s="11">
        <v>80.2</v>
      </c>
      <c r="E218" s="8" t="s">
        <v>20</v>
      </c>
      <c r="G218" s="8" t="s">
        <v>20</v>
      </c>
      <c r="H218" s="8" t="s">
        <v>23</v>
      </c>
      <c r="I218" s="8" t="s">
        <v>28</v>
      </c>
      <c r="J218" s="8" t="s">
        <v>495</v>
      </c>
      <c r="L218" s="23" t="s">
        <v>502</v>
      </c>
      <c r="O218" s="8" t="s">
        <v>29</v>
      </c>
      <c r="P218" s="10" t="s">
        <v>142</v>
      </c>
      <c r="Q218" s="10" t="s">
        <v>143</v>
      </c>
    </row>
    <row r="219" spans="1:21" ht="16.2" customHeight="1">
      <c r="A219" s="8" t="s">
        <v>30</v>
      </c>
      <c r="B219" s="25" t="s">
        <v>497</v>
      </c>
      <c r="C219" s="8" t="s">
        <v>442</v>
      </c>
      <c r="D219" s="11" t="s">
        <v>21</v>
      </c>
      <c r="E219" s="8" t="s">
        <v>26</v>
      </c>
      <c r="G219" s="8" t="s">
        <v>20</v>
      </c>
      <c r="H219" s="8" t="s">
        <v>23</v>
      </c>
      <c r="I219" s="8" t="s">
        <v>144</v>
      </c>
      <c r="J219" s="8" t="s">
        <v>495</v>
      </c>
      <c r="L219" s="23" t="s">
        <v>502</v>
      </c>
      <c r="P219" s="9"/>
      <c r="Q219" s="9"/>
    </row>
    <row r="220" spans="1:21" s="28" customFormat="1" ht="15.6">
      <c r="A220" s="8" t="s">
        <v>18</v>
      </c>
      <c r="B220" s="25" t="s">
        <v>497</v>
      </c>
      <c r="C220" s="8" t="s">
        <v>450</v>
      </c>
      <c r="D220" s="11">
        <v>0</v>
      </c>
      <c r="E220" s="8" t="s">
        <v>19</v>
      </c>
      <c r="F220"/>
      <c r="G220" s="8" t="s">
        <v>20</v>
      </c>
      <c r="H220"/>
      <c r="I220" s="8" t="s">
        <v>48</v>
      </c>
      <c r="J220" s="8" t="s">
        <v>495</v>
      </c>
      <c r="K220"/>
      <c r="L220" s="23" t="s">
        <v>502</v>
      </c>
      <c r="M220"/>
      <c r="N220"/>
      <c r="O220"/>
      <c r="P220" s="9"/>
      <c r="Q220" s="9"/>
      <c r="R220"/>
      <c r="S220"/>
      <c r="T220"/>
      <c r="U220"/>
    </row>
    <row r="221" spans="1:21" s="28" customFormat="1" ht="15.6">
      <c r="A221" s="8" t="s">
        <v>22</v>
      </c>
      <c r="B221" s="25" t="s">
        <v>497</v>
      </c>
      <c r="C221" s="8" t="s">
        <v>450</v>
      </c>
      <c r="D221" s="11">
        <v>40.36</v>
      </c>
      <c r="E221" s="8" t="s">
        <v>20</v>
      </c>
      <c r="F221"/>
      <c r="G221" s="8" t="s">
        <v>20</v>
      </c>
      <c r="H221"/>
      <c r="I221" s="8" t="s">
        <v>57</v>
      </c>
      <c r="J221" s="8" t="s">
        <v>495</v>
      </c>
      <c r="K221"/>
      <c r="L221" s="23" t="s">
        <v>502</v>
      </c>
      <c r="M221"/>
      <c r="N221"/>
      <c r="O221"/>
      <c r="P221" s="9"/>
      <c r="Q221" s="9"/>
      <c r="R221"/>
      <c r="S221"/>
      <c r="T221"/>
      <c r="U221"/>
    </row>
    <row r="222" spans="1:21" s="28" customFormat="1" ht="15.6">
      <c r="A222" s="8" t="s">
        <v>27</v>
      </c>
      <c r="B222" s="25" t="s">
        <v>497</v>
      </c>
      <c r="C222" s="8" t="s">
        <v>450</v>
      </c>
      <c r="D222" s="11">
        <v>80.72</v>
      </c>
      <c r="E222" s="8" t="s">
        <v>20</v>
      </c>
      <c r="F222"/>
      <c r="G222" s="8" t="s">
        <v>20</v>
      </c>
      <c r="H222"/>
      <c r="I222" s="8" t="s">
        <v>57</v>
      </c>
      <c r="J222" s="8" t="s">
        <v>495</v>
      </c>
      <c r="K222"/>
      <c r="L222" s="23" t="s">
        <v>502</v>
      </c>
      <c r="M222"/>
      <c r="N222"/>
      <c r="O222"/>
      <c r="P222" s="9"/>
      <c r="Q222" s="9"/>
      <c r="R222"/>
      <c r="S222"/>
      <c r="T222"/>
      <c r="U222"/>
    </row>
    <row r="223" spans="1:21" s="28" customFormat="1" ht="15.6">
      <c r="A223" s="8" t="s">
        <v>30</v>
      </c>
      <c r="B223" s="25" t="s">
        <v>497</v>
      </c>
      <c r="C223" s="8" t="s">
        <v>450</v>
      </c>
      <c r="D223" s="11" t="s">
        <v>21</v>
      </c>
      <c r="E223" s="8" t="s">
        <v>26</v>
      </c>
      <c r="F223"/>
      <c r="G223" s="8" t="s">
        <v>20</v>
      </c>
      <c r="H223"/>
      <c r="I223" s="12" t="s">
        <v>116</v>
      </c>
      <c r="J223" s="8" t="s">
        <v>495</v>
      </c>
      <c r="K223" s="8" t="s">
        <v>117</v>
      </c>
      <c r="L223" s="23" t="s">
        <v>502</v>
      </c>
      <c r="M223"/>
      <c r="N223"/>
      <c r="O223"/>
      <c r="P223" s="9"/>
      <c r="Q223" s="9"/>
      <c r="R223"/>
      <c r="S223"/>
      <c r="T223"/>
      <c r="U223"/>
    </row>
    <row r="224" spans="1:21" s="28" customFormat="1" ht="15.6">
      <c r="A224" s="8" t="s">
        <v>18</v>
      </c>
      <c r="B224" s="25" t="s">
        <v>497</v>
      </c>
      <c r="C224" s="8" t="s">
        <v>470</v>
      </c>
      <c r="D224" s="11">
        <v>0</v>
      </c>
      <c r="E224" s="8" t="s">
        <v>19</v>
      </c>
      <c r="F224"/>
      <c r="G224" s="8" t="s">
        <v>20</v>
      </c>
      <c r="H224"/>
      <c r="I224" s="8" t="s">
        <v>48</v>
      </c>
      <c r="J224" s="8" t="s">
        <v>495</v>
      </c>
      <c r="K224"/>
      <c r="L224" s="23" t="s">
        <v>502</v>
      </c>
      <c r="M224"/>
      <c r="N224"/>
      <c r="O224"/>
      <c r="P224" s="9"/>
      <c r="Q224" s="9"/>
      <c r="R224"/>
      <c r="S224"/>
      <c r="T224"/>
      <c r="U224"/>
    </row>
    <row r="225" spans="1:21" s="28" customFormat="1" ht="15.6">
      <c r="A225" s="8" t="s">
        <v>22</v>
      </c>
      <c r="B225" s="25" t="s">
        <v>497</v>
      </c>
      <c r="C225" s="8" t="s">
        <v>470</v>
      </c>
      <c r="D225" s="11">
        <v>40.11</v>
      </c>
      <c r="E225" s="8" t="s">
        <v>20</v>
      </c>
      <c r="F225"/>
      <c r="G225" s="8" t="s">
        <v>20</v>
      </c>
      <c r="H225"/>
      <c r="I225" s="8" t="s">
        <v>57</v>
      </c>
      <c r="J225" s="8" t="s">
        <v>495</v>
      </c>
      <c r="K225" s="8" t="s">
        <v>118</v>
      </c>
      <c r="L225" s="23" t="s">
        <v>502</v>
      </c>
      <c r="M225"/>
      <c r="N225"/>
      <c r="O225"/>
      <c r="P225" s="9"/>
      <c r="Q225" s="9"/>
      <c r="R225"/>
      <c r="S225"/>
      <c r="T225"/>
      <c r="U225"/>
    </row>
    <row r="226" spans="1:21" s="28" customFormat="1" ht="15.6">
      <c r="A226" s="8" t="s">
        <v>27</v>
      </c>
      <c r="B226" s="25" t="s">
        <v>497</v>
      </c>
      <c r="C226" s="8" t="s">
        <v>470</v>
      </c>
      <c r="D226" s="11">
        <v>80.22</v>
      </c>
      <c r="E226" s="8" t="s">
        <v>20</v>
      </c>
      <c r="F226"/>
      <c r="G226" s="8" t="s">
        <v>20</v>
      </c>
      <c r="H226"/>
      <c r="I226" s="8" t="s">
        <v>28</v>
      </c>
      <c r="J226" s="8" t="s">
        <v>495</v>
      </c>
      <c r="K226"/>
      <c r="L226" s="23" t="s">
        <v>502</v>
      </c>
      <c r="M226"/>
      <c r="N226"/>
      <c r="O226" s="8" t="s">
        <v>29</v>
      </c>
      <c r="P226" s="10" t="s">
        <v>119</v>
      </c>
      <c r="Q226" s="10" t="s">
        <v>120</v>
      </c>
      <c r="R226"/>
      <c r="S226"/>
      <c r="T226"/>
      <c r="U226"/>
    </row>
    <row r="227" spans="1:21" s="28" customFormat="1" ht="15.6">
      <c r="A227" s="8" t="s">
        <v>30</v>
      </c>
      <c r="B227" s="25" t="s">
        <v>497</v>
      </c>
      <c r="C227" s="8" t="s">
        <v>470</v>
      </c>
      <c r="D227" s="11" t="s">
        <v>21</v>
      </c>
      <c r="E227" s="8" t="s">
        <v>26</v>
      </c>
      <c r="F227"/>
      <c r="G227" s="8" t="s">
        <v>20</v>
      </c>
      <c r="H227" s="8" t="s">
        <v>23</v>
      </c>
      <c r="I227" s="8" t="s">
        <v>121</v>
      </c>
      <c r="J227" s="8" t="s">
        <v>495</v>
      </c>
      <c r="K227"/>
      <c r="L227" s="23" t="s">
        <v>502</v>
      </c>
      <c r="M227"/>
      <c r="N227"/>
      <c r="O227"/>
      <c r="P227" s="9"/>
      <c r="Q227" s="9"/>
      <c r="R227"/>
      <c r="S227"/>
      <c r="T227"/>
      <c r="U227"/>
    </row>
    <row r="228" spans="1:21" s="28" customFormat="1" ht="15.6">
      <c r="A228" s="8" t="s">
        <v>18</v>
      </c>
      <c r="B228" s="25" t="s">
        <v>497</v>
      </c>
      <c r="C228" s="8" t="s">
        <v>449</v>
      </c>
      <c r="D228" s="11">
        <v>0</v>
      </c>
      <c r="E228" s="8" t="s">
        <v>19</v>
      </c>
      <c r="F228"/>
      <c r="G228" s="8" t="s">
        <v>20</v>
      </c>
      <c r="H228"/>
      <c r="I228" s="8" t="s">
        <v>48</v>
      </c>
      <c r="J228" s="8" t="s">
        <v>495</v>
      </c>
      <c r="K228"/>
      <c r="L228" s="23" t="s">
        <v>502</v>
      </c>
      <c r="M228"/>
      <c r="N228"/>
      <c r="O228"/>
      <c r="P228" s="9"/>
      <c r="Q228" s="9"/>
      <c r="R228"/>
      <c r="S228"/>
      <c r="T228"/>
      <c r="U228"/>
    </row>
    <row r="229" spans="1:21" s="28" customFormat="1" ht="15.6">
      <c r="A229" s="8" t="s">
        <v>22</v>
      </c>
      <c r="B229" s="25" t="s">
        <v>497</v>
      </c>
      <c r="C229" s="8" t="s">
        <v>449</v>
      </c>
      <c r="D229" s="11">
        <v>40.44</v>
      </c>
      <c r="E229" s="8" t="s">
        <v>20</v>
      </c>
      <c r="F229"/>
      <c r="G229" s="8" t="s">
        <v>20</v>
      </c>
      <c r="H229"/>
      <c r="I229" s="8" t="s">
        <v>57</v>
      </c>
      <c r="J229" s="8" t="s">
        <v>495</v>
      </c>
      <c r="K229"/>
      <c r="L229" s="23" t="s">
        <v>502</v>
      </c>
      <c r="M229"/>
      <c r="N229"/>
      <c r="O229"/>
      <c r="P229" s="9"/>
      <c r="Q229" s="9"/>
      <c r="R229"/>
      <c r="S229"/>
      <c r="T229"/>
      <c r="U229"/>
    </row>
    <row r="230" spans="1:21" ht="15.6">
      <c r="A230" s="8" t="s">
        <v>27</v>
      </c>
      <c r="B230" s="25" t="s">
        <v>497</v>
      </c>
      <c r="C230" s="8" t="s">
        <v>449</v>
      </c>
      <c r="D230" s="11">
        <v>80.89</v>
      </c>
      <c r="E230" s="8" t="s">
        <v>20</v>
      </c>
      <c r="G230" s="8" t="s">
        <v>20</v>
      </c>
      <c r="I230" s="8" t="s">
        <v>57</v>
      </c>
      <c r="J230" s="8" t="s">
        <v>495</v>
      </c>
      <c r="L230" s="23" t="s">
        <v>502</v>
      </c>
      <c r="P230" s="9"/>
      <c r="Q230" s="9"/>
    </row>
    <row r="231" spans="1:21" ht="15.6">
      <c r="A231" s="8" t="s">
        <v>30</v>
      </c>
      <c r="B231" s="25" t="s">
        <v>497</v>
      </c>
      <c r="C231" s="8" t="s">
        <v>449</v>
      </c>
      <c r="D231" s="11" t="s">
        <v>21</v>
      </c>
      <c r="E231" s="8" t="s">
        <v>26</v>
      </c>
      <c r="G231" s="8" t="s">
        <v>20</v>
      </c>
      <c r="I231" s="8" t="s">
        <v>41</v>
      </c>
      <c r="J231" s="8" t="s">
        <v>495</v>
      </c>
      <c r="L231" s="23" t="s">
        <v>502</v>
      </c>
      <c r="P231" s="9"/>
      <c r="Q231" s="9"/>
    </row>
    <row r="232" spans="1:21" ht="15.6">
      <c r="A232" s="8" t="s">
        <v>18</v>
      </c>
      <c r="B232" s="25" t="s">
        <v>497</v>
      </c>
      <c r="C232" s="8" t="s">
        <v>448</v>
      </c>
      <c r="D232" s="11">
        <v>0</v>
      </c>
      <c r="E232" s="8" t="s">
        <v>19</v>
      </c>
      <c r="G232" s="8" t="s">
        <v>20</v>
      </c>
      <c r="I232" s="8" t="s">
        <v>112</v>
      </c>
      <c r="J232" s="8" t="s">
        <v>495</v>
      </c>
      <c r="L232" s="23" t="s">
        <v>502</v>
      </c>
      <c r="P232" s="9"/>
      <c r="Q232" s="9"/>
    </row>
    <row r="233" spans="1:21" ht="15.6">
      <c r="A233" s="8" t="s">
        <v>22</v>
      </c>
      <c r="B233" s="25" t="s">
        <v>497</v>
      </c>
      <c r="C233" s="8" t="s">
        <v>448</v>
      </c>
      <c r="D233" s="11">
        <v>39.83</v>
      </c>
      <c r="E233" s="8" t="s">
        <v>20</v>
      </c>
      <c r="G233" s="8" t="s">
        <v>20</v>
      </c>
      <c r="I233" s="8" t="s">
        <v>113</v>
      </c>
      <c r="J233" s="8" t="s">
        <v>495</v>
      </c>
      <c r="L233" s="23" t="s">
        <v>502</v>
      </c>
      <c r="O233" s="8" t="s">
        <v>24</v>
      </c>
      <c r="P233" s="10" t="s">
        <v>63</v>
      </c>
      <c r="Q233" s="10" t="s">
        <v>114</v>
      </c>
    </row>
    <row r="234" spans="1:21" ht="15.6">
      <c r="A234" s="8" t="s">
        <v>27</v>
      </c>
      <c r="B234" s="25" t="s">
        <v>497</v>
      </c>
      <c r="C234" s="8" t="s">
        <v>448</v>
      </c>
      <c r="D234" s="11">
        <v>79.67</v>
      </c>
      <c r="E234" s="8" t="s">
        <v>20</v>
      </c>
      <c r="G234" s="8" t="s">
        <v>20</v>
      </c>
      <c r="I234" s="8" t="s">
        <v>57</v>
      </c>
      <c r="J234" s="8" t="s">
        <v>495</v>
      </c>
      <c r="L234" s="23" t="s">
        <v>502</v>
      </c>
      <c r="P234" s="9"/>
      <c r="Q234" s="9"/>
    </row>
    <row r="235" spans="1:21" ht="15.6">
      <c r="A235" s="8" t="s">
        <v>30</v>
      </c>
      <c r="B235" s="25" t="s">
        <v>497</v>
      </c>
      <c r="C235" s="8" t="s">
        <v>448</v>
      </c>
      <c r="D235" s="11" t="s">
        <v>21</v>
      </c>
      <c r="E235" s="8" t="s">
        <v>20</v>
      </c>
      <c r="G235" s="8" t="s">
        <v>20</v>
      </c>
      <c r="I235" s="8" t="s">
        <v>115</v>
      </c>
      <c r="J235" s="8" t="s">
        <v>495</v>
      </c>
      <c r="L235" s="23" t="s">
        <v>502</v>
      </c>
      <c r="P235" s="9"/>
      <c r="Q235" s="9"/>
    </row>
    <row r="236" spans="1:21" ht="15.6">
      <c r="A236" s="8" t="s">
        <v>18</v>
      </c>
      <c r="B236" s="25" t="s">
        <v>497</v>
      </c>
      <c r="C236" s="8" t="s">
        <v>453</v>
      </c>
      <c r="D236" s="11">
        <v>0</v>
      </c>
      <c r="E236" s="8" t="s">
        <v>19</v>
      </c>
      <c r="G236" s="8" t="s">
        <v>20</v>
      </c>
      <c r="I236" s="8" t="s">
        <v>48</v>
      </c>
      <c r="J236" s="8" t="s">
        <v>495</v>
      </c>
      <c r="L236" s="23" t="s">
        <v>502</v>
      </c>
      <c r="P236" s="9"/>
      <c r="Q236" s="9"/>
    </row>
    <row r="237" spans="1:21" ht="15.6">
      <c r="A237" s="8" t="s">
        <v>18</v>
      </c>
      <c r="B237" s="25" t="s">
        <v>497</v>
      </c>
      <c r="C237" s="8" t="s">
        <v>453</v>
      </c>
      <c r="D237" s="11">
        <v>22</v>
      </c>
      <c r="E237" s="8" t="s">
        <v>20</v>
      </c>
      <c r="G237" s="8" t="s">
        <v>20</v>
      </c>
      <c r="I237" s="8" t="s">
        <v>139</v>
      </c>
      <c r="J237" s="8" t="s">
        <v>495</v>
      </c>
      <c r="L237" s="23" t="s">
        <v>502</v>
      </c>
      <c r="P237" s="9"/>
      <c r="Q237" s="9"/>
    </row>
    <row r="238" spans="1:21" ht="15.6">
      <c r="A238" s="8" t="s">
        <v>22</v>
      </c>
      <c r="B238" s="25" t="s">
        <v>497</v>
      </c>
      <c r="C238" s="8" t="s">
        <v>453</v>
      </c>
      <c r="D238" s="11">
        <v>38.33</v>
      </c>
      <c r="E238" s="8" t="s">
        <v>20</v>
      </c>
      <c r="G238" s="8" t="s">
        <v>20</v>
      </c>
      <c r="I238" s="8" t="s">
        <v>57</v>
      </c>
      <c r="J238" s="8" t="s">
        <v>495</v>
      </c>
      <c r="L238" s="23" t="s">
        <v>502</v>
      </c>
      <c r="P238" s="9"/>
      <c r="Q238" s="9"/>
    </row>
    <row r="239" spans="1:21" ht="15.6">
      <c r="A239" s="8" t="s">
        <v>27</v>
      </c>
      <c r="B239" s="25" t="s">
        <v>497</v>
      </c>
      <c r="C239" s="8" t="s">
        <v>453</v>
      </c>
      <c r="D239" s="11">
        <v>76.67</v>
      </c>
      <c r="E239" s="8" t="s">
        <v>20</v>
      </c>
      <c r="G239" s="8" t="s">
        <v>20</v>
      </c>
      <c r="I239" s="8" t="s">
        <v>57</v>
      </c>
      <c r="J239" s="8" t="s">
        <v>495</v>
      </c>
      <c r="L239" s="23" t="s">
        <v>502</v>
      </c>
      <c r="P239" s="9"/>
      <c r="Q239" s="9"/>
    </row>
    <row r="240" spans="1:21" ht="15.6">
      <c r="A240" s="8" t="s">
        <v>30</v>
      </c>
      <c r="B240" s="25" t="s">
        <v>497</v>
      </c>
      <c r="C240" s="8" t="s">
        <v>453</v>
      </c>
      <c r="D240" s="11" t="s">
        <v>21</v>
      </c>
      <c r="E240" s="8" t="s">
        <v>26</v>
      </c>
      <c r="G240" s="8" t="s">
        <v>20</v>
      </c>
      <c r="I240" s="8" t="s">
        <v>84</v>
      </c>
      <c r="J240" s="8" t="s">
        <v>495</v>
      </c>
      <c r="L240" s="23" t="s">
        <v>502</v>
      </c>
      <c r="P240" s="9"/>
      <c r="Q240" s="9"/>
    </row>
    <row r="241" spans="1:17" ht="15.6">
      <c r="A241" s="8" t="s">
        <v>18</v>
      </c>
      <c r="B241" s="25" t="s">
        <v>497</v>
      </c>
      <c r="C241" s="8" t="s">
        <v>443</v>
      </c>
      <c r="D241" s="11">
        <v>0</v>
      </c>
      <c r="E241" s="8" t="s">
        <v>19</v>
      </c>
      <c r="G241" s="8" t="s">
        <v>20</v>
      </c>
      <c r="I241" s="8" t="s">
        <v>48</v>
      </c>
      <c r="J241" s="8" t="s">
        <v>495</v>
      </c>
      <c r="L241" s="23" t="s">
        <v>502</v>
      </c>
      <c r="P241" s="9"/>
      <c r="Q241" s="9"/>
    </row>
    <row r="242" spans="1:17" ht="15.6">
      <c r="A242" s="8" t="s">
        <v>18</v>
      </c>
      <c r="B242" s="25" t="s">
        <v>497</v>
      </c>
      <c r="C242" s="8" t="s">
        <v>443</v>
      </c>
      <c r="D242" s="11">
        <v>5.5</v>
      </c>
      <c r="E242" s="8" t="s">
        <v>20</v>
      </c>
      <c r="G242" s="8" t="s">
        <v>20</v>
      </c>
      <c r="I242" s="8" t="s">
        <v>36</v>
      </c>
      <c r="J242" s="8" t="s">
        <v>495</v>
      </c>
      <c r="L242" s="23" t="s">
        <v>502</v>
      </c>
      <c r="P242" s="9"/>
      <c r="Q242" s="9"/>
    </row>
    <row r="243" spans="1:17" ht="15.6">
      <c r="A243" s="8" t="s">
        <v>22</v>
      </c>
      <c r="B243" s="25" t="s">
        <v>497</v>
      </c>
      <c r="C243" s="8" t="s">
        <v>443</v>
      </c>
      <c r="D243" s="11">
        <v>39.799999999999997</v>
      </c>
      <c r="E243" s="8" t="s">
        <v>20</v>
      </c>
      <c r="G243" s="8" t="s">
        <v>20</v>
      </c>
      <c r="I243" s="8" t="s">
        <v>28</v>
      </c>
      <c r="J243" s="8" t="s">
        <v>495</v>
      </c>
      <c r="L243" s="23" t="s">
        <v>502</v>
      </c>
      <c r="O243" s="8" t="s">
        <v>32</v>
      </c>
      <c r="P243" s="10" t="s">
        <v>104</v>
      </c>
      <c r="Q243" s="10" t="s">
        <v>140</v>
      </c>
    </row>
    <row r="244" spans="1:17" ht="15.6">
      <c r="A244" s="8" t="s">
        <v>18</v>
      </c>
      <c r="B244" s="25" t="s">
        <v>497</v>
      </c>
      <c r="C244" s="8" t="s">
        <v>443</v>
      </c>
      <c r="D244" s="11">
        <v>50</v>
      </c>
      <c r="E244" s="8" t="s">
        <v>19</v>
      </c>
      <c r="G244" s="8" t="s">
        <v>20</v>
      </c>
      <c r="I244" s="8" t="s">
        <v>81</v>
      </c>
      <c r="J244" s="8" t="s">
        <v>495</v>
      </c>
      <c r="L244" s="23" t="s">
        <v>502</v>
      </c>
      <c r="P244" s="9"/>
      <c r="Q244" s="9"/>
    </row>
    <row r="245" spans="1:17" ht="15.6">
      <c r="A245" s="8" t="s">
        <v>27</v>
      </c>
      <c r="B245" s="25" t="s">
        <v>497</v>
      </c>
      <c r="C245" s="8" t="s">
        <v>443</v>
      </c>
      <c r="D245" s="11">
        <v>79.599999999999994</v>
      </c>
      <c r="E245" s="8" t="s">
        <v>20</v>
      </c>
      <c r="G245" s="8" t="s">
        <v>20</v>
      </c>
      <c r="I245" s="8" t="s">
        <v>57</v>
      </c>
      <c r="J245" s="8" t="s">
        <v>495</v>
      </c>
      <c r="L245" s="23" t="s">
        <v>502</v>
      </c>
      <c r="P245" s="9"/>
      <c r="Q245" s="9"/>
    </row>
    <row r="246" spans="1:17" ht="15.6">
      <c r="A246" s="8" t="s">
        <v>30</v>
      </c>
      <c r="B246" s="25" t="s">
        <v>497</v>
      </c>
      <c r="C246" s="8" t="s">
        <v>443</v>
      </c>
      <c r="D246" s="11" t="s">
        <v>21</v>
      </c>
      <c r="E246" s="8" t="s">
        <v>26</v>
      </c>
      <c r="G246" s="8" t="s">
        <v>20</v>
      </c>
      <c r="I246" s="8" t="s">
        <v>138</v>
      </c>
      <c r="J246" s="8" t="s">
        <v>495</v>
      </c>
      <c r="L246" s="23" t="s">
        <v>502</v>
      </c>
      <c r="P246" s="9"/>
      <c r="Q246" s="9"/>
    </row>
    <row r="247" spans="1:17" ht="15.6">
      <c r="A247" s="8" t="s">
        <v>18</v>
      </c>
      <c r="B247" s="25" t="s">
        <v>497</v>
      </c>
      <c r="C247" s="8" t="s">
        <v>457</v>
      </c>
      <c r="D247" s="11">
        <v>0</v>
      </c>
      <c r="E247" s="8" t="s">
        <v>19</v>
      </c>
      <c r="G247" s="8" t="s">
        <v>20</v>
      </c>
      <c r="I247" s="8" t="s">
        <v>48</v>
      </c>
      <c r="J247" s="8" t="s">
        <v>495</v>
      </c>
      <c r="L247" s="23" t="s">
        <v>502</v>
      </c>
      <c r="P247" s="9"/>
      <c r="Q247" s="9"/>
    </row>
    <row r="248" spans="1:17" ht="15.6">
      <c r="A248" s="8" t="s">
        <v>18</v>
      </c>
      <c r="B248" s="25" t="s">
        <v>497</v>
      </c>
      <c r="C248" s="8" t="s">
        <v>457</v>
      </c>
      <c r="D248" s="11">
        <v>12.5</v>
      </c>
      <c r="E248" s="8" t="s">
        <v>20</v>
      </c>
      <c r="G248" s="8" t="s">
        <v>20</v>
      </c>
      <c r="I248" s="8" t="s">
        <v>36</v>
      </c>
      <c r="J248" s="8" t="s">
        <v>495</v>
      </c>
      <c r="L248" s="23" t="s">
        <v>502</v>
      </c>
      <c r="P248" s="9"/>
      <c r="Q248" s="9"/>
    </row>
    <row r="249" spans="1:17" ht="15.6">
      <c r="A249" s="8" t="s">
        <v>18</v>
      </c>
      <c r="B249" s="25" t="s">
        <v>497</v>
      </c>
      <c r="C249" s="8" t="s">
        <v>457</v>
      </c>
      <c r="D249" s="11">
        <v>35.5</v>
      </c>
      <c r="E249" s="8" t="s">
        <v>19</v>
      </c>
      <c r="G249" s="8" t="s">
        <v>20</v>
      </c>
      <c r="I249" s="8" t="s">
        <v>81</v>
      </c>
      <c r="J249" s="8" t="s">
        <v>495</v>
      </c>
      <c r="L249" s="23" t="s">
        <v>502</v>
      </c>
      <c r="P249" s="9"/>
      <c r="Q249" s="9"/>
    </row>
    <row r="250" spans="1:17" ht="15.6">
      <c r="A250" s="8" t="s">
        <v>22</v>
      </c>
      <c r="B250" s="25" t="s">
        <v>497</v>
      </c>
      <c r="C250" s="8" t="s">
        <v>457</v>
      </c>
      <c r="D250" s="11">
        <v>40.58</v>
      </c>
      <c r="E250" s="8" t="s">
        <v>20</v>
      </c>
      <c r="G250" s="8" t="s">
        <v>20</v>
      </c>
      <c r="I250" s="8" t="s">
        <v>113</v>
      </c>
      <c r="J250" s="8" t="s">
        <v>495</v>
      </c>
      <c r="L250" s="23" t="s">
        <v>502</v>
      </c>
      <c r="O250" s="8" t="s">
        <v>24</v>
      </c>
      <c r="P250" s="10" t="s">
        <v>25</v>
      </c>
      <c r="Q250" s="10" t="s">
        <v>160</v>
      </c>
    </row>
    <row r="251" spans="1:17" ht="15.6">
      <c r="A251" s="8" t="s">
        <v>27</v>
      </c>
      <c r="B251" s="25" t="s">
        <v>497</v>
      </c>
      <c r="C251" s="8" t="s">
        <v>457</v>
      </c>
      <c r="D251" s="11">
        <v>81.17</v>
      </c>
      <c r="E251" s="8" t="s">
        <v>20</v>
      </c>
      <c r="G251" s="8" t="s">
        <v>20</v>
      </c>
      <c r="I251" s="8" t="s">
        <v>57</v>
      </c>
      <c r="J251" s="8" t="s">
        <v>495</v>
      </c>
      <c r="L251" s="23" t="s">
        <v>502</v>
      </c>
      <c r="P251" s="9"/>
      <c r="Q251" s="9"/>
    </row>
    <row r="252" spans="1:17" ht="15.6">
      <c r="A252" s="8" t="s">
        <v>30</v>
      </c>
      <c r="B252" s="25" t="s">
        <v>497</v>
      </c>
      <c r="C252" s="8" t="s">
        <v>457</v>
      </c>
      <c r="D252" s="11" t="s">
        <v>21</v>
      </c>
      <c r="E252" s="8" t="s">
        <v>26</v>
      </c>
      <c r="G252" s="8" t="s">
        <v>20</v>
      </c>
      <c r="I252" s="8" t="s">
        <v>68</v>
      </c>
      <c r="J252" s="8" t="s">
        <v>495</v>
      </c>
      <c r="L252" s="23" t="s">
        <v>502</v>
      </c>
      <c r="P252" s="9"/>
      <c r="Q252" s="9"/>
    </row>
    <row r="253" spans="1:17" ht="15.6">
      <c r="A253" s="8" t="s">
        <v>18</v>
      </c>
      <c r="B253" s="25" t="s">
        <v>497</v>
      </c>
      <c r="C253" s="8" t="s">
        <v>440</v>
      </c>
      <c r="D253" s="11">
        <v>0</v>
      </c>
      <c r="E253" s="8" t="s">
        <v>31</v>
      </c>
      <c r="G253" s="8" t="s">
        <v>20</v>
      </c>
      <c r="I253" s="8" t="s">
        <v>61</v>
      </c>
      <c r="J253" s="8" t="s">
        <v>495</v>
      </c>
      <c r="L253" s="23" t="s">
        <v>502</v>
      </c>
      <c r="P253" s="9"/>
      <c r="Q253" s="9"/>
    </row>
    <row r="254" spans="1:17" ht="15.6">
      <c r="A254" s="8" t="s">
        <v>22</v>
      </c>
      <c r="B254" s="25" t="s">
        <v>497</v>
      </c>
      <c r="C254" s="8" t="s">
        <v>440</v>
      </c>
      <c r="D254" s="11">
        <v>40.4</v>
      </c>
      <c r="E254" s="8" t="s">
        <v>20</v>
      </c>
      <c r="G254" s="8" t="s">
        <v>20</v>
      </c>
      <c r="I254" s="8" t="s">
        <v>57</v>
      </c>
      <c r="J254" s="8" t="s">
        <v>495</v>
      </c>
      <c r="L254" s="23" t="s">
        <v>502</v>
      </c>
      <c r="P254" s="9"/>
      <c r="Q254" s="9"/>
    </row>
    <row r="255" spans="1:17" ht="15.6">
      <c r="A255" s="8" t="s">
        <v>27</v>
      </c>
      <c r="B255" s="25" t="s">
        <v>497</v>
      </c>
      <c r="C255" s="8" t="s">
        <v>440</v>
      </c>
      <c r="D255" s="11">
        <v>80.8</v>
      </c>
      <c r="E255" s="8" t="s">
        <v>20</v>
      </c>
      <c r="G255" s="8" t="s">
        <v>20</v>
      </c>
      <c r="I255" s="8" t="s">
        <v>57</v>
      </c>
      <c r="J255" s="8" t="s">
        <v>495</v>
      </c>
      <c r="L255" s="23" t="s">
        <v>502</v>
      </c>
      <c r="P255" s="9"/>
      <c r="Q255" s="9"/>
    </row>
    <row r="256" spans="1:17" ht="15.6">
      <c r="A256" s="8" t="s">
        <v>30</v>
      </c>
      <c r="B256" s="25" t="s">
        <v>497</v>
      </c>
      <c r="C256" s="8" t="s">
        <v>440</v>
      </c>
      <c r="D256" s="11" t="s">
        <v>21</v>
      </c>
      <c r="E256" s="8" t="s">
        <v>26</v>
      </c>
      <c r="G256" s="8" t="s">
        <v>20</v>
      </c>
      <c r="I256" s="8" t="s">
        <v>84</v>
      </c>
      <c r="J256" s="8" t="s">
        <v>495</v>
      </c>
      <c r="L256" s="23" t="s">
        <v>502</v>
      </c>
      <c r="P256" s="9"/>
      <c r="Q256" s="9"/>
    </row>
    <row r="257" spans="1:17" ht="15.6">
      <c r="A257" s="8" t="s">
        <v>18</v>
      </c>
      <c r="B257" s="25" t="s">
        <v>497</v>
      </c>
      <c r="C257" s="8" t="s">
        <v>461</v>
      </c>
      <c r="D257" s="11">
        <v>0</v>
      </c>
      <c r="E257" s="8" t="s">
        <v>31</v>
      </c>
      <c r="G257" s="8" t="s">
        <v>20</v>
      </c>
      <c r="I257" s="8" t="s">
        <v>197</v>
      </c>
      <c r="J257" s="8" t="s">
        <v>495</v>
      </c>
      <c r="K257" s="8" t="s">
        <v>198</v>
      </c>
      <c r="L257" s="23" t="s">
        <v>502</v>
      </c>
      <c r="P257" s="9"/>
      <c r="Q257" s="9"/>
    </row>
    <row r="258" spans="1:17" ht="15.6">
      <c r="A258" s="8" t="s">
        <v>22</v>
      </c>
      <c r="B258" s="25" t="s">
        <v>497</v>
      </c>
      <c r="C258" s="8" t="s">
        <v>461</v>
      </c>
      <c r="D258" s="11">
        <v>39.69</v>
      </c>
      <c r="E258" s="8" t="s">
        <v>20</v>
      </c>
      <c r="G258" s="8" t="s">
        <v>20</v>
      </c>
      <c r="I258" s="8" t="s">
        <v>57</v>
      </c>
      <c r="J258" s="8" t="s">
        <v>495</v>
      </c>
      <c r="L258" s="23" t="s">
        <v>502</v>
      </c>
      <c r="P258" s="9"/>
      <c r="Q258" s="9"/>
    </row>
    <row r="259" spans="1:17" ht="15.6">
      <c r="A259" s="8" t="s">
        <v>27</v>
      </c>
      <c r="B259" s="25" t="s">
        <v>497</v>
      </c>
      <c r="C259" s="8" t="s">
        <v>461</v>
      </c>
      <c r="D259" s="11">
        <v>79.38</v>
      </c>
      <c r="E259" s="8" t="s">
        <v>20</v>
      </c>
      <c r="G259" s="8" t="s">
        <v>20</v>
      </c>
      <c r="I259" s="8" t="s">
        <v>57</v>
      </c>
      <c r="J259" s="8" t="s">
        <v>495</v>
      </c>
      <c r="L259" s="23" t="s">
        <v>502</v>
      </c>
      <c r="P259" s="9"/>
      <c r="Q259" s="9"/>
    </row>
    <row r="260" spans="1:17" ht="15.6">
      <c r="A260" s="8" t="s">
        <v>30</v>
      </c>
      <c r="B260" s="25" t="s">
        <v>497</v>
      </c>
      <c r="C260" s="8" t="s">
        <v>461</v>
      </c>
      <c r="D260" s="11" t="s">
        <v>21</v>
      </c>
      <c r="E260" s="8" t="s">
        <v>26</v>
      </c>
      <c r="G260" s="8" t="s">
        <v>20</v>
      </c>
      <c r="I260" s="8" t="s">
        <v>84</v>
      </c>
      <c r="J260" s="8" t="s">
        <v>495</v>
      </c>
      <c r="L260" s="23" t="s">
        <v>502</v>
      </c>
      <c r="P260" s="9"/>
      <c r="Q260" s="9"/>
    </row>
    <row r="261" spans="1:17" ht="15.6">
      <c r="A261" s="8" t="s">
        <v>18</v>
      </c>
      <c r="B261" s="25" t="s">
        <v>497</v>
      </c>
      <c r="C261" s="8" t="s">
        <v>433</v>
      </c>
      <c r="D261" s="11">
        <v>0</v>
      </c>
      <c r="E261" s="8" t="s">
        <v>20</v>
      </c>
      <c r="G261" s="8" t="s">
        <v>20</v>
      </c>
      <c r="I261" s="8" t="s">
        <v>199</v>
      </c>
      <c r="J261" s="8" t="s">
        <v>495</v>
      </c>
      <c r="L261" s="23" t="s">
        <v>502</v>
      </c>
      <c r="P261" s="9"/>
      <c r="Q261" s="9"/>
    </row>
    <row r="262" spans="1:17" ht="15.6">
      <c r="A262" s="8" t="s">
        <v>18</v>
      </c>
      <c r="B262" s="25" t="s">
        <v>497</v>
      </c>
      <c r="C262" s="8" t="s">
        <v>433</v>
      </c>
      <c r="D262" s="11">
        <v>15</v>
      </c>
      <c r="E262" s="8" t="s">
        <v>19</v>
      </c>
      <c r="G262" s="8" t="s">
        <v>20</v>
      </c>
      <c r="I262" s="8" t="s">
        <v>200</v>
      </c>
      <c r="J262" s="8" t="s">
        <v>495</v>
      </c>
      <c r="L262" s="23" t="s">
        <v>502</v>
      </c>
      <c r="P262" s="9"/>
      <c r="Q262" s="9"/>
    </row>
    <row r="263" spans="1:17" ht="15.6">
      <c r="A263" s="8" t="s">
        <v>22</v>
      </c>
      <c r="B263" s="25" t="s">
        <v>497</v>
      </c>
      <c r="C263" s="8" t="s">
        <v>433</v>
      </c>
      <c r="D263" s="11">
        <v>40.5</v>
      </c>
      <c r="E263" s="8" t="s">
        <v>20</v>
      </c>
      <c r="G263" s="8" t="s">
        <v>20</v>
      </c>
      <c r="I263" s="8" t="s">
        <v>57</v>
      </c>
      <c r="J263" s="8" t="s">
        <v>495</v>
      </c>
      <c r="L263" s="23" t="s">
        <v>502</v>
      </c>
      <c r="P263" s="9"/>
      <c r="Q263" s="9"/>
    </row>
    <row r="264" spans="1:17" ht="15.6">
      <c r="A264" s="8" t="s">
        <v>27</v>
      </c>
      <c r="B264" s="25" t="s">
        <v>497</v>
      </c>
      <c r="C264" s="8" t="s">
        <v>433</v>
      </c>
      <c r="D264" s="11">
        <v>81</v>
      </c>
      <c r="E264" s="8" t="s">
        <v>20</v>
      </c>
      <c r="G264" s="8" t="s">
        <v>20</v>
      </c>
      <c r="H264" s="8" t="s">
        <v>23</v>
      </c>
      <c r="I264" s="8" t="s">
        <v>28</v>
      </c>
      <c r="J264" s="8" t="s">
        <v>495</v>
      </c>
      <c r="L264" s="23" t="s">
        <v>502</v>
      </c>
      <c r="O264" s="8" t="s">
        <v>72</v>
      </c>
      <c r="P264" s="10" t="s">
        <v>201</v>
      </c>
      <c r="Q264" s="10" t="s">
        <v>202</v>
      </c>
    </row>
    <row r="265" spans="1:17" ht="15.6">
      <c r="A265" s="8" t="s">
        <v>30</v>
      </c>
      <c r="B265" s="25" t="s">
        <v>497</v>
      </c>
      <c r="C265" s="8" t="s">
        <v>433</v>
      </c>
      <c r="D265" s="11" t="s">
        <v>21</v>
      </c>
      <c r="E265" s="8" t="s">
        <v>26</v>
      </c>
      <c r="F265" s="8">
        <v>4</v>
      </c>
      <c r="G265" s="8" t="s">
        <v>20</v>
      </c>
      <c r="H265" s="8" t="s">
        <v>24</v>
      </c>
      <c r="I265" s="8" t="s">
        <v>203</v>
      </c>
      <c r="J265" s="8" t="s">
        <v>495</v>
      </c>
      <c r="L265" s="23" t="s">
        <v>502</v>
      </c>
      <c r="P265" s="9"/>
      <c r="Q265" s="9"/>
    </row>
    <row r="266" spans="1:17" ht="15.6">
      <c r="A266" s="8" t="s">
        <v>18</v>
      </c>
      <c r="B266" s="25" t="s">
        <v>497</v>
      </c>
      <c r="C266" s="8" t="s">
        <v>464</v>
      </c>
      <c r="D266" s="11">
        <v>0</v>
      </c>
      <c r="E266" s="8" t="s">
        <v>19</v>
      </c>
      <c r="G266" s="8" t="s">
        <v>20</v>
      </c>
      <c r="I266" s="8" t="s">
        <v>250</v>
      </c>
      <c r="J266" s="8" t="s">
        <v>495</v>
      </c>
      <c r="L266" s="23" t="s">
        <v>502</v>
      </c>
      <c r="P266" s="9"/>
      <c r="Q266" s="9"/>
    </row>
    <row r="267" spans="1:17" ht="15.6">
      <c r="A267" s="8" t="s">
        <v>22</v>
      </c>
      <c r="B267" s="25" t="s">
        <v>497</v>
      </c>
      <c r="C267" s="8" t="s">
        <v>464</v>
      </c>
      <c r="D267" s="11">
        <v>41</v>
      </c>
      <c r="E267" s="8" t="s">
        <v>20</v>
      </c>
      <c r="G267" s="8" t="s">
        <v>20</v>
      </c>
      <c r="I267" s="8" t="s">
        <v>57</v>
      </c>
      <c r="J267" s="8" t="s">
        <v>495</v>
      </c>
      <c r="L267" s="23" t="s">
        <v>502</v>
      </c>
      <c r="P267" s="9"/>
      <c r="Q267" s="9"/>
    </row>
    <row r="268" spans="1:17" ht="15.6">
      <c r="A268" s="8" t="s">
        <v>27</v>
      </c>
      <c r="B268" s="25" t="s">
        <v>497</v>
      </c>
      <c r="C268" s="8" t="s">
        <v>464</v>
      </c>
      <c r="D268" s="14">
        <v>82.01</v>
      </c>
      <c r="E268" s="8" t="s">
        <v>20</v>
      </c>
      <c r="G268" s="8" t="s">
        <v>20</v>
      </c>
      <c r="I268" s="8" t="s">
        <v>57</v>
      </c>
      <c r="J268" s="8" t="s">
        <v>495</v>
      </c>
      <c r="L268" s="23" t="s">
        <v>502</v>
      </c>
      <c r="P268" s="9"/>
      <c r="Q268" s="9"/>
    </row>
    <row r="269" spans="1:17" ht="15.6">
      <c r="A269" s="8" t="s">
        <v>30</v>
      </c>
      <c r="B269" s="25" t="s">
        <v>497</v>
      </c>
      <c r="C269" s="8" t="s">
        <v>464</v>
      </c>
      <c r="D269" s="11" t="s">
        <v>21</v>
      </c>
      <c r="E269" s="8" t="s">
        <v>26</v>
      </c>
      <c r="G269" s="8" t="s">
        <v>20</v>
      </c>
      <c r="I269" s="8" t="s">
        <v>46</v>
      </c>
      <c r="J269" s="8" t="s">
        <v>495</v>
      </c>
      <c r="L269" s="23" t="s">
        <v>502</v>
      </c>
      <c r="P269" s="9"/>
      <c r="Q269" s="9"/>
    </row>
    <row r="270" spans="1:17" ht="15.6">
      <c r="A270" s="8" t="s">
        <v>18</v>
      </c>
      <c r="B270" s="25" t="s">
        <v>497</v>
      </c>
      <c r="C270" s="8" t="s">
        <v>426</v>
      </c>
      <c r="D270" s="11">
        <v>0</v>
      </c>
      <c r="E270" s="8" t="s">
        <v>19</v>
      </c>
      <c r="G270" s="8" t="s">
        <v>20</v>
      </c>
      <c r="I270" s="8" t="s">
        <v>48</v>
      </c>
      <c r="J270" s="8" t="s">
        <v>495</v>
      </c>
      <c r="L270" s="23" t="s">
        <v>502</v>
      </c>
      <c r="P270" s="9"/>
      <c r="Q270" s="9"/>
    </row>
    <row r="271" spans="1:17" ht="15.6">
      <c r="A271" s="8" t="s">
        <v>22</v>
      </c>
      <c r="B271" s="25" t="s">
        <v>497</v>
      </c>
      <c r="C271" s="8" t="s">
        <v>426</v>
      </c>
      <c r="D271" s="11">
        <v>40.11</v>
      </c>
      <c r="E271" s="8" t="s">
        <v>20</v>
      </c>
      <c r="G271" s="8" t="s">
        <v>20</v>
      </c>
      <c r="I271" s="8" t="s">
        <v>57</v>
      </c>
      <c r="J271" s="8" t="s">
        <v>495</v>
      </c>
      <c r="L271" s="23" t="s">
        <v>502</v>
      </c>
      <c r="P271" s="9"/>
      <c r="Q271" s="9"/>
    </row>
    <row r="272" spans="1:17" ht="15.6">
      <c r="A272" s="8" t="s">
        <v>18</v>
      </c>
      <c r="B272" s="25" t="s">
        <v>497</v>
      </c>
      <c r="C272" s="8" t="s">
        <v>426</v>
      </c>
      <c r="D272" s="11">
        <v>52.25</v>
      </c>
      <c r="E272" s="8" t="s">
        <v>20</v>
      </c>
      <c r="G272" s="8" t="s">
        <v>20</v>
      </c>
      <c r="I272" s="8" t="s">
        <v>91</v>
      </c>
      <c r="J272" s="8" t="s">
        <v>495</v>
      </c>
      <c r="L272" s="23" t="s">
        <v>502</v>
      </c>
      <c r="P272" s="9"/>
      <c r="Q272" s="9"/>
    </row>
    <row r="273" spans="1:18" ht="15.6">
      <c r="A273" s="8" t="s">
        <v>27</v>
      </c>
      <c r="B273" s="25" t="s">
        <v>497</v>
      </c>
      <c r="C273" s="8" t="s">
        <v>426</v>
      </c>
      <c r="D273" s="11">
        <v>80.22</v>
      </c>
      <c r="E273" s="8" t="s">
        <v>20</v>
      </c>
      <c r="G273" s="8" t="s">
        <v>20</v>
      </c>
      <c r="H273" s="8" t="s">
        <v>24</v>
      </c>
      <c r="I273" s="8" t="s">
        <v>28</v>
      </c>
      <c r="J273" s="8" t="s">
        <v>495</v>
      </c>
      <c r="L273" s="23" t="s">
        <v>502</v>
      </c>
      <c r="O273" s="8" t="s">
        <v>29</v>
      </c>
      <c r="P273" s="10" t="s">
        <v>251</v>
      </c>
      <c r="Q273" s="10" t="s">
        <v>252</v>
      </c>
    </row>
    <row r="274" spans="1:18" ht="15.6">
      <c r="A274" s="8" t="s">
        <v>30</v>
      </c>
      <c r="B274" s="25" t="s">
        <v>497</v>
      </c>
      <c r="C274" s="8" t="s">
        <v>426</v>
      </c>
      <c r="D274" s="11" t="s">
        <v>21</v>
      </c>
      <c r="E274" s="8" t="s">
        <v>26</v>
      </c>
      <c r="G274" s="8" t="s">
        <v>20</v>
      </c>
      <c r="I274" s="8" t="s">
        <v>253</v>
      </c>
      <c r="J274" s="8" t="s">
        <v>495</v>
      </c>
      <c r="L274" s="23" t="s">
        <v>502</v>
      </c>
      <c r="P274" s="9"/>
      <c r="Q274" s="9"/>
    </row>
    <row r="275" spans="1:18" ht="15.6">
      <c r="A275" s="8" t="s">
        <v>18</v>
      </c>
      <c r="B275" s="25" t="s">
        <v>497</v>
      </c>
      <c r="C275" s="8" t="s">
        <v>465</v>
      </c>
      <c r="D275" s="11">
        <v>0</v>
      </c>
      <c r="E275" s="8" t="s">
        <v>19</v>
      </c>
      <c r="G275" s="8" t="s">
        <v>20</v>
      </c>
      <c r="I275" s="8" t="s">
        <v>48</v>
      </c>
      <c r="J275" s="8" t="s">
        <v>495</v>
      </c>
      <c r="L275" s="23" t="s">
        <v>502</v>
      </c>
      <c r="P275" s="9"/>
      <c r="Q275" s="9"/>
    </row>
    <row r="276" spans="1:18" ht="15.6">
      <c r="A276" s="8" t="s">
        <v>22</v>
      </c>
      <c r="B276" s="25" t="s">
        <v>497</v>
      </c>
      <c r="C276" s="8" t="s">
        <v>465</v>
      </c>
      <c r="D276" s="11">
        <v>40.98</v>
      </c>
      <c r="E276" s="8" t="s">
        <v>20</v>
      </c>
      <c r="G276" s="8" t="s">
        <v>20</v>
      </c>
      <c r="I276" s="8" t="s">
        <v>57</v>
      </c>
      <c r="J276" s="8" t="s">
        <v>495</v>
      </c>
      <c r="L276" s="23" t="s">
        <v>502</v>
      </c>
      <c r="P276" s="9"/>
      <c r="Q276" s="9"/>
    </row>
    <row r="277" spans="1:18" ht="15.6">
      <c r="A277" s="8" t="s">
        <v>27</v>
      </c>
      <c r="B277" s="25" t="s">
        <v>497</v>
      </c>
      <c r="C277" s="8" t="s">
        <v>465</v>
      </c>
      <c r="D277" s="11">
        <v>82.33</v>
      </c>
      <c r="E277" s="8" t="s">
        <v>20</v>
      </c>
      <c r="G277" s="8" t="s">
        <v>20</v>
      </c>
      <c r="I277" s="8" t="s">
        <v>57</v>
      </c>
      <c r="J277" s="8" t="s">
        <v>495</v>
      </c>
      <c r="L277" s="23" t="s">
        <v>502</v>
      </c>
      <c r="P277" s="9"/>
      <c r="Q277" s="9"/>
    </row>
    <row r="278" spans="1:18" ht="15.6">
      <c r="A278" s="8" t="s">
        <v>30</v>
      </c>
      <c r="B278" s="25" t="s">
        <v>497</v>
      </c>
      <c r="C278" s="8" t="s">
        <v>465</v>
      </c>
      <c r="D278" s="11" t="s">
        <v>21</v>
      </c>
      <c r="E278" s="8" t="s">
        <v>26</v>
      </c>
      <c r="G278" s="8" t="s">
        <v>20</v>
      </c>
      <c r="I278" s="8" t="s">
        <v>46</v>
      </c>
      <c r="J278" s="8" t="s">
        <v>495</v>
      </c>
      <c r="L278" s="23" t="s">
        <v>502</v>
      </c>
      <c r="P278" s="9"/>
      <c r="Q278" s="9"/>
    </row>
    <row r="279" spans="1:18" ht="15.6">
      <c r="A279" s="8" t="s">
        <v>18</v>
      </c>
      <c r="B279" s="25" t="s">
        <v>497</v>
      </c>
      <c r="C279" s="8" t="s">
        <v>429</v>
      </c>
      <c r="D279" s="11">
        <v>0</v>
      </c>
      <c r="E279" s="8" t="s">
        <v>19</v>
      </c>
      <c r="G279" s="8" t="s">
        <v>20</v>
      </c>
      <c r="H279" s="8" t="s">
        <v>21</v>
      </c>
      <c r="I279" s="8" t="s">
        <v>42</v>
      </c>
      <c r="J279" s="8" t="s">
        <v>495</v>
      </c>
      <c r="L279" s="23" t="s">
        <v>502</v>
      </c>
      <c r="P279" s="9"/>
      <c r="Q279" s="9"/>
    </row>
    <row r="280" spans="1:18" ht="15.6">
      <c r="A280" s="8" t="s">
        <v>22</v>
      </c>
      <c r="B280" s="25" t="s">
        <v>497</v>
      </c>
      <c r="C280" s="8" t="s">
        <v>429</v>
      </c>
      <c r="D280" s="11">
        <v>40.28</v>
      </c>
      <c r="E280" s="8" t="s">
        <v>20</v>
      </c>
      <c r="G280" s="8" t="s">
        <v>20</v>
      </c>
      <c r="H280" s="8" t="s">
        <v>21</v>
      </c>
      <c r="I280" s="8" t="s">
        <v>90</v>
      </c>
      <c r="J280" s="8" t="s">
        <v>495</v>
      </c>
      <c r="L280" s="23" t="s">
        <v>502</v>
      </c>
      <c r="P280" s="9"/>
      <c r="Q280" s="9"/>
    </row>
    <row r="281" spans="1:18" ht="15.6">
      <c r="A281" s="8" t="s">
        <v>18</v>
      </c>
      <c r="B281" s="25" t="s">
        <v>497</v>
      </c>
      <c r="C281" s="8" t="s">
        <v>429</v>
      </c>
      <c r="D281" s="7">
        <f>D280+30</f>
        <v>70.28</v>
      </c>
      <c r="E281" s="8" t="s">
        <v>45</v>
      </c>
      <c r="G281" s="8" t="s">
        <v>20</v>
      </c>
      <c r="H281" s="8" t="s">
        <v>21</v>
      </c>
      <c r="I281" s="8" t="s">
        <v>91</v>
      </c>
      <c r="J281" s="8" t="s">
        <v>495</v>
      </c>
      <c r="L281" s="23" t="s">
        <v>502</v>
      </c>
      <c r="P281" s="9"/>
      <c r="Q281" s="9"/>
    </row>
    <row r="282" spans="1:18" ht="15.6">
      <c r="A282" s="8" t="s">
        <v>27</v>
      </c>
      <c r="B282" s="25" t="s">
        <v>497</v>
      </c>
      <c r="C282" s="8" t="s">
        <v>429</v>
      </c>
      <c r="D282" s="7">
        <f>D280+40.19</f>
        <v>80.47</v>
      </c>
      <c r="E282" s="8" t="s">
        <v>20</v>
      </c>
      <c r="G282" s="8" t="s">
        <v>20</v>
      </c>
      <c r="H282" s="8" t="s">
        <v>21</v>
      </c>
      <c r="I282" s="8" t="s">
        <v>40</v>
      </c>
      <c r="J282" s="8" t="s">
        <v>495</v>
      </c>
      <c r="L282" s="23" t="s">
        <v>502</v>
      </c>
      <c r="P282" s="9"/>
      <c r="Q282" s="9"/>
      <c r="R282" s="8" t="s">
        <v>39</v>
      </c>
    </row>
    <row r="283" spans="1:18" ht="15.6">
      <c r="A283" s="8" t="s">
        <v>30</v>
      </c>
      <c r="B283" s="25" t="s">
        <v>497</v>
      </c>
      <c r="C283" s="8" t="s">
        <v>429</v>
      </c>
      <c r="D283" s="11" t="s">
        <v>21</v>
      </c>
      <c r="E283" s="8" t="s">
        <v>26</v>
      </c>
      <c r="G283" s="8" t="s">
        <v>20</v>
      </c>
      <c r="H283" s="8" t="s">
        <v>23</v>
      </c>
      <c r="I283" s="8" t="s">
        <v>68</v>
      </c>
      <c r="J283" s="8" t="s">
        <v>495</v>
      </c>
      <c r="L283" s="23" t="s">
        <v>502</v>
      </c>
      <c r="P283" s="9"/>
      <c r="Q283" s="9"/>
    </row>
    <row r="284" spans="1:18" ht="15.6">
      <c r="A284" s="8" t="s">
        <v>18</v>
      </c>
      <c r="B284" s="25" t="s">
        <v>497</v>
      </c>
      <c r="C284" s="8" t="s">
        <v>85</v>
      </c>
      <c r="D284" s="11">
        <v>0</v>
      </c>
      <c r="E284" s="8" t="s">
        <v>19</v>
      </c>
      <c r="G284" s="8" t="s">
        <v>20</v>
      </c>
      <c r="H284" s="8" t="s">
        <v>21</v>
      </c>
      <c r="I284" s="8" t="s">
        <v>48</v>
      </c>
      <c r="J284" s="8" t="s">
        <v>495</v>
      </c>
      <c r="L284" s="23" t="s">
        <v>502</v>
      </c>
      <c r="P284" s="9"/>
      <c r="Q284" s="9"/>
    </row>
    <row r="285" spans="1:18" ht="15.6">
      <c r="A285" s="8" t="s">
        <v>53</v>
      </c>
      <c r="B285" s="25" t="s">
        <v>497</v>
      </c>
      <c r="C285" s="8" t="s">
        <v>85</v>
      </c>
      <c r="D285" s="11">
        <v>1.99</v>
      </c>
      <c r="E285" s="8" t="s">
        <v>20</v>
      </c>
      <c r="G285" s="8" t="s">
        <v>20</v>
      </c>
      <c r="H285" s="8" t="s">
        <v>21</v>
      </c>
      <c r="I285" s="8" t="s">
        <v>40</v>
      </c>
      <c r="J285" s="8" t="s">
        <v>495</v>
      </c>
      <c r="L285" s="23" t="s">
        <v>502</v>
      </c>
      <c r="P285" s="9"/>
      <c r="Q285" s="9"/>
    </row>
    <row r="286" spans="1:18" ht="15.6">
      <c r="A286" s="8" t="s">
        <v>22</v>
      </c>
      <c r="B286" s="25" t="s">
        <v>497</v>
      </c>
      <c r="C286" s="8" t="s">
        <v>85</v>
      </c>
      <c r="D286" s="11">
        <v>40.19</v>
      </c>
      <c r="E286" s="8" t="s">
        <v>20</v>
      </c>
      <c r="G286" s="8" t="s">
        <v>20</v>
      </c>
      <c r="H286" s="8" t="s">
        <v>21</v>
      </c>
      <c r="I286" s="8" t="s">
        <v>40</v>
      </c>
      <c r="J286" s="8" t="s">
        <v>495</v>
      </c>
      <c r="L286" s="23" t="s">
        <v>502</v>
      </c>
      <c r="P286" s="9"/>
      <c r="Q286" s="9"/>
      <c r="R286" s="8" t="s">
        <v>39</v>
      </c>
    </row>
    <row r="287" spans="1:18" ht="15.6">
      <c r="A287" s="8" t="s">
        <v>65</v>
      </c>
      <c r="B287" s="25" t="s">
        <v>497</v>
      </c>
      <c r="C287" s="8" t="s">
        <v>85</v>
      </c>
      <c r="D287" s="7">
        <f>D286+1.88</f>
        <v>42.07</v>
      </c>
      <c r="E287" s="8" t="s">
        <v>20</v>
      </c>
      <c r="G287" s="8" t="s">
        <v>20</v>
      </c>
      <c r="H287" s="8" t="s">
        <v>21</v>
      </c>
      <c r="I287" s="8" t="s">
        <v>40</v>
      </c>
      <c r="J287" s="8" t="s">
        <v>495</v>
      </c>
      <c r="L287" s="23" t="s">
        <v>502</v>
      </c>
      <c r="P287" s="9"/>
      <c r="Q287" s="9"/>
    </row>
    <row r="288" spans="1:18" ht="15.6">
      <c r="A288" s="8" t="s">
        <v>27</v>
      </c>
      <c r="B288" s="25" t="s">
        <v>497</v>
      </c>
      <c r="C288" s="8" t="s">
        <v>85</v>
      </c>
      <c r="D288" s="7">
        <f>D286+40.14</f>
        <v>80.33</v>
      </c>
      <c r="E288" s="8" t="s">
        <v>20</v>
      </c>
      <c r="G288" s="8" t="s">
        <v>20</v>
      </c>
      <c r="H288" s="8" t="s">
        <v>21</v>
      </c>
      <c r="I288" s="8" t="s">
        <v>40</v>
      </c>
      <c r="J288" s="8" t="s">
        <v>495</v>
      </c>
      <c r="L288" s="23" t="s">
        <v>502</v>
      </c>
      <c r="P288" s="9"/>
      <c r="Q288" s="9"/>
    </row>
    <row r="289" spans="1:18" ht="15.6">
      <c r="A289" s="8" t="s">
        <v>30</v>
      </c>
      <c r="B289" s="25" t="s">
        <v>497</v>
      </c>
      <c r="C289" s="8" t="s">
        <v>85</v>
      </c>
      <c r="D289" s="11" t="s">
        <v>21</v>
      </c>
      <c r="E289" s="8" t="s">
        <v>26</v>
      </c>
      <c r="G289" s="8" t="s">
        <v>20</v>
      </c>
      <c r="H289" s="8" t="s">
        <v>21</v>
      </c>
      <c r="I289" s="8" t="s">
        <v>84</v>
      </c>
      <c r="J289" s="8" t="s">
        <v>495</v>
      </c>
      <c r="L289" s="23" t="s">
        <v>502</v>
      </c>
      <c r="P289" s="9"/>
      <c r="Q289" s="9"/>
    </row>
    <row r="290" spans="1:18" ht="15.6">
      <c r="A290" s="8" t="s">
        <v>18</v>
      </c>
      <c r="B290" s="25" t="s">
        <v>497</v>
      </c>
      <c r="C290" s="8" t="s">
        <v>86</v>
      </c>
      <c r="D290" s="11">
        <v>0</v>
      </c>
      <c r="E290" s="8" t="s">
        <v>19</v>
      </c>
      <c r="G290" s="8" t="s">
        <v>20</v>
      </c>
      <c r="H290" s="8" t="s">
        <v>21</v>
      </c>
      <c r="I290" s="8" t="s">
        <v>48</v>
      </c>
      <c r="J290" s="8" t="s">
        <v>495</v>
      </c>
      <c r="L290" s="23" t="s">
        <v>502</v>
      </c>
      <c r="P290" s="9"/>
      <c r="Q290" s="9"/>
    </row>
    <row r="291" spans="1:18" ht="15.6">
      <c r="A291" s="8" t="s">
        <v>22</v>
      </c>
      <c r="B291" s="25" t="s">
        <v>497</v>
      </c>
      <c r="C291" s="8" t="s">
        <v>86</v>
      </c>
      <c r="D291" s="11">
        <v>40.1</v>
      </c>
      <c r="E291" s="8" t="s">
        <v>20</v>
      </c>
      <c r="G291" s="8" t="s">
        <v>20</v>
      </c>
      <c r="H291" s="8" t="s">
        <v>21</v>
      </c>
      <c r="I291" s="8" t="s">
        <v>40</v>
      </c>
      <c r="J291" s="8" t="s">
        <v>495</v>
      </c>
      <c r="L291" s="23" t="s">
        <v>502</v>
      </c>
      <c r="P291" s="9"/>
      <c r="Q291" s="9"/>
      <c r="R291" s="8" t="s">
        <v>39</v>
      </c>
    </row>
    <row r="292" spans="1:18" ht="15.6">
      <c r="A292" s="8" t="s">
        <v>18</v>
      </c>
      <c r="B292" s="25" t="s">
        <v>497</v>
      </c>
      <c r="C292" s="8" t="s">
        <v>86</v>
      </c>
      <c r="D292" s="7">
        <f>D291+30</f>
        <v>70.099999999999994</v>
      </c>
      <c r="E292" s="8" t="s">
        <v>20</v>
      </c>
      <c r="G292" s="8" t="s">
        <v>20</v>
      </c>
      <c r="H292" s="8" t="s">
        <v>21</v>
      </c>
      <c r="I292" s="8" t="s">
        <v>87</v>
      </c>
      <c r="J292" s="8" t="s">
        <v>495</v>
      </c>
      <c r="L292" s="23" t="s">
        <v>502</v>
      </c>
      <c r="P292" s="9"/>
      <c r="Q292" s="9"/>
    </row>
    <row r="293" spans="1:18" ht="15.6">
      <c r="A293" s="8" t="s">
        <v>18</v>
      </c>
      <c r="B293" s="25" t="s">
        <v>497</v>
      </c>
      <c r="C293" s="8" t="s">
        <v>86</v>
      </c>
      <c r="D293" s="7">
        <f>D291+35</f>
        <v>75.099999999999994</v>
      </c>
      <c r="E293" s="8" t="s">
        <v>20</v>
      </c>
      <c r="G293" s="8" t="s">
        <v>20</v>
      </c>
      <c r="H293" s="8" t="s">
        <v>21</v>
      </c>
      <c r="I293" s="8" t="s">
        <v>88</v>
      </c>
      <c r="J293" s="8" t="s">
        <v>495</v>
      </c>
      <c r="L293" s="23" t="s">
        <v>502</v>
      </c>
      <c r="P293" s="9"/>
      <c r="Q293" s="9"/>
    </row>
    <row r="294" spans="1:18" ht="15.6">
      <c r="A294" s="8" t="s">
        <v>27</v>
      </c>
      <c r="B294" s="25" t="s">
        <v>497</v>
      </c>
      <c r="C294" s="8" t="s">
        <v>86</v>
      </c>
      <c r="D294" s="7">
        <f>D291+40.15</f>
        <v>80.25</v>
      </c>
      <c r="E294" s="8" t="s">
        <v>20</v>
      </c>
      <c r="G294" s="8" t="s">
        <v>20</v>
      </c>
      <c r="H294" s="8" t="s">
        <v>21</v>
      </c>
      <c r="I294" s="8" t="s">
        <v>57</v>
      </c>
      <c r="J294" s="8" t="s">
        <v>495</v>
      </c>
      <c r="L294" s="23" t="s">
        <v>502</v>
      </c>
      <c r="P294" s="9"/>
      <c r="Q294" s="9"/>
    </row>
    <row r="295" spans="1:18" ht="15.6">
      <c r="A295" s="8" t="s">
        <v>30</v>
      </c>
      <c r="B295" s="25" t="s">
        <v>497</v>
      </c>
      <c r="C295" s="8" t="s">
        <v>86</v>
      </c>
      <c r="D295" s="11" t="s">
        <v>21</v>
      </c>
      <c r="E295" s="8" t="s">
        <v>26</v>
      </c>
      <c r="G295" s="8" t="s">
        <v>20</v>
      </c>
      <c r="H295" s="8" t="s">
        <v>23</v>
      </c>
      <c r="I295" s="8" t="s">
        <v>89</v>
      </c>
      <c r="J295" s="8" t="s">
        <v>495</v>
      </c>
      <c r="L295" s="23" t="s">
        <v>502</v>
      </c>
      <c r="P295" s="9"/>
      <c r="Q295" s="9"/>
    </row>
    <row r="296" spans="1:18" ht="15.6">
      <c r="A296" s="8" t="s">
        <v>18</v>
      </c>
      <c r="B296" s="25" t="s">
        <v>497</v>
      </c>
      <c r="C296" s="8" t="s">
        <v>83</v>
      </c>
      <c r="D296" s="11">
        <v>0</v>
      </c>
      <c r="E296" s="8" t="s">
        <v>19</v>
      </c>
      <c r="G296" s="8" t="s">
        <v>20</v>
      </c>
      <c r="H296" s="8" t="s">
        <v>21</v>
      </c>
      <c r="I296" s="8" t="s">
        <v>48</v>
      </c>
      <c r="J296" s="8" t="s">
        <v>495</v>
      </c>
      <c r="L296" s="23" t="s">
        <v>502</v>
      </c>
      <c r="P296" s="9"/>
      <c r="Q296" s="9"/>
    </row>
    <row r="297" spans="1:18" ht="15.6">
      <c r="A297" s="8" t="s">
        <v>53</v>
      </c>
      <c r="B297" s="25" t="s">
        <v>497</v>
      </c>
      <c r="C297" s="8" t="s">
        <v>83</v>
      </c>
      <c r="D297" s="11">
        <v>2.5099999999999998</v>
      </c>
      <c r="E297" s="8" t="s">
        <v>20</v>
      </c>
      <c r="G297" s="8" t="s">
        <v>20</v>
      </c>
      <c r="H297" s="8" t="s">
        <v>21</v>
      </c>
      <c r="I297" s="8" t="s">
        <v>40</v>
      </c>
      <c r="J297" s="8" t="s">
        <v>495</v>
      </c>
      <c r="L297" s="23" t="s">
        <v>502</v>
      </c>
      <c r="P297" s="9"/>
      <c r="Q297" s="9"/>
    </row>
    <row r="298" spans="1:18" ht="15.6">
      <c r="A298" s="8" t="s">
        <v>22</v>
      </c>
      <c r="B298" s="25" t="s">
        <v>497</v>
      </c>
      <c r="C298" s="8" t="s">
        <v>83</v>
      </c>
      <c r="D298" s="11">
        <v>40.25</v>
      </c>
      <c r="E298" s="8" t="s">
        <v>20</v>
      </c>
      <c r="G298" s="8" t="s">
        <v>20</v>
      </c>
      <c r="H298" s="8" t="s">
        <v>21</v>
      </c>
      <c r="I298" s="8" t="s">
        <v>40</v>
      </c>
      <c r="J298" s="8" t="s">
        <v>495</v>
      </c>
      <c r="L298" s="23" t="s">
        <v>502</v>
      </c>
      <c r="P298" s="9"/>
      <c r="Q298" s="9"/>
      <c r="R298" s="8" t="s">
        <v>39</v>
      </c>
    </row>
    <row r="299" spans="1:18" ht="15.6">
      <c r="A299" s="8" t="s">
        <v>65</v>
      </c>
      <c r="B299" s="25" t="s">
        <v>497</v>
      </c>
      <c r="C299" s="8" t="s">
        <v>83</v>
      </c>
      <c r="D299" s="7">
        <f>D298+2.29</f>
        <v>42.54</v>
      </c>
      <c r="E299" s="8" t="s">
        <v>20</v>
      </c>
      <c r="G299" s="8" t="s">
        <v>20</v>
      </c>
      <c r="H299" s="8" t="s">
        <v>21</v>
      </c>
      <c r="I299" s="8" t="s">
        <v>40</v>
      </c>
      <c r="J299" s="8" t="s">
        <v>495</v>
      </c>
      <c r="L299" s="23" t="s">
        <v>502</v>
      </c>
      <c r="P299" s="9"/>
      <c r="Q299" s="9"/>
    </row>
    <row r="300" spans="1:18" ht="15.6">
      <c r="A300" s="8" t="s">
        <v>27</v>
      </c>
      <c r="B300" s="25" t="s">
        <v>497</v>
      </c>
      <c r="C300" s="8" t="s">
        <v>83</v>
      </c>
      <c r="D300" s="7">
        <f>D298+40.33</f>
        <v>80.58</v>
      </c>
      <c r="E300" s="8" t="s">
        <v>20</v>
      </c>
      <c r="G300" s="8" t="s">
        <v>20</v>
      </c>
      <c r="H300" s="8" t="s">
        <v>21</v>
      </c>
      <c r="I300" s="8" t="s">
        <v>40</v>
      </c>
      <c r="J300" s="8" t="s">
        <v>495</v>
      </c>
      <c r="L300" s="23" t="s">
        <v>502</v>
      </c>
      <c r="P300" s="9"/>
      <c r="Q300" s="9"/>
      <c r="R300" s="8" t="s">
        <v>39</v>
      </c>
    </row>
    <row r="301" spans="1:18" ht="15.6">
      <c r="A301" s="8" t="s">
        <v>30</v>
      </c>
      <c r="B301" s="25" t="s">
        <v>497</v>
      </c>
      <c r="C301" s="8" t="s">
        <v>83</v>
      </c>
      <c r="D301" s="11" t="s">
        <v>21</v>
      </c>
      <c r="E301" s="8" t="s">
        <v>26</v>
      </c>
      <c r="G301" s="8" t="s">
        <v>20</v>
      </c>
      <c r="H301" s="8" t="s">
        <v>21</v>
      </c>
      <c r="I301" s="8" t="s">
        <v>84</v>
      </c>
      <c r="J301" s="8" t="s">
        <v>495</v>
      </c>
      <c r="L301" s="23" t="s">
        <v>502</v>
      </c>
      <c r="P301" s="9"/>
      <c r="Q301" s="9"/>
    </row>
    <row r="302" spans="1:18" ht="15.6">
      <c r="A302" s="8" t="s">
        <v>18</v>
      </c>
      <c r="B302" s="25" t="s">
        <v>497</v>
      </c>
      <c r="C302" s="8" t="s">
        <v>427</v>
      </c>
      <c r="D302" s="11">
        <v>0</v>
      </c>
      <c r="E302" s="8" t="s">
        <v>19</v>
      </c>
      <c r="G302" s="8" t="s">
        <v>20</v>
      </c>
      <c r="I302" s="8" t="s">
        <v>48</v>
      </c>
      <c r="J302" s="8" t="s">
        <v>495</v>
      </c>
      <c r="L302" s="23" t="s">
        <v>502</v>
      </c>
      <c r="P302" s="9"/>
      <c r="Q302" s="9"/>
    </row>
    <row r="303" spans="1:18" ht="15.6">
      <c r="A303" s="8" t="s">
        <v>18</v>
      </c>
      <c r="B303" s="25" t="s">
        <v>497</v>
      </c>
      <c r="C303" s="8" t="s">
        <v>427</v>
      </c>
      <c r="D303" s="11">
        <v>34.4</v>
      </c>
      <c r="E303" s="8" t="s">
        <v>20</v>
      </c>
      <c r="G303" s="8" t="s">
        <v>20</v>
      </c>
      <c r="I303" s="8" t="s">
        <v>248</v>
      </c>
      <c r="J303" s="8" t="s">
        <v>495</v>
      </c>
      <c r="L303" s="23" t="s">
        <v>502</v>
      </c>
      <c r="P303" s="9"/>
      <c r="Q303" s="9"/>
    </row>
    <row r="304" spans="1:18" ht="15.6">
      <c r="A304" s="8" t="s">
        <v>22</v>
      </c>
      <c r="B304" s="25" t="s">
        <v>497</v>
      </c>
      <c r="C304" s="8" t="s">
        <v>427</v>
      </c>
      <c r="D304" s="11">
        <v>40.11</v>
      </c>
      <c r="E304" s="8" t="s">
        <v>20</v>
      </c>
      <c r="G304" s="8" t="s">
        <v>20</v>
      </c>
      <c r="I304" s="8" t="s">
        <v>57</v>
      </c>
      <c r="J304" s="8" t="s">
        <v>495</v>
      </c>
      <c r="L304" s="23" t="s">
        <v>502</v>
      </c>
      <c r="P304" s="9"/>
      <c r="Q304" s="9"/>
    </row>
    <row r="305" spans="1:18" ht="15.6">
      <c r="A305" s="8" t="s">
        <v>27</v>
      </c>
      <c r="B305" s="25" t="s">
        <v>497</v>
      </c>
      <c r="C305" s="8" t="s">
        <v>427</v>
      </c>
      <c r="D305" s="11">
        <v>80.22</v>
      </c>
      <c r="E305" s="8" t="s">
        <v>20</v>
      </c>
      <c r="G305" s="8" t="s">
        <v>20</v>
      </c>
      <c r="I305" s="8" t="s">
        <v>57</v>
      </c>
      <c r="J305" s="8" t="s">
        <v>495</v>
      </c>
      <c r="L305" s="23" t="s">
        <v>502</v>
      </c>
      <c r="P305" s="9"/>
      <c r="Q305" s="9"/>
    </row>
    <row r="306" spans="1:18" ht="15.6">
      <c r="A306" s="8" t="s">
        <v>30</v>
      </c>
      <c r="B306" s="25" t="s">
        <v>497</v>
      </c>
      <c r="C306" s="8" t="s">
        <v>427</v>
      </c>
      <c r="D306" s="11" t="s">
        <v>21</v>
      </c>
      <c r="E306" s="8" t="s">
        <v>26</v>
      </c>
      <c r="G306" s="8" t="s">
        <v>20</v>
      </c>
      <c r="H306" s="8" t="s">
        <v>23</v>
      </c>
      <c r="I306" s="8" t="s">
        <v>249</v>
      </c>
      <c r="J306" s="8" t="s">
        <v>495</v>
      </c>
      <c r="L306" s="23" t="s">
        <v>502</v>
      </c>
      <c r="P306" s="9"/>
      <c r="Q306" s="9"/>
    </row>
    <row r="307" spans="1:18" ht="15.6">
      <c r="A307" s="8" t="s">
        <v>18</v>
      </c>
      <c r="B307" s="25" t="s">
        <v>497</v>
      </c>
      <c r="C307" s="8" t="s">
        <v>79</v>
      </c>
      <c r="D307" s="11">
        <v>0</v>
      </c>
      <c r="E307" s="8" t="s">
        <v>20</v>
      </c>
      <c r="G307" s="8" t="s">
        <v>20</v>
      </c>
      <c r="H307" s="8" t="s">
        <v>21</v>
      </c>
      <c r="I307" s="8" t="s">
        <v>43</v>
      </c>
      <c r="J307" s="8" t="s">
        <v>495</v>
      </c>
      <c r="L307" s="23" t="s">
        <v>502</v>
      </c>
      <c r="P307" s="9"/>
      <c r="Q307" s="9"/>
    </row>
    <row r="308" spans="1:18" ht="15.6">
      <c r="A308" s="8" t="s">
        <v>53</v>
      </c>
      <c r="B308" s="25" t="s">
        <v>497</v>
      </c>
      <c r="C308" s="8" t="s">
        <v>79</v>
      </c>
      <c r="D308" s="11">
        <v>2.4700000000000002</v>
      </c>
      <c r="E308" s="8" t="s">
        <v>20</v>
      </c>
      <c r="G308" s="8" t="s">
        <v>20</v>
      </c>
      <c r="H308" s="8" t="s">
        <v>21</v>
      </c>
      <c r="I308" s="8" t="s">
        <v>57</v>
      </c>
      <c r="J308" s="8" t="s">
        <v>495</v>
      </c>
      <c r="L308" s="23" t="s">
        <v>502</v>
      </c>
      <c r="P308" s="9"/>
      <c r="Q308" s="9"/>
    </row>
    <row r="309" spans="1:18" ht="15.6">
      <c r="A309" s="8" t="s">
        <v>22</v>
      </c>
      <c r="B309" s="25" t="s">
        <v>497</v>
      </c>
      <c r="C309" s="8" t="s">
        <v>79</v>
      </c>
      <c r="D309" s="11">
        <v>39.57</v>
      </c>
      <c r="E309" s="8" t="s">
        <v>20</v>
      </c>
      <c r="G309" s="8" t="s">
        <v>20</v>
      </c>
      <c r="H309" s="8" t="s">
        <v>21</v>
      </c>
      <c r="I309" s="8" t="s">
        <v>57</v>
      </c>
      <c r="J309" s="8" t="s">
        <v>495</v>
      </c>
      <c r="L309" s="23" t="s">
        <v>502</v>
      </c>
      <c r="P309" s="9"/>
      <c r="Q309" s="9"/>
      <c r="R309" s="8" t="s">
        <v>39</v>
      </c>
    </row>
    <row r="310" spans="1:18" ht="15.6">
      <c r="A310" s="8" t="s">
        <v>65</v>
      </c>
      <c r="B310" s="25" t="s">
        <v>497</v>
      </c>
      <c r="C310" s="8" t="s">
        <v>79</v>
      </c>
      <c r="D310" s="7">
        <f>D309+2.83</f>
        <v>42.4</v>
      </c>
      <c r="E310" s="8" t="s">
        <v>20</v>
      </c>
      <c r="G310" s="8" t="s">
        <v>20</v>
      </c>
      <c r="H310" s="8" t="s">
        <v>23</v>
      </c>
      <c r="I310" s="8" t="s">
        <v>28</v>
      </c>
      <c r="J310" s="8" t="s">
        <v>495</v>
      </c>
      <c r="L310" s="23" t="s">
        <v>502</v>
      </c>
      <c r="O310" s="8" t="s">
        <v>32</v>
      </c>
      <c r="P310" s="10" t="s">
        <v>35</v>
      </c>
      <c r="Q310" s="10" t="s">
        <v>80</v>
      </c>
    </row>
    <row r="311" spans="1:18" ht="15.6">
      <c r="A311" s="8" t="s">
        <v>18</v>
      </c>
      <c r="B311" s="25" t="s">
        <v>497</v>
      </c>
      <c r="C311" s="8" t="s">
        <v>79</v>
      </c>
      <c r="D311" s="7">
        <f>D309+21.8</f>
        <v>61.370000000000005</v>
      </c>
      <c r="E311" s="8" t="s">
        <v>19</v>
      </c>
      <c r="G311" s="8" t="s">
        <v>20</v>
      </c>
      <c r="H311" s="8" t="s">
        <v>21</v>
      </c>
      <c r="I311" s="8" t="s">
        <v>81</v>
      </c>
      <c r="J311" s="8" t="s">
        <v>495</v>
      </c>
      <c r="L311" s="23" t="s">
        <v>502</v>
      </c>
      <c r="P311" s="9"/>
      <c r="Q311" s="9"/>
    </row>
    <row r="312" spans="1:18" ht="15.6">
      <c r="A312" s="8" t="s">
        <v>27</v>
      </c>
      <c r="B312" s="25" t="s">
        <v>497</v>
      </c>
      <c r="C312" s="8" t="s">
        <v>79</v>
      </c>
      <c r="D312" s="7">
        <f>D309+40.26</f>
        <v>79.83</v>
      </c>
      <c r="E312" s="8" t="s">
        <v>20</v>
      </c>
      <c r="G312" s="8" t="s">
        <v>20</v>
      </c>
      <c r="H312" s="8" t="s">
        <v>21</v>
      </c>
      <c r="I312" s="8" t="s">
        <v>40</v>
      </c>
      <c r="J312" s="8" t="s">
        <v>495</v>
      </c>
      <c r="L312" s="23" t="s">
        <v>502</v>
      </c>
      <c r="P312" s="9"/>
      <c r="Q312" s="9"/>
      <c r="R312" s="8" t="s">
        <v>39</v>
      </c>
    </row>
    <row r="313" spans="1:18" ht="15.6">
      <c r="A313" s="8" t="s">
        <v>30</v>
      </c>
      <c r="B313" s="25" t="s">
        <v>497</v>
      </c>
      <c r="C313" s="8" t="s">
        <v>79</v>
      </c>
      <c r="D313" s="11" t="s">
        <v>21</v>
      </c>
      <c r="E313" s="8" t="s">
        <v>19</v>
      </c>
      <c r="G313" s="8" t="s">
        <v>20</v>
      </c>
      <c r="H313" s="8" t="s">
        <v>77</v>
      </c>
      <c r="I313" s="8" t="s">
        <v>82</v>
      </c>
      <c r="J313" s="8" t="s">
        <v>495</v>
      </c>
      <c r="L313" s="23" t="s">
        <v>502</v>
      </c>
      <c r="P313" s="9"/>
      <c r="Q313" s="9"/>
    </row>
    <row r="314" spans="1:18" ht="15.6">
      <c r="A314" s="8" t="s">
        <v>18</v>
      </c>
      <c r="B314" s="25" t="s">
        <v>497</v>
      </c>
      <c r="C314" s="8" t="s">
        <v>434</v>
      </c>
      <c r="D314" s="11">
        <v>0</v>
      </c>
      <c r="E314" s="8" t="s">
        <v>19</v>
      </c>
      <c r="G314" s="8" t="s">
        <v>20</v>
      </c>
      <c r="I314" s="8" t="s">
        <v>48</v>
      </c>
      <c r="J314" s="8" t="s">
        <v>495</v>
      </c>
      <c r="L314" s="23" t="s">
        <v>502</v>
      </c>
      <c r="P314" s="9"/>
      <c r="Q314" s="9"/>
    </row>
    <row r="315" spans="1:18" ht="15.6">
      <c r="A315" s="8" t="s">
        <v>22</v>
      </c>
      <c r="B315" s="25" t="s">
        <v>497</v>
      </c>
      <c r="C315" s="8" t="s">
        <v>434</v>
      </c>
      <c r="D315" s="11">
        <v>38.96</v>
      </c>
      <c r="E315" s="8" t="s">
        <v>20</v>
      </c>
      <c r="G315" s="8" t="s">
        <v>20</v>
      </c>
      <c r="I315" s="8" t="s">
        <v>57</v>
      </c>
      <c r="J315" s="8" t="s">
        <v>495</v>
      </c>
      <c r="L315" s="23" t="s">
        <v>502</v>
      </c>
      <c r="P315" s="9"/>
      <c r="Q315" s="9"/>
    </row>
    <row r="316" spans="1:18" ht="15.6">
      <c r="A316" s="8" t="s">
        <v>27</v>
      </c>
      <c r="B316" s="25" t="s">
        <v>497</v>
      </c>
      <c r="C316" s="8" t="s">
        <v>434</v>
      </c>
      <c r="D316" s="11">
        <v>77.92</v>
      </c>
      <c r="E316" s="8" t="s">
        <v>20</v>
      </c>
      <c r="G316" s="8" t="s">
        <v>20</v>
      </c>
      <c r="I316" s="8" t="s">
        <v>111</v>
      </c>
      <c r="J316" s="8" t="s">
        <v>495</v>
      </c>
      <c r="L316" s="23" t="s">
        <v>502</v>
      </c>
      <c r="P316" s="9"/>
      <c r="Q316" s="9"/>
    </row>
    <row r="317" spans="1:18" ht="15.6">
      <c r="A317" s="8" t="s">
        <v>30</v>
      </c>
      <c r="B317" s="25" t="s">
        <v>497</v>
      </c>
      <c r="C317" s="8" t="s">
        <v>434</v>
      </c>
      <c r="D317" s="11" t="s">
        <v>21</v>
      </c>
      <c r="E317" s="8" t="s">
        <v>26</v>
      </c>
      <c r="G317" s="8" t="s">
        <v>20</v>
      </c>
      <c r="I317" s="8" t="s">
        <v>84</v>
      </c>
      <c r="J317" s="8" t="s">
        <v>495</v>
      </c>
      <c r="L317" s="23" t="s">
        <v>502</v>
      </c>
      <c r="P317" s="9"/>
      <c r="Q317" s="9"/>
    </row>
    <row r="318" spans="1:18" ht="15.6">
      <c r="A318" s="8" t="s">
        <v>18</v>
      </c>
      <c r="B318" s="25" t="s">
        <v>497</v>
      </c>
      <c r="C318" s="8" t="s">
        <v>69</v>
      </c>
      <c r="D318" s="11">
        <v>0</v>
      </c>
      <c r="E318" s="8" t="s">
        <v>20</v>
      </c>
      <c r="G318" s="8" t="s">
        <v>20</v>
      </c>
      <c r="H318" s="8" t="s">
        <v>21</v>
      </c>
      <c r="I318" s="8" t="s">
        <v>70</v>
      </c>
      <c r="J318" s="8" t="s">
        <v>495</v>
      </c>
      <c r="L318" s="23" t="s">
        <v>502</v>
      </c>
      <c r="P318" s="9"/>
      <c r="Q318" s="9"/>
    </row>
    <row r="319" spans="1:18" ht="15.6">
      <c r="A319" s="8" t="s">
        <v>22</v>
      </c>
      <c r="B319" s="25" t="s">
        <v>497</v>
      </c>
      <c r="C319" s="8" t="s">
        <v>69</v>
      </c>
      <c r="D319" s="11">
        <v>40.17</v>
      </c>
      <c r="E319" s="8" t="s">
        <v>20</v>
      </c>
      <c r="G319" s="8" t="s">
        <v>20</v>
      </c>
      <c r="H319" s="8" t="s">
        <v>23</v>
      </c>
      <c r="I319" s="8" t="s">
        <v>71</v>
      </c>
      <c r="J319" s="8" t="s">
        <v>495</v>
      </c>
      <c r="L319" s="23" t="s">
        <v>502</v>
      </c>
      <c r="O319" s="8" t="s">
        <v>72</v>
      </c>
      <c r="P319" s="10" t="s">
        <v>73</v>
      </c>
      <c r="Q319" s="10" t="s">
        <v>74</v>
      </c>
      <c r="R319" s="8" t="s">
        <v>39</v>
      </c>
    </row>
    <row r="320" spans="1:18" ht="15.6">
      <c r="A320" s="8" t="s">
        <v>65</v>
      </c>
      <c r="B320" s="25" t="s">
        <v>497</v>
      </c>
      <c r="C320" s="8" t="s">
        <v>69</v>
      </c>
      <c r="D320" s="7">
        <f>D319+2.71</f>
        <v>42.88</v>
      </c>
      <c r="E320" s="8" t="s">
        <v>20</v>
      </c>
      <c r="G320" s="8" t="s">
        <v>20</v>
      </c>
      <c r="H320" s="8" t="s">
        <v>23</v>
      </c>
      <c r="I320" s="8" t="s">
        <v>28</v>
      </c>
      <c r="J320" s="8" t="s">
        <v>495</v>
      </c>
      <c r="L320" s="23" t="s">
        <v>502</v>
      </c>
      <c r="O320" s="8" t="s">
        <v>32</v>
      </c>
      <c r="P320" s="10" t="s">
        <v>75</v>
      </c>
      <c r="Q320" s="10" t="s">
        <v>76</v>
      </c>
    </row>
    <row r="321" spans="1:18" ht="15.6">
      <c r="A321" s="8" t="s">
        <v>27</v>
      </c>
      <c r="B321" s="25" t="s">
        <v>497</v>
      </c>
      <c r="C321" s="8" t="s">
        <v>69</v>
      </c>
      <c r="D321" s="7">
        <f>D319+40.17</f>
        <v>80.34</v>
      </c>
      <c r="E321" s="8" t="s">
        <v>20</v>
      </c>
      <c r="G321" s="8" t="s">
        <v>20</v>
      </c>
      <c r="H321" s="8" t="s">
        <v>21</v>
      </c>
      <c r="I321" s="8" t="s">
        <v>57</v>
      </c>
      <c r="J321" s="8" t="s">
        <v>495</v>
      </c>
      <c r="L321" s="23" t="s">
        <v>502</v>
      </c>
      <c r="P321" s="9"/>
      <c r="Q321" s="9"/>
      <c r="R321" s="8" t="s">
        <v>39</v>
      </c>
    </row>
    <row r="322" spans="1:18" ht="15.6">
      <c r="A322" s="8" t="s">
        <v>30</v>
      </c>
      <c r="B322" s="25" t="s">
        <v>497</v>
      </c>
      <c r="C322" s="8" t="s">
        <v>69</v>
      </c>
      <c r="D322" s="11" t="s">
        <v>21</v>
      </c>
      <c r="E322" s="8" t="s">
        <v>31</v>
      </c>
      <c r="G322" s="8" t="s">
        <v>20</v>
      </c>
      <c r="H322" s="8" t="s">
        <v>77</v>
      </c>
      <c r="I322" s="8" t="s">
        <v>78</v>
      </c>
      <c r="J322" s="8" t="s">
        <v>495</v>
      </c>
      <c r="L322" s="23" t="s">
        <v>502</v>
      </c>
      <c r="P322" s="9"/>
      <c r="Q322" s="9"/>
    </row>
    <row r="323" spans="1:18" ht="15.6">
      <c r="A323" s="8" t="s">
        <v>18</v>
      </c>
      <c r="B323" s="25" t="s">
        <v>497</v>
      </c>
      <c r="C323" s="8" t="s">
        <v>439</v>
      </c>
      <c r="D323" s="11">
        <v>0</v>
      </c>
      <c r="E323" s="8" t="s">
        <v>20</v>
      </c>
      <c r="G323" s="8" t="s">
        <v>20</v>
      </c>
      <c r="H323" s="8" t="s">
        <v>77</v>
      </c>
      <c r="I323" s="8" t="s">
        <v>43</v>
      </c>
      <c r="J323" s="8" t="s">
        <v>495</v>
      </c>
      <c r="L323" s="23" t="s">
        <v>502</v>
      </c>
      <c r="P323" s="9"/>
      <c r="Q323" s="9"/>
    </row>
    <row r="324" spans="1:18" ht="15.6">
      <c r="A324" s="8" t="s">
        <v>18</v>
      </c>
      <c r="B324" s="25" t="s">
        <v>497</v>
      </c>
      <c r="C324" s="8" t="s">
        <v>439</v>
      </c>
      <c r="D324" s="11">
        <v>17.350000000000001</v>
      </c>
      <c r="E324" s="8" t="s">
        <v>31</v>
      </c>
      <c r="G324" s="8" t="s">
        <v>20</v>
      </c>
      <c r="I324" s="8" t="s">
        <v>135</v>
      </c>
      <c r="J324" s="8" t="s">
        <v>495</v>
      </c>
      <c r="L324" s="23" t="s">
        <v>502</v>
      </c>
      <c r="P324" s="9"/>
      <c r="Q324" s="9"/>
    </row>
    <row r="325" spans="1:18" ht="15.6">
      <c r="A325" s="8" t="s">
        <v>22</v>
      </c>
      <c r="B325" s="25" t="s">
        <v>497</v>
      </c>
      <c r="C325" s="8" t="s">
        <v>439</v>
      </c>
      <c r="D325" s="11">
        <v>39.770000000000003</v>
      </c>
      <c r="E325" s="8" t="s">
        <v>20</v>
      </c>
      <c r="G325" s="8" t="s">
        <v>20</v>
      </c>
      <c r="I325" s="8" t="s">
        <v>57</v>
      </c>
      <c r="J325" s="8" t="s">
        <v>495</v>
      </c>
      <c r="L325" s="23" t="s">
        <v>502</v>
      </c>
      <c r="P325" s="9"/>
      <c r="Q325" s="9"/>
      <c r="R325" s="8" t="s">
        <v>39</v>
      </c>
    </row>
    <row r="326" spans="1:18" ht="15.6">
      <c r="A326" s="8" t="s">
        <v>27</v>
      </c>
      <c r="B326" s="25" t="s">
        <v>497</v>
      </c>
      <c r="C326" s="8" t="s">
        <v>439</v>
      </c>
      <c r="D326" s="7">
        <f>D325+39.5</f>
        <v>79.27000000000001</v>
      </c>
      <c r="E326" s="8" t="s">
        <v>20</v>
      </c>
      <c r="G326" s="8" t="s">
        <v>20</v>
      </c>
      <c r="I326" s="8" t="s">
        <v>57</v>
      </c>
      <c r="J326" s="8" t="s">
        <v>495</v>
      </c>
      <c r="L326" s="23" t="s">
        <v>502</v>
      </c>
      <c r="P326" s="9"/>
      <c r="Q326" s="9"/>
    </row>
    <row r="327" spans="1:18" ht="15.6">
      <c r="A327" s="8" t="s">
        <v>30</v>
      </c>
      <c r="B327" s="25" t="s">
        <v>497</v>
      </c>
      <c r="C327" s="8" t="s">
        <v>439</v>
      </c>
      <c r="D327" s="11" t="s">
        <v>21</v>
      </c>
      <c r="E327" s="8" t="s">
        <v>26</v>
      </c>
      <c r="G327" s="8" t="s">
        <v>20</v>
      </c>
      <c r="H327" s="8" t="s">
        <v>77</v>
      </c>
      <c r="I327" s="8" t="s">
        <v>159</v>
      </c>
      <c r="J327" s="8" t="s">
        <v>495</v>
      </c>
      <c r="L327" s="23" t="s">
        <v>502</v>
      </c>
      <c r="P327" s="9"/>
      <c r="Q327" s="9"/>
    </row>
    <row r="328" spans="1:18" ht="15.6">
      <c r="A328" s="8" t="s">
        <v>18</v>
      </c>
      <c r="B328" s="25" t="s">
        <v>497</v>
      </c>
      <c r="C328" s="8" t="s">
        <v>60</v>
      </c>
      <c r="D328" s="11">
        <v>0</v>
      </c>
      <c r="E328" s="8" t="s">
        <v>31</v>
      </c>
      <c r="G328" s="8" t="s">
        <v>20</v>
      </c>
      <c r="H328" s="8" t="s">
        <v>21</v>
      </c>
      <c r="I328" s="8" t="s">
        <v>61</v>
      </c>
      <c r="J328" s="8" t="s">
        <v>495</v>
      </c>
      <c r="L328" s="23" t="s">
        <v>502</v>
      </c>
      <c r="P328" s="9"/>
      <c r="Q328" s="9"/>
    </row>
    <row r="329" spans="1:18" ht="15.6">
      <c r="A329" s="8" t="s">
        <v>22</v>
      </c>
      <c r="B329" s="25" t="s">
        <v>497</v>
      </c>
      <c r="C329" s="8" t="s">
        <v>60</v>
      </c>
      <c r="D329" s="11">
        <v>40.25</v>
      </c>
      <c r="E329" s="8" t="s">
        <v>20</v>
      </c>
      <c r="G329" s="8" t="s">
        <v>20</v>
      </c>
      <c r="H329" s="8" t="s">
        <v>58</v>
      </c>
      <c r="I329" s="8" t="s">
        <v>62</v>
      </c>
      <c r="J329" s="8" t="s">
        <v>495</v>
      </c>
      <c r="L329" s="23" t="s">
        <v>502</v>
      </c>
      <c r="O329" s="8" t="s">
        <v>58</v>
      </c>
      <c r="P329" s="10" t="s">
        <v>63</v>
      </c>
      <c r="Q329" s="10" t="s">
        <v>64</v>
      </c>
      <c r="R329" s="8" t="s">
        <v>39</v>
      </c>
    </row>
    <row r="330" spans="1:18" ht="15.6">
      <c r="A330" s="8" t="s">
        <v>65</v>
      </c>
      <c r="B330" s="25" t="s">
        <v>497</v>
      </c>
      <c r="C330" s="8" t="s">
        <v>60</v>
      </c>
      <c r="D330" s="7">
        <f>D329+3.17</f>
        <v>43.42</v>
      </c>
      <c r="E330" s="8" t="s">
        <v>20</v>
      </c>
      <c r="G330" s="8" t="s">
        <v>20</v>
      </c>
      <c r="H330" s="8" t="s">
        <v>21</v>
      </c>
      <c r="I330" s="8" t="s">
        <v>40</v>
      </c>
      <c r="J330" s="8" t="s">
        <v>495</v>
      </c>
      <c r="L330" s="23" t="s">
        <v>502</v>
      </c>
      <c r="P330" s="9"/>
      <c r="Q330" s="9"/>
    </row>
    <row r="331" spans="1:18" ht="15.6">
      <c r="A331" s="8" t="s">
        <v>18</v>
      </c>
      <c r="B331" s="25" t="s">
        <v>497</v>
      </c>
      <c r="C331" s="8" t="s">
        <v>60</v>
      </c>
      <c r="D331" s="7">
        <f>D329+32</f>
        <v>72.25</v>
      </c>
      <c r="E331" s="8" t="s">
        <v>20</v>
      </c>
      <c r="G331" s="8" t="s">
        <v>20</v>
      </c>
      <c r="H331" s="8" t="s">
        <v>21</v>
      </c>
      <c r="I331" s="8" t="s">
        <v>36</v>
      </c>
      <c r="J331" s="8" t="s">
        <v>495</v>
      </c>
      <c r="L331" s="23" t="s">
        <v>502</v>
      </c>
      <c r="P331" s="9"/>
      <c r="Q331" s="9"/>
    </row>
    <row r="332" spans="1:18" ht="15.6">
      <c r="A332" s="8" t="s">
        <v>27</v>
      </c>
      <c r="B332" s="25" t="s">
        <v>497</v>
      </c>
      <c r="C332" s="8" t="s">
        <v>60</v>
      </c>
      <c r="D332" s="11">
        <f>D329+40.17</f>
        <v>80.42</v>
      </c>
      <c r="E332" s="8" t="s">
        <v>20</v>
      </c>
      <c r="G332" s="8" t="s">
        <v>20</v>
      </c>
      <c r="H332" s="8" t="s">
        <v>23</v>
      </c>
      <c r="I332" s="8" t="s">
        <v>28</v>
      </c>
      <c r="J332" s="8" t="s">
        <v>495</v>
      </c>
      <c r="L332" s="23" t="s">
        <v>502</v>
      </c>
      <c r="O332" s="8" t="s">
        <v>32</v>
      </c>
      <c r="P332" s="10" t="s">
        <v>66</v>
      </c>
      <c r="Q332" s="10" t="s">
        <v>67</v>
      </c>
      <c r="R332" s="8" t="s">
        <v>39</v>
      </c>
    </row>
    <row r="333" spans="1:18" ht="15.6">
      <c r="A333" s="8" t="s">
        <v>30</v>
      </c>
      <c r="B333" s="25" t="s">
        <v>497</v>
      </c>
      <c r="C333" s="8" t="s">
        <v>60</v>
      </c>
      <c r="D333" s="11" t="s">
        <v>21</v>
      </c>
      <c r="E333" s="8" t="s">
        <v>26</v>
      </c>
      <c r="G333" s="8" t="s">
        <v>20</v>
      </c>
      <c r="H333" s="8" t="s">
        <v>23</v>
      </c>
      <c r="I333" s="8" t="s">
        <v>68</v>
      </c>
      <c r="J333" s="8" t="s">
        <v>495</v>
      </c>
      <c r="L333" s="23" t="s">
        <v>502</v>
      </c>
      <c r="P333" s="9"/>
      <c r="Q333" s="9"/>
    </row>
    <row r="334" spans="1:18" ht="15.6">
      <c r="A334" s="8" t="s">
        <v>18</v>
      </c>
      <c r="B334" s="25" t="s">
        <v>497</v>
      </c>
      <c r="C334" s="8" t="s">
        <v>444</v>
      </c>
      <c r="D334" s="11">
        <v>0</v>
      </c>
      <c r="E334" s="8" t="s">
        <v>20</v>
      </c>
      <c r="G334" s="8" t="s">
        <v>20</v>
      </c>
      <c r="I334" s="8" t="s">
        <v>70</v>
      </c>
      <c r="J334" s="8" t="s">
        <v>495</v>
      </c>
      <c r="L334" s="23" t="s">
        <v>502</v>
      </c>
      <c r="P334" s="9"/>
      <c r="Q334" s="9"/>
    </row>
    <row r="335" spans="1:18" ht="15.6">
      <c r="A335" s="8" t="s">
        <v>18</v>
      </c>
      <c r="B335" s="25" t="s">
        <v>497</v>
      </c>
      <c r="C335" s="8" t="s">
        <v>444</v>
      </c>
      <c r="D335" s="11">
        <v>7.9</v>
      </c>
      <c r="E335" s="8" t="s">
        <v>19</v>
      </c>
      <c r="G335" s="8" t="s">
        <v>20</v>
      </c>
      <c r="I335" s="8" t="s">
        <v>81</v>
      </c>
      <c r="J335" s="8" t="s">
        <v>495</v>
      </c>
      <c r="L335" s="23" t="s">
        <v>502</v>
      </c>
      <c r="P335" s="9"/>
      <c r="Q335" s="9"/>
    </row>
    <row r="336" spans="1:18" ht="15.6">
      <c r="A336" s="8" t="s">
        <v>22</v>
      </c>
      <c r="B336" s="25" t="s">
        <v>497</v>
      </c>
      <c r="C336" s="8" t="s">
        <v>444</v>
      </c>
      <c r="D336" s="11">
        <v>40.020000000000003</v>
      </c>
      <c r="E336" s="8" t="s">
        <v>20</v>
      </c>
      <c r="G336" s="8" t="s">
        <v>20</v>
      </c>
      <c r="I336" s="8" t="s">
        <v>113</v>
      </c>
      <c r="J336" s="8" t="s">
        <v>495</v>
      </c>
      <c r="L336" s="23" t="s">
        <v>502</v>
      </c>
      <c r="O336" s="8" t="s">
        <v>24</v>
      </c>
      <c r="P336" s="13" t="s">
        <v>131</v>
      </c>
      <c r="Q336" s="10" t="s">
        <v>132</v>
      </c>
      <c r="R336" s="8" t="s">
        <v>39</v>
      </c>
    </row>
    <row r="337" spans="1:18" ht="15.6">
      <c r="A337" s="8" t="s">
        <v>18</v>
      </c>
      <c r="B337" s="25" t="s">
        <v>497</v>
      </c>
      <c r="C337" s="8" t="s">
        <v>444</v>
      </c>
      <c r="D337" s="7">
        <f>D336+20.1</f>
        <v>60.120000000000005</v>
      </c>
      <c r="E337" s="8" t="s">
        <v>20</v>
      </c>
      <c r="G337" s="8" t="s">
        <v>20</v>
      </c>
      <c r="H337" s="8" t="s">
        <v>133</v>
      </c>
      <c r="I337" s="8" t="s">
        <v>134</v>
      </c>
      <c r="J337" s="8" t="s">
        <v>495</v>
      </c>
      <c r="L337" s="23" t="s">
        <v>502</v>
      </c>
      <c r="P337" s="9"/>
      <c r="Q337" s="9"/>
    </row>
    <row r="338" spans="1:18" ht="15.6">
      <c r="A338" s="8" t="s">
        <v>18</v>
      </c>
      <c r="B338" s="25" t="s">
        <v>497</v>
      </c>
      <c r="C338" s="8" t="s">
        <v>444</v>
      </c>
      <c r="D338" s="11">
        <v>35.479999999999997</v>
      </c>
      <c r="E338" s="8" t="s">
        <v>31</v>
      </c>
      <c r="G338" s="8" t="s">
        <v>20</v>
      </c>
      <c r="I338" s="8" t="s">
        <v>135</v>
      </c>
      <c r="J338" s="8" t="s">
        <v>495</v>
      </c>
      <c r="L338" s="23" t="s">
        <v>502</v>
      </c>
      <c r="P338" s="9"/>
      <c r="Q338" s="9"/>
    </row>
    <row r="339" spans="1:18" ht="15.6">
      <c r="A339" s="8" t="s">
        <v>27</v>
      </c>
      <c r="B339" s="25" t="s">
        <v>497</v>
      </c>
      <c r="C339" s="8" t="s">
        <v>444</v>
      </c>
      <c r="D339" s="7">
        <f>D336+39.47</f>
        <v>79.490000000000009</v>
      </c>
      <c r="E339" s="8" t="s">
        <v>20</v>
      </c>
      <c r="G339" s="8" t="s">
        <v>20</v>
      </c>
      <c r="I339" s="8" t="s">
        <v>28</v>
      </c>
      <c r="J339" s="8" t="s">
        <v>495</v>
      </c>
      <c r="L339" s="23" t="s">
        <v>502</v>
      </c>
      <c r="O339" s="8" t="s">
        <v>29</v>
      </c>
      <c r="P339" s="13" t="s">
        <v>136</v>
      </c>
      <c r="Q339" s="10" t="s">
        <v>137</v>
      </c>
    </row>
    <row r="340" spans="1:18" ht="15.6">
      <c r="A340" s="8" t="s">
        <v>30</v>
      </c>
      <c r="B340" s="25" t="s">
        <v>497</v>
      </c>
      <c r="C340" s="8" t="s">
        <v>444</v>
      </c>
      <c r="D340" s="11" t="s">
        <v>21</v>
      </c>
      <c r="E340" s="8" t="s">
        <v>26</v>
      </c>
      <c r="G340" s="8" t="s">
        <v>20</v>
      </c>
      <c r="H340" s="8" t="s">
        <v>77</v>
      </c>
      <c r="I340" s="8" t="s">
        <v>138</v>
      </c>
      <c r="J340" s="8" t="s">
        <v>495</v>
      </c>
      <c r="L340" s="23" t="s">
        <v>502</v>
      </c>
      <c r="P340" s="9"/>
      <c r="Q340" s="9"/>
    </row>
    <row r="341" spans="1:18" ht="15.6">
      <c r="A341" s="8" t="s">
        <v>18</v>
      </c>
      <c r="B341" s="25" t="s">
        <v>497</v>
      </c>
      <c r="C341" s="8" t="s">
        <v>47</v>
      </c>
      <c r="D341" s="11">
        <v>0</v>
      </c>
      <c r="E341" s="8" t="s">
        <v>19</v>
      </c>
      <c r="G341" s="8" t="s">
        <v>20</v>
      </c>
      <c r="H341" s="8" t="s">
        <v>21</v>
      </c>
      <c r="I341" s="8" t="s">
        <v>48</v>
      </c>
      <c r="J341" s="8" t="s">
        <v>495</v>
      </c>
      <c r="L341" s="23" t="s">
        <v>502</v>
      </c>
      <c r="P341" s="9"/>
      <c r="Q341" s="9"/>
    </row>
    <row r="342" spans="1:18" ht="15.6">
      <c r="A342" s="8" t="s">
        <v>22</v>
      </c>
      <c r="B342" s="25" t="s">
        <v>497</v>
      </c>
      <c r="C342" s="8" t="s">
        <v>47</v>
      </c>
      <c r="D342" s="11">
        <v>40.24</v>
      </c>
      <c r="E342" s="8" t="s">
        <v>20</v>
      </c>
      <c r="G342" s="8" t="s">
        <v>20</v>
      </c>
      <c r="H342" s="8" t="s">
        <v>21</v>
      </c>
      <c r="I342" s="8" t="s">
        <v>49</v>
      </c>
      <c r="J342" s="8" t="s">
        <v>495</v>
      </c>
      <c r="L342" s="23" t="s">
        <v>502</v>
      </c>
      <c r="O342" s="8" t="s">
        <v>50</v>
      </c>
      <c r="P342" s="10" t="s">
        <v>51</v>
      </c>
      <c r="Q342" s="10" t="s">
        <v>52</v>
      </c>
      <c r="R342" s="8" t="s">
        <v>39</v>
      </c>
    </row>
    <row r="343" spans="1:18" ht="15.6">
      <c r="A343" s="8" t="s">
        <v>53</v>
      </c>
      <c r="B343" s="25" t="s">
        <v>497</v>
      </c>
      <c r="C343" s="8" t="s">
        <v>47</v>
      </c>
      <c r="D343" s="7">
        <f>D342+3.71</f>
        <v>43.95</v>
      </c>
      <c r="E343" s="8" t="s">
        <v>20</v>
      </c>
      <c r="G343" s="8" t="s">
        <v>20</v>
      </c>
      <c r="H343" s="8" t="s">
        <v>21</v>
      </c>
      <c r="I343" s="8" t="s">
        <v>54</v>
      </c>
      <c r="J343" s="8" t="s">
        <v>495</v>
      </c>
      <c r="L343" s="23" t="s">
        <v>502</v>
      </c>
      <c r="O343" s="8" t="s">
        <v>50</v>
      </c>
      <c r="P343" s="10" t="s">
        <v>55</v>
      </c>
      <c r="Q343" s="10" t="s">
        <v>56</v>
      </c>
    </row>
    <row r="344" spans="1:18" ht="15.6">
      <c r="A344" s="8" t="s">
        <v>27</v>
      </c>
      <c r="B344" s="25" t="s">
        <v>497</v>
      </c>
      <c r="C344" s="8" t="s">
        <v>47</v>
      </c>
      <c r="D344" s="7">
        <f>D342+40.31</f>
        <v>80.550000000000011</v>
      </c>
      <c r="E344" s="8" t="s">
        <v>20</v>
      </c>
      <c r="G344" s="8" t="s">
        <v>20</v>
      </c>
      <c r="H344" s="8" t="s">
        <v>21</v>
      </c>
      <c r="I344" s="8" t="s">
        <v>57</v>
      </c>
      <c r="J344" s="8" t="s">
        <v>495</v>
      </c>
      <c r="L344" s="23" t="s">
        <v>502</v>
      </c>
      <c r="P344" s="9"/>
      <c r="Q344" s="9"/>
    </row>
    <row r="345" spans="1:18" ht="15.6">
      <c r="A345" s="8" t="s">
        <v>30</v>
      </c>
      <c r="B345" s="25" t="s">
        <v>497</v>
      </c>
      <c r="C345" s="8" t="s">
        <v>47</v>
      </c>
      <c r="D345" s="11" t="s">
        <v>21</v>
      </c>
      <c r="E345" s="8" t="s">
        <v>26</v>
      </c>
      <c r="G345" s="8" t="s">
        <v>20</v>
      </c>
      <c r="H345" s="8" t="s">
        <v>58</v>
      </c>
      <c r="I345" s="8" t="s">
        <v>59</v>
      </c>
      <c r="J345" s="8" t="s">
        <v>495</v>
      </c>
      <c r="L345" s="23" t="s">
        <v>502</v>
      </c>
      <c r="P345" s="9"/>
      <c r="Q345" s="9"/>
    </row>
    <row r="346" spans="1:18" ht="15.6">
      <c r="A346" s="8" t="s">
        <v>18</v>
      </c>
      <c r="B346" s="25" t="s">
        <v>497</v>
      </c>
      <c r="C346" s="8" t="s">
        <v>447</v>
      </c>
      <c r="D346" s="11">
        <v>0</v>
      </c>
      <c r="E346" s="8" t="s">
        <v>19</v>
      </c>
      <c r="G346" s="8" t="s">
        <v>20</v>
      </c>
      <c r="I346" s="8" t="s">
        <v>110</v>
      </c>
      <c r="J346" s="8" t="s">
        <v>495</v>
      </c>
      <c r="L346" s="23" t="s">
        <v>502</v>
      </c>
      <c r="P346" s="9"/>
      <c r="Q346" s="9"/>
    </row>
    <row r="347" spans="1:18" ht="15.6">
      <c r="A347" s="8" t="s">
        <v>22</v>
      </c>
      <c r="B347" s="25" t="s">
        <v>497</v>
      </c>
      <c r="C347" s="8" t="s">
        <v>447</v>
      </c>
      <c r="D347" s="11">
        <v>40.36</v>
      </c>
      <c r="E347" s="8" t="s">
        <v>20</v>
      </c>
      <c r="G347" s="8" t="s">
        <v>20</v>
      </c>
      <c r="I347" s="8" t="s">
        <v>111</v>
      </c>
      <c r="J347" s="8" t="s">
        <v>495</v>
      </c>
      <c r="L347" s="23" t="s">
        <v>502</v>
      </c>
      <c r="P347" s="9"/>
      <c r="Q347" s="9"/>
      <c r="R347" s="8" t="s">
        <v>39</v>
      </c>
    </row>
    <row r="348" spans="1:18" ht="15.6">
      <c r="A348" s="8" t="s">
        <v>27</v>
      </c>
      <c r="B348" s="25" t="s">
        <v>497</v>
      </c>
      <c r="C348" s="8" t="s">
        <v>447</v>
      </c>
      <c r="D348" s="7">
        <f>D347+38.23</f>
        <v>78.59</v>
      </c>
      <c r="E348" s="8" t="s">
        <v>20</v>
      </c>
      <c r="G348" s="8" t="s">
        <v>20</v>
      </c>
      <c r="I348" s="8" t="s">
        <v>57</v>
      </c>
      <c r="J348" s="8" t="s">
        <v>495</v>
      </c>
      <c r="L348" s="23" t="s">
        <v>502</v>
      </c>
      <c r="P348" s="9"/>
      <c r="Q348" s="9"/>
    </row>
    <row r="349" spans="1:18" ht="15.6">
      <c r="A349" s="8" t="s">
        <v>30</v>
      </c>
      <c r="B349" s="25" t="s">
        <v>497</v>
      </c>
      <c r="C349" s="8" t="s">
        <v>447</v>
      </c>
      <c r="D349" s="11" t="s">
        <v>21</v>
      </c>
      <c r="E349" s="8" t="s">
        <v>26</v>
      </c>
      <c r="G349" s="8" t="s">
        <v>20</v>
      </c>
      <c r="I349" s="8" t="s">
        <v>84</v>
      </c>
      <c r="J349" s="8" t="s">
        <v>495</v>
      </c>
      <c r="L349" s="23" t="s">
        <v>502</v>
      </c>
      <c r="P349" s="9"/>
      <c r="Q349" s="9"/>
    </row>
    <row r="405" spans="4:17" ht="15.6">
      <c r="D405" s="7"/>
      <c r="P405" s="9"/>
      <c r="Q405" s="9"/>
    </row>
    <row r="406" spans="4:17" ht="15.6">
      <c r="D406" s="7"/>
      <c r="P406" s="9"/>
      <c r="Q406" s="9"/>
    </row>
    <row r="407" spans="4:17" ht="15.6">
      <c r="D407" s="7"/>
      <c r="P407" s="9"/>
      <c r="Q407" s="9"/>
    </row>
    <row r="408" spans="4:17" ht="15.6">
      <c r="D408" s="7"/>
      <c r="P408" s="9"/>
      <c r="Q408" s="9"/>
    </row>
    <row r="409" spans="4:17" ht="15.6">
      <c r="D409" s="7"/>
      <c r="P409" s="9"/>
      <c r="Q409" s="9"/>
    </row>
    <row r="410" spans="4:17" ht="15.6">
      <c r="D410" s="7"/>
      <c r="P410" s="9"/>
      <c r="Q410" s="9"/>
    </row>
    <row r="411" spans="4:17" ht="15.6">
      <c r="D411" s="7"/>
      <c r="P411" s="9"/>
      <c r="Q411" s="9"/>
    </row>
    <row r="412" spans="4:17" ht="15.6">
      <c r="D412" s="7"/>
      <c r="P412" s="9"/>
      <c r="Q412" s="9"/>
    </row>
    <row r="413" spans="4:17" ht="15.6">
      <c r="D413" s="7"/>
      <c r="P413" s="9"/>
      <c r="Q413" s="9"/>
    </row>
    <row r="414" spans="4:17" ht="15.6">
      <c r="D414" s="7"/>
      <c r="P414" s="9"/>
      <c r="Q414" s="9"/>
    </row>
    <row r="415" spans="4:17" ht="15.6">
      <c r="D415" s="7"/>
      <c r="P415" s="9"/>
      <c r="Q415" s="9"/>
    </row>
    <row r="416" spans="4:17" ht="15.6">
      <c r="D416" s="7"/>
      <c r="P416" s="9"/>
      <c r="Q416" s="9"/>
    </row>
    <row r="417" spans="4:17" ht="15.6">
      <c r="D417" s="7"/>
      <c r="P417" s="9"/>
      <c r="Q417" s="9"/>
    </row>
    <row r="418" spans="4:17" ht="15.6">
      <c r="D418" s="7"/>
      <c r="P418" s="9"/>
      <c r="Q418" s="9"/>
    </row>
    <row r="419" spans="4:17" ht="15.6">
      <c r="D419" s="7"/>
      <c r="P419" s="9"/>
      <c r="Q419" s="9"/>
    </row>
    <row r="420" spans="4:17" ht="15.6">
      <c r="D420" s="7"/>
      <c r="P420" s="9"/>
      <c r="Q420" s="9"/>
    </row>
    <row r="421" spans="4:17" ht="15.6">
      <c r="D421" s="7"/>
      <c r="P421" s="9"/>
      <c r="Q421" s="9"/>
    </row>
    <row r="422" spans="4:17" ht="15.6">
      <c r="D422" s="7"/>
      <c r="P422" s="9"/>
      <c r="Q422" s="9"/>
    </row>
    <row r="423" spans="4:17" ht="15.6">
      <c r="D423" s="7"/>
      <c r="P423" s="9"/>
      <c r="Q423" s="9"/>
    </row>
    <row r="424" spans="4:17" ht="15.6">
      <c r="D424" s="7"/>
      <c r="P424" s="9"/>
      <c r="Q424" s="9"/>
    </row>
    <row r="425" spans="4:17" ht="15.6">
      <c r="D425" s="7"/>
      <c r="P425" s="9"/>
      <c r="Q425" s="9"/>
    </row>
    <row r="426" spans="4:17" ht="15.6">
      <c r="D426" s="7"/>
      <c r="P426" s="9"/>
      <c r="Q426" s="9"/>
    </row>
    <row r="427" spans="4:17" ht="15.6">
      <c r="D427" s="7"/>
      <c r="P427" s="9"/>
      <c r="Q427" s="9"/>
    </row>
    <row r="428" spans="4:17" ht="15.6">
      <c r="D428" s="7"/>
      <c r="P428" s="9"/>
      <c r="Q428" s="9"/>
    </row>
    <row r="429" spans="4:17" ht="15.6">
      <c r="D429" s="7"/>
      <c r="P429" s="9"/>
      <c r="Q429" s="9"/>
    </row>
    <row r="430" spans="4:17" ht="15.6">
      <c r="D430" s="7"/>
      <c r="P430" s="9"/>
      <c r="Q430" s="9"/>
    </row>
    <row r="431" spans="4:17" ht="15.6">
      <c r="D431" s="7"/>
      <c r="P431" s="9"/>
      <c r="Q431" s="9"/>
    </row>
    <row r="432" spans="4:17" ht="15.6">
      <c r="D432" s="7"/>
      <c r="P432" s="9"/>
      <c r="Q432" s="9"/>
    </row>
    <row r="433" spans="4:17" ht="15.6">
      <c r="D433" s="7"/>
      <c r="P433" s="9"/>
      <c r="Q433" s="9"/>
    </row>
    <row r="434" spans="4:17" ht="15.6">
      <c r="D434" s="7"/>
      <c r="P434" s="9"/>
      <c r="Q434" s="9"/>
    </row>
    <row r="435" spans="4:17" ht="15.6">
      <c r="D435" s="7"/>
      <c r="P435" s="9"/>
      <c r="Q435" s="9"/>
    </row>
    <row r="436" spans="4:17" ht="15.6">
      <c r="D436" s="7"/>
      <c r="P436" s="9"/>
      <c r="Q436" s="9"/>
    </row>
    <row r="437" spans="4:17" ht="15.6">
      <c r="D437" s="7"/>
      <c r="P437" s="9"/>
      <c r="Q437" s="9"/>
    </row>
    <row r="438" spans="4:17" ht="15.6">
      <c r="D438" s="7"/>
      <c r="P438" s="9"/>
      <c r="Q438" s="9"/>
    </row>
    <row r="439" spans="4:17" ht="15.6">
      <c r="D439" s="7"/>
      <c r="P439" s="9"/>
      <c r="Q439" s="9"/>
    </row>
    <row r="440" spans="4:17" ht="15.6">
      <c r="D440" s="7"/>
      <c r="P440" s="9"/>
      <c r="Q440" s="9"/>
    </row>
    <row r="441" spans="4:17" ht="15.6">
      <c r="D441" s="7"/>
      <c r="P441" s="9"/>
      <c r="Q441" s="9"/>
    </row>
    <row r="442" spans="4:17" ht="15.6">
      <c r="D442" s="7"/>
      <c r="P442" s="9"/>
      <c r="Q442" s="9"/>
    </row>
    <row r="443" spans="4:17" ht="15.6">
      <c r="D443" s="7"/>
      <c r="P443" s="9"/>
      <c r="Q443" s="9"/>
    </row>
    <row r="444" spans="4:17" ht="15.6">
      <c r="D444" s="7"/>
      <c r="P444" s="9"/>
      <c r="Q444" s="9"/>
    </row>
    <row r="445" spans="4:17" ht="15.6">
      <c r="D445" s="7"/>
      <c r="P445" s="9"/>
      <c r="Q445" s="9"/>
    </row>
    <row r="446" spans="4:17" ht="15.6">
      <c r="D446" s="7"/>
      <c r="P446" s="9"/>
      <c r="Q446" s="9"/>
    </row>
    <row r="447" spans="4:17" ht="15.6">
      <c r="D447" s="7"/>
      <c r="P447" s="9"/>
      <c r="Q447" s="9"/>
    </row>
    <row r="448" spans="4:17" ht="15.6">
      <c r="D448" s="7"/>
      <c r="P448" s="9"/>
      <c r="Q448" s="9"/>
    </row>
    <row r="449" spans="4:17" ht="15.6">
      <c r="D449" s="7"/>
      <c r="P449" s="9"/>
      <c r="Q449" s="9"/>
    </row>
    <row r="450" spans="4:17" ht="15.6">
      <c r="D450" s="7"/>
      <c r="P450" s="9"/>
      <c r="Q450" s="9"/>
    </row>
    <row r="451" spans="4:17" ht="15.6">
      <c r="D451" s="7"/>
      <c r="P451" s="9"/>
      <c r="Q451" s="9"/>
    </row>
    <row r="452" spans="4:17" ht="15.6">
      <c r="D452" s="7"/>
      <c r="P452" s="9"/>
      <c r="Q452" s="9"/>
    </row>
    <row r="453" spans="4:17" ht="15.6">
      <c r="D453" s="7"/>
      <c r="P453" s="9"/>
      <c r="Q453" s="9"/>
    </row>
    <row r="454" spans="4:17" ht="15.6">
      <c r="D454" s="7"/>
      <c r="P454" s="9"/>
      <c r="Q454" s="9"/>
    </row>
    <row r="455" spans="4:17" ht="15.6">
      <c r="D455" s="7"/>
      <c r="P455" s="9"/>
      <c r="Q455" s="9"/>
    </row>
    <row r="456" spans="4:17" ht="15.6">
      <c r="D456" s="7"/>
      <c r="P456" s="9"/>
      <c r="Q456" s="9"/>
    </row>
    <row r="457" spans="4:17" ht="15.6">
      <c r="D457" s="7"/>
      <c r="P457" s="9"/>
      <c r="Q457" s="9"/>
    </row>
    <row r="458" spans="4:17" ht="15.6">
      <c r="D458" s="7"/>
      <c r="P458" s="9"/>
      <c r="Q458" s="9"/>
    </row>
    <row r="459" spans="4:17" ht="15.6">
      <c r="D459" s="7"/>
      <c r="P459" s="9"/>
      <c r="Q459" s="9"/>
    </row>
    <row r="460" spans="4:17" ht="15.6">
      <c r="D460" s="7"/>
      <c r="P460" s="9"/>
      <c r="Q460" s="9"/>
    </row>
    <row r="461" spans="4:17" ht="15.6">
      <c r="D461" s="7"/>
      <c r="P461" s="9"/>
      <c r="Q461" s="9"/>
    </row>
    <row r="462" spans="4:17" ht="15.6">
      <c r="D462" s="7"/>
      <c r="P462" s="9"/>
      <c r="Q462" s="9"/>
    </row>
    <row r="463" spans="4:17" ht="15.6">
      <c r="D463" s="7"/>
      <c r="P463" s="9"/>
      <c r="Q463" s="9"/>
    </row>
    <row r="464" spans="4:17" ht="15.6">
      <c r="D464" s="7"/>
      <c r="P464" s="9"/>
      <c r="Q464" s="9"/>
    </row>
    <row r="465" spans="4:17" ht="15.6">
      <c r="D465" s="7"/>
      <c r="P465" s="9"/>
      <c r="Q465" s="9"/>
    </row>
    <row r="466" spans="4:17" ht="15.6">
      <c r="D466" s="7"/>
      <c r="P466" s="9"/>
      <c r="Q466" s="9"/>
    </row>
    <row r="467" spans="4:17" ht="15.6">
      <c r="D467" s="7"/>
      <c r="P467" s="9"/>
      <c r="Q467" s="9"/>
    </row>
    <row r="468" spans="4:17" ht="15.6">
      <c r="D468" s="7"/>
      <c r="P468" s="9"/>
      <c r="Q468" s="9"/>
    </row>
    <row r="469" spans="4:17" ht="15.6">
      <c r="D469" s="7"/>
      <c r="P469" s="9"/>
      <c r="Q469" s="9"/>
    </row>
    <row r="470" spans="4:17" ht="15.6">
      <c r="D470" s="7"/>
      <c r="P470" s="9"/>
      <c r="Q470" s="9"/>
    </row>
    <row r="471" spans="4:17" ht="15.6">
      <c r="D471" s="7"/>
      <c r="P471" s="9"/>
      <c r="Q471" s="9"/>
    </row>
    <row r="472" spans="4:17" ht="15.6">
      <c r="D472" s="7"/>
      <c r="P472" s="9"/>
      <c r="Q472" s="9"/>
    </row>
    <row r="473" spans="4:17" ht="15.6">
      <c r="D473" s="7"/>
      <c r="P473" s="9"/>
      <c r="Q473" s="9"/>
    </row>
    <row r="474" spans="4:17" ht="15.6">
      <c r="D474" s="7"/>
      <c r="P474" s="9"/>
      <c r="Q474" s="9"/>
    </row>
    <row r="475" spans="4:17" ht="15.6">
      <c r="D475" s="7"/>
      <c r="P475" s="9"/>
      <c r="Q475" s="9"/>
    </row>
    <row r="476" spans="4:17" ht="15.6">
      <c r="D476" s="7"/>
      <c r="P476" s="9"/>
      <c r="Q476" s="9"/>
    </row>
    <row r="477" spans="4:17" ht="15.6">
      <c r="D477" s="7"/>
      <c r="P477" s="9"/>
      <c r="Q477" s="9"/>
    </row>
    <row r="478" spans="4:17" ht="15.6">
      <c r="D478" s="7"/>
      <c r="P478" s="9"/>
      <c r="Q478" s="9"/>
    </row>
    <row r="479" spans="4:17" ht="15.6">
      <c r="D479" s="7"/>
      <c r="P479" s="9"/>
      <c r="Q479" s="9"/>
    </row>
    <row r="480" spans="4:17" ht="15.6">
      <c r="D480" s="7"/>
      <c r="P480" s="9"/>
      <c r="Q480" s="9"/>
    </row>
    <row r="481" spans="4:17" ht="15.6">
      <c r="D481" s="7"/>
      <c r="P481" s="9"/>
      <c r="Q481" s="9"/>
    </row>
    <row r="482" spans="4:17" ht="15.6">
      <c r="D482" s="7"/>
      <c r="P482" s="9"/>
      <c r="Q482" s="9"/>
    </row>
    <row r="483" spans="4:17" ht="15.6">
      <c r="D483" s="7"/>
      <c r="P483" s="9"/>
      <c r="Q483" s="9"/>
    </row>
    <row r="484" spans="4:17" ht="15.6">
      <c r="D484" s="7"/>
      <c r="P484" s="9"/>
      <c r="Q484" s="9"/>
    </row>
    <row r="485" spans="4:17" ht="15.6">
      <c r="D485" s="7"/>
      <c r="P485" s="9"/>
      <c r="Q485" s="9"/>
    </row>
    <row r="486" spans="4:17" ht="15.6">
      <c r="D486" s="7"/>
      <c r="P486" s="9"/>
      <c r="Q486" s="9"/>
    </row>
    <row r="487" spans="4:17" ht="15.6">
      <c r="D487" s="7"/>
      <c r="P487" s="9"/>
      <c r="Q487" s="9"/>
    </row>
    <row r="488" spans="4:17" ht="15.6">
      <c r="D488" s="7"/>
      <c r="P488" s="9"/>
      <c r="Q488" s="9"/>
    </row>
    <row r="489" spans="4:17" ht="15.6">
      <c r="D489" s="7"/>
      <c r="P489" s="9"/>
      <c r="Q489" s="9"/>
    </row>
    <row r="490" spans="4:17" ht="15.6">
      <c r="D490" s="7"/>
      <c r="P490" s="9"/>
      <c r="Q490" s="9"/>
    </row>
    <row r="491" spans="4:17" ht="15.6">
      <c r="D491" s="7"/>
      <c r="P491" s="9"/>
      <c r="Q491" s="9"/>
    </row>
    <row r="492" spans="4:17" ht="15.6">
      <c r="D492" s="7"/>
      <c r="P492" s="9"/>
      <c r="Q492" s="9"/>
    </row>
    <row r="493" spans="4:17" ht="15.6">
      <c r="D493" s="7"/>
      <c r="P493" s="9"/>
      <c r="Q493" s="9"/>
    </row>
    <row r="494" spans="4:17" ht="15.6">
      <c r="D494" s="7"/>
      <c r="P494" s="9"/>
      <c r="Q494" s="9"/>
    </row>
    <row r="495" spans="4:17" ht="15.6">
      <c r="D495" s="7"/>
      <c r="P495" s="9"/>
      <c r="Q495" s="9"/>
    </row>
    <row r="496" spans="4:17" ht="15.6">
      <c r="D496" s="7"/>
      <c r="P496" s="9"/>
      <c r="Q496" s="9"/>
    </row>
    <row r="497" spans="4:17" ht="15.6">
      <c r="D497" s="7"/>
      <c r="P497" s="9"/>
      <c r="Q497" s="9"/>
    </row>
    <row r="498" spans="4:17" ht="15.6">
      <c r="D498" s="7"/>
      <c r="P498" s="9"/>
      <c r="Q498" s="9"/>
    </row>
    <row r="499" spans="4:17" ht="15.6">
      <c r="D499" s="7"/>
      <c r="P499" s="9"/>
      <c r="Q499" s="9"/>
    </row>
    <row r="500" spans="4:17" ht="15.6">
      <c r="D500" s="7"/>
      <c r="P500" s="9"/>
      <c r="Q500" s="9"/>
    </row>
    <row r="501" spans="4:17" ht="15.6">
      <c r="D501" s="7"/>
      <c r="P501" s="9"/>
      <c r="Q501" s="9"/>
    </row>
    <row r="502" spans="4:17" ht="15.6">
      <c r="D502" s="7"/>
      <c r="P502" s="9"/>
      <c r="Q502" s="9"/>
    </row>
    <row r="503" spans="4:17" ht="15.6">
      <c r="D503" s="7"/>
      <c r="P503" s="9"/>
      <c r="Q503" s="9"/>
    </row>
    <row r="504" spans="4:17" ht="15.6">
      <c r="D504" s="7"/>
      <c r="P504" s="9"/>
      <c r="Q504" s="9"/>
    </row>
    <row r="505" spans="4:17" ht="15.6">
      <c r="D505" s="7"/>
      <c r="P505" s="9"/>
      <c r="Q505" s="9"/>
    </row>
    <row r="506" spans="4:17" ht="15.6">
      <c r="D506" s="7"/>
      <c r="P506" s="9"/>
      <c r="Q506" s="9"/>
    </row>
    <row r="507" spans="4:17" ht="15.6">
      <c r="D507" s="7"/>
      <c r="P507" s="9"/>
      <c r="Q507" s="9"/>
    </row>
    <row r="508" spans="4:17" ht="15.6">
      <c r="D508" s="7"/>
      <c r="P508" s="9"/>
      <c r="Q508" s="9"/>
    </row>
    <row r="509" spans="4:17" ht="15.6">
      <c r="D509" s="7"/>
      <c r="P509" s="9"/>
      <c r="Q509" s="9"/>
    </row>
    <row r="510" spans="4:17" ht="15.6">
      <c r="D510" s="7"/>
      <c r="P510" s="9"/>
      <c r="Q510" s="9"/>
    </row>
    <row r="511" spans="4:17" ht="15.6">
      <c r="D511" s="7"/>
      <c r="P511" s="9"/>
      <c r="Q511" s="9"/>
    </row>
    <row r="512" spans="4:17" ht="15.6">
      <c r="D512" s="7"/>
      <c r="P512" s="9"/>
      <c r="Q512" s="9"/>
    </row>
    <row r="513" spans="4:17" ht="15.6">
      <c r="D513" s="7"/>
      <c r="P513" s="9"/>
      <c r="Q513" s="9"/>
    </row>
    <row r="514" spans="4:17" ht="15.6">
      <c r="D514" s="7"/>
      <c r="P514" s="9"/>
      <c r="Q514" s="9"/>
    </row>
    <row r="515" spans="4:17" ht="15.6">
      <c r="D515" s="7"/>
      <c r="P515" s="9"/>
      <c r="Q515" s="9"/>
    </row>
    <row r="516" spans="4:17" ht="15.6">
      <c r="D516" s="7"/>
      <c r="P516" s="9"/>
      <c r="Q516" s="9"/>
    </row>
    <row r="517" spans="4:17" ht="15.6">
      <c r="D517" s="7"/>
      <c r="P517" s="9"/>
      <c r="Q517" s="9"/>
    </row>
    <row r="518" spans="4:17" ht="15.6">
      <c r="D518" s="7"/>
      <c r="P518" s="9"/>
      <c r="Q518" s="9"/>
    </row>
    <row r="519" spans="4:17" ht="15.6">
      <c r="D519" s="7"/>
      <c r="P519" s="9"/>
      <c r="Q519" s="9"/>
    </row>
    <row r="520" spans="4:17" ht="15.6">
      <c r="D520" s="7"/>
      <c r="P520" s="9"/>
      <c r="Q520" s="9"/>
    </row>
    <row r="521" spans="4:17" ht="15.6">
      <c r="D521" s="7"/>
      <c r="P521" s="9"/>
      <c r="Q521" s="9"/>
    </row>
    <row r="522" spans="4:17" ht="15.6">
      <c r="D522" s="7"/>
      <c r="P522" s="9"/>
      <c r="Q522" s="9"/>
    </row>
    <row r="523" spans="4:17" ht="15.6">
      <c r="D523" s="7"/>
      <c r="P523" s="9"/>
      <c r="Q523" s="9"/>
    </row>
    <row r="524" spans="4:17" ht="15.6">
      <c r="D524" s="7"/>
      <c r="P524" s="9"/>
      <c r="Q524" s="9"/>
    </row>
    <row r="525" spans="4:17" ht="15.6">
      <c r="D525" s="7"/>
      <c r="P525" s="9"/>
      <c r="Q525" s="9"/>
    </row>
    <row r="526" spans="4:17" ht="15.6">
      <c r="D526" s="7"/>
      <c r="P526" s="9"/>
      <c r="Q526" s="9"/>
    </row>
    <row r="527" spans="4:17" ht="15.6">
      <c r="D527" s="7"/>
      <c r="P527" s="9"/>
      <c r="Q527" s="9"/>
    </row>
    <row r="528" spans="4:17" ht="15.6">
      <c r="D528" s="7"/>
      <c r="P528" s="9"/>
      <c r="Q528" s="9"/>
    </row>
    <row r="529" spans="4:17" ht="15.6">
      <c r="D529" s="7"/>
      <c r="P529" s="9"/>
      <c r="Q529" s="9"/>
    </row>
    <row r="530" spans="4:17" ht="15.6">
      <c r="D530" s="7"/>
      <c r="P530" s="9"/>
      <c r="Q530" s="9"/>
    </row>
    <row r="531" spans="4:17" ht="15.6">
      <c r="D531" s="7"/>
      <c r="P531" s="9"/>
      <c r="Q531" s="9"/>
    </row>
    <row r="532" spans="4:17" ht="15.6">
      <c r="D532" s="7"/>
      <c r="P532" s="9"/>
      <c r="Q532" s="9"/>
    </row>
    <row r="533" spans="4:17" ht="15.6">
      <c r="D533" s="7"/>
      <c r="P533" s="9"/>
      <c r="Q533" s="9"/>
    </row>
    <row r="534" spans="4:17" ht="15.6">
      <c r="D534" s="7"/>
      <c r="P534" s="9"/>
      <c r="Q534" s="9"/>
    </row>
    <row r="535" spans="4:17" ht="15.6">
      <c r="D535" s="7"/>
      <c r="P535" s="9"/>
      <c r="Q535" s="9"/>
    </row>
    <row r="536" spans="4:17" ht="15.6">
      <c r="D536" s="7"/>
      <c r="P536" s="9"/>
      <c r="Q536" s="9"/>
    </row>
    <row r="537" spans="4:17" ht="15.6">
      <c r="D537" s="7"/>
      <c r="P537" s="9"/>
      <c r="Q537" s="9"/>
    </row>
    <row r="538" spans="4:17" ht="15.6">
      <c r="D538" s="7"/>
      <c r="P538" s="9"/>
      <c r="Q538" s="9"/>
    </row>
    <row r="539" spans="4:17" ht="15.6">
      <c r="D539" s="7"/>
      <c r="P539" s="9"/>
      <c r="Q539" s="9"/>
    </row>
    <row r="540" spans="4:17" ht="15.6">
      <c r="D540" s="7"/>
      <c r="P540" s="9"/>
      <c r="Q540" s="9"/>
    </row>
    <row r="541" spans="4:17" ht="15.6">
      <c r="D541" s="7"/>
      <c r="P541" s="9"/>
      <c r="Q541" s="9"/>
    </row>
    <row r="542" spans="4:17" ht="15.6">
      <c r="D542" s="7"/>
      <c r="P542" s="9"/>
      <c r="Q542" s="9"/>
    </row>
    <row r="543" spans="4:17" ht="15.6">
      <c r="D543" s="7"/>
      <c r="P543" s="9"/>
      <c r="Q543" s="9"/>
    </row>
    <row r="544" spans="4:17" ht="15.6">
      <c r="D544" s="7"/>
      <c r="P544" s="9"/>
      <c r="Q544" s="9"/>
    </row>
    <row r="545" spans="4:17" ht="15.6">
      <c r="D545" s="7"/>
      <c r="P545" s="9"/>
      <c r="Q545" s="9"/>
    </row>
    <row r="546" spans="4:17" ht="15.6">
      <c r="D546" s="7"/>
      <c r="P546" s="9"/>
      <c r="Q546" s="9"/>
    </row>
    <row r="547" spans="4:17" ht="15.6">
      <c r="D547" s="7"/>
      <c r="P547" s="9"/>
      <c r="Q547" s="9"/>
    </row>
    <row r="548" spans="4:17" ht="15.6">
      <c r="D548" s="7"/>
      <c r="P548" s="9"/>
      <c r="Q548" s="9"/>
    </row>
    <row r="549" spans="4:17" ht="15.6">
      <c r="D549" s="7"/>
      <c r="P549" s="9"/>
      <c r="Q549" s="9"/>
    </row>
    <row r="550" spans="4:17" ht="15.6">
      <c r="D550" s="7"/>
      <c r="P550" s="9"/>
      <c r="Q550" s="9"/>
    </row>
    <row r="551" spans="4:17" ht="15.6">
      <c r="D551" s="7"/>
      <c r="P551" s="9"/>
      <c r="Q551" s="9"/>
    </row>
    <row r="552" spans="4:17" ht="15.6">
      <c r="D552" s="7"/>
      <c r="P552" s="9"/>
      <c r="Q552" s="9"/>
    </row>
    <row r="553" spans="4:17" ht="15.6">
      <c r="D553" s="7"/>
      <c r="P553" s="9"/>
      <c r="Q553" s="9"/>
    </row>
    <row r="554" spans="4:17" ht="15.6">
      <c r="D554" s="7"/>
      <c r="P554" s="9"/>
      <c r="Q554" s="9"/>
    </row>
    <row r="555" spans="4:17" ht="15.6">
      <c r="D555" s="7"/>
      <c r="P555" s="9"/>
      <c r="Q555" s="9"/>
    </row>
    <row r="556" spans="4:17" ht="15.6">
      <c r="D556" s="7"/>
      <c r="P556" s="9"/>
      <c r="Q556" s="9"/>
    </row>
    <row r="557" spans="4:17" ht="15.6">
      <c r="D557" s="7"/>
      <c r="P557" s="9"/>
      <c r="Q557" s="9"/>
    </row>
    <row r="558" spans="4:17" ht="15.6">
      <c r="D558" s="7"/>
      <c r="P558" s="9"/>
      <c r="Q558" s="9"/>
    </row>
    <row r="559" spans="4:17" ht="15.6">
      <c r="D559" s="7"/>
      <c r="P559" s="9"/>
      <c r="Q559" s="9"/>
    </row>
    <row r="560" spans="4:17" ht="15.6">
      <c r="D560" s="7"/>
      <c r="P560" s="9"/>
      <c r="Q560" s="9"/>
    </row>
    <row r="561" spans="4:17" ht="15.6">
      <c r="D561" s="7"/>
      <c r="P561" s="9"/>
      <c r="Q561" s="9"/>
    </row>
    <row r="562" spans="4:17" ht="15.6">
      <c r="D562" s="7"/>
      <c r="P562" s="9"/>
      <c r="Q562" s="9"/>
    </row>
    <row r="563" spans="4:17" ht="15.6">
      <c r="D563" s="7"/>
      <c r="P563" s="9"/>
      <c r="Q563" s="9"/>
    </row>
    <row r="564" spans="4:17" ht="15.6">
      <c r="D564" s="7"/>
      <c r="P564" s="9"/>
      <c r="Q564" s="9"/>
    </row>
    <row r="565" spans="4:17" ht="15.6">
      <c r="D565" s="7"/>
      <c r="P565" s="9"/>
      <c r="Q565" s="9"/>
    </row>
    <row r="566" spans="4:17" ht="15.6">
      <c r="D566" s="7"/>
      <c r="P566" s="9"/>
      <c r="Q566" s="9"/>
    </row>
    <row r="567" spans="4:17" ht="15.6">
      <c r="D567" s="7"/>
      <c r="P567" s="9"/>
      <c r="Q567" s="9"/>
    </row>
    <row r="568" spans="4:17" ht="15.6">
      <c r="D568" s="7"/>
      <c r="P568" s="9"/>
      <c r="Q568" s="9"/>
    </row>
    <row r="569" spans="4:17" ht="15.6">
      <c r="D569" s="7"/>
      <c r="P569" s="9"/>
      <c r="Q569" s="9"/>
    </row>
    <row r="570" spans="4:17" ht="15.6">
      <c r="D570" s="7"/>
      <c r="P570" s="9"/>
      <c r="Q570" s="9"/>
    </row>
    <row r="571" spans="4:17" ht="15.6">
      <c r="D571" s="7"/>
      <c r="P571" s="9"/>
      <c r="Q571" s="9"/>
    </row>
    <row r="572" spans="4:17" ht="15.6">
      <c r="D572" s="7"/>
      <c r="P572" s="9"/>
      <c r="Q572" s="9"/>
    </row>
    <row r="573" spans="4:17" ht="15.6">
      <c r="D573" s="7"/>
      <c r="P573" s="9"/>
      <c r="Q573" s="9"/>
    </row>
    <row r="574" spans="4:17" ht="15.6">
      <c r="D574" s="7"/>
      <c r="P574" s="9"/>
      <c r="Q574" s="9"/>
    </row>
    <row r="575" spans="4:17" ht="15.6">
      <c r="D575" s="7"/>
      <c r="P575" s="9"/>
      <c r="Q575" s="9"/>
    </row>
    <row r="576" spans="4:17" ht="15.6">
      <c r="D576" s="7"/>
      <c r="P576" s="9"/>
      <c r="Q576" s="9"/>
    </row>
    <row r="577" spans="4:17" ht="15.6">
      <c r="D577" s="7"/>
      <c r="P577" s="9"/>
      <c r="Q577" s="9"/>
    </row>
    <row r="578" spans="4:17" ht="15.6">
      <c r="D578" s="7"/>
      <c r="P578" s="9"/>
      <c r="Q578" s="9"/>
    </row>
    <row r="579" spans="4:17" ht="15.6">
      <c r="D579" s="7"/>
      <c r="P579" s="9"/>
      <c r="Q579" s="9"/>
    </row>
    <row r="580" spans="4:17" ht="15.6">
      <c r="D580" s="7"/>
      <c r="P580" s="9"/>
      <c r="Q580" s="9"/>
    </row>
    <row r="581" spans="4:17" ht="15.6">
      <c r="D581" s="7"/>
      <c r="P581" s="9"/>
      <c r="Q581" s="9"/>
    </row>
    <row r="582" spans="4:17" ht="15.6">
      <c r="D582" s="7"/>
      <c r="P582" s="9"/>
      <c r="Q582" s="9"/>
    </row>
    <row r="583" spans="4:17" ht="15.6">
      <c r="D583" s="7"/>
      <c r="P583" s="9"/>
      <c r="Q583" s="9"/>
    </row>
    <row r="584" spans="4:17" ht="15.6">
      <c r="D584" s="7"/>
      <c r="P584" s="9"/>
      <c r="Q584" s="9"/>
    </row>
    <row r="585" spans="4:17" ht="15.6">
      <c r="D585" s="7"/>
      <c r="P585" s="9"/>
      <c r="Q585" s="9"/>
    </row>
    <row r="586" spans="4:17" ht="15.6">
      <c r="D586" s="7"/>
      <c r="P586" s="9"/>
      <c r="Q586" s="9"/>
    </row>
    <row r="587" spans="4:17" ht="15.6">
      <c r="D587" s="7"/>
      <c r="P587" s="9"/>
      <c r="Q587" s="9"/>
    </row>
    <row r="588" spans="4:17" ht="15.6">
      <c r="D588" s="7"/>
      <c r="P588" s="9"/>
      <c r="Q588" s="9"/>
    </row>
    <row r="589" spans="4:17" ht="15.6">
      <c r="D589" s="7"/>
      <c r="P589" s="9"/>
      <c r="Q589" s="9"/>
    </row>
    <row r="590" spans="4:17" ht="15.6">
      <c r="D590" s="7"/>
      <c r="P590" s="9"/>
      <c r="Q590" s="9"/>
    </row>
    <row r="591" spans="4:17" ht="15.6">
      <c r="D591" s="7"/>
      <c r="P591" s="9"/>
      <c r="Q591" s="9"/>
    </row>
    <row r="592" spans="4:17" ht="15.6">
      <c r="D592" s="7"/>
      <c r="P592" s="9"/>
      <c r="Q592" s="9"/>
    </row>
    <row r="593" spans="4:17" ht="15.6">
      <c r="D593" s="7"/>
      <c r="P593" s="9"/>
      <c r="Q593" s="9"/>
    </row>
    <row r="594" spans="4:17" ht="15.6">
      <c r="D594" s="7"/>
      <c r="P594" s="9"/>
      <c r="Q594" s="9"/>
    </row>
    <row r="595" spans="4:17" ht="15.6">
      <c r="D595" s="7"/>
      <c r="P595" s="9"/>
      <c r="Q595" s="9"/>
    </row>
    <row r="596" spans="4:17" ht="15.6">
      <c r="D596" s="7"/>
      <c r="P596" s="9"/>
      <c r="Q596" s="9"/>
    </row>
    <row r="597" spans="4:17" ht="15.6">
      <c r="D597" s="7"/>
      <c r="P597" s="9"/>
      <c r="Q597" s="9"/>
    </row>
    <row r="598" spans="4:17" ht="15.6">
      <c r="D598" s="7"/>
      <c r="P598" s="9"/>
      <c r="Q598" s="9"/>
    </row>
    <row r="599" spans="4:17" ht="15.6">
      <c r="D599" s="7"/>
      <c r="P599" s="9"/>
      <c r="Q599" s="9"/>
    </row>
    <row r="600" spans="4:17" ht="15.6">
      <c r="D600" s="7"/>
      <c r="P600" s="9"/>
      <c r="Q600" s="9"/>
    </row>
    <row r="601" spans="4:17" ht="15.6">
      <c r="D601" s="7"/>
      <c r="P601" s="9"/>
      <c r="Q601" s="9"/>
    </row>
    <row r="602" spans="4:17" ht="15.6">
      <c r="D602" s="7"/>
      <c r="P602" s="9"/>
      <c r="Q602" s="9"/>
    </row>
    <row r="603" spans="4:17" ht="15.6">
      <c r="D603" s="7"/>
      <c r="P603" s="9"/>
      <c r="Q603" s="9"/>
    </row>
    <row r="604" spans="4:17" ht="15.6">
      <c r="D604" s="7"/>
      <c r="P604" s="9"/>
      <c r="Q604" s="9"/>
    </row>
    <row r="605" spans="4:17" ht="15.6">
      <c r="D605" s="7"/>
      <c r="P605" s="9"/>
      <c r="Q605" s="9"/>
    </row>
    <row r="606" spans="4:17" ht="15.6">
      <c r="D606" s="7"/>
      <c r="P606" s="9"/>
      <c r="Q606" s="9"/>
    </row>
    <row r="607" spans="4:17" ht="15.6">
      <c r="D607" s="7"/>
      <c r="P607" s="9"/>
      <c r="Q607" s="9"/>
    </row>
    <row r="608" spans="4:17" ht="15.6">
      <c r="D608" s="7"/>
      <c r="P608" s="9"/>
      <c r="Q608" s="9"/>
    </row>
    <row r="609" spans="4:17" ht="15.6">
      <c r="D609" s="7"/>
      <c r="P609" s="9"/>
      <c r="Q609" s="9"/>
    </row>
    <row r="610" spans="4:17" ht="15.6">
      <c r="D610" s="7"/>
      <c r="P610" s="9"/>
      <c r="Q610" s="9"/>
    </row>
    <row r="611" spans="4:17" ht="15.6">
      <c r="D611" s="7"/>
      <c r="P611" s="9"/>
      <c r="Q611" s="9"/>
    </row>
    <row r="612" spans="4:17" ht="15.6">
      <c r="D612" s="7"/>
      <c r="P612" s="9"/>
      <c r="Q612" s="9"/>
    </row>
    <row r="613" spans="4:17" ht="15.6">
      <c r="D613" s="7"/>
      <c r="P613" s="9"/>
      <c r="Q613" s="9"/>
    </row>
    <row r="614" spans="4:17" ht="15.6">
      <c r="D614" s="7"/>
      <c r="P614" s="9"/>
      <c r="Q614" s="9"/>
    </row>
    <row r="615" spans="4:17" ht="15.6">
      <c r="D615" s="7"/>
      <c r="P615" s="9"/>
      <c r="Q615" s="9"/>
    </row>
    <row r="616" spans="4:17" ht="15.6">
      <c r="D616" s="7"/>
      <c r="P616" s="9"/>
      <c r="Q616" s="9"/>
    </row>
    <row r="617" spans="4:17" ht="15.6">
      <c r="D617" s="7"/>
      <c r="P617" s="9"/>
      <c r="Q617" s="9"/>
    </row>
    <row r="618" spans="4:17" ht="15.6">
      <c r="D618" s="7"/>
      <c r="P618" s="9"/>
      <c r="Q618" s="9"/>
    </row>
    <row r="619" spans="4:17" ht="15.6">
      <c r="D619" s="7"/>
      <c r="P619" s="9"/>
      <c r="Q619" s="9"/>
    </row>
    <row r="620" spans="4:17" ht="15.6">
      <c r="D620" s="7"/>
      <c r="P620" s="9"/>
      <c r="Q620" s="9"/>
    </row>
    <row r="621" spans="4:17" ht="15.6">
      <c r="D621" s="7"/>
      <c r="P621" s="9"/>
      <c r="Q621" s="9"/>
    </row>
    <row r="622" spans="4:17" ht="15.6">
      <c r="D622" s="7"/>
      <c r="P622" s="9"/>
      <c r="Q622" s="9"/>
    </row>
    <row r="623" spans="4:17" ht="15.6">
      <c r="D623" s="7"/>
      <c r="P623" s="9"/>
      <c r="Q623" s="9"/>
    </row>
    <row r="624" spans="4:17" ht="15.6">
      <c r="D624" s="7"/>
      <c r="P624" s="9"/>
      <c r="Q624" s="9"/>
    </row>
    <row r="625" spans="4:17" ht="15.6">
      <c r="D625" s="7"/>
      <c r="P625" s="9"/>
      <c r="Q625" s="9"/>
    </row>
    <row r="626" spans="4:17" ht="15.6">
      <c r="D626" s="7"/>
      <c r="P626" s="9"/>
      <c r="Q626" s="9"/>
    </row>
    <row r="627" spans="4:17" ht="15.6">
      <c r="D627" s="7"/>
      <c r="P627" s="9"/>
      <c r="Q627" s="9"/>
    </row>
    <row r="628" spans="4:17" ht="15.6">
      <c r="D628" s="7"/>
      <c r="P628" s="9"/>
      <c r="Q628" s="9"/>
    </row>
    <row r="629" spans="4:17" ht="15.6">
      <c r="D629" s="7"/>
      <c r="P629" s="9"/>
      <c r="Q629" s="9"/>
    </row>
    <row r="630" spans="4:17" ht="15.6">
      <c r="D630" s="7"/>
      <c r="P630" s="9"/>
      <c r="Q630" s="9"/>
    </row>
    <row r="631" spans="4:17" ht="15.6">
      <c r="D631" s="7"/>
      <c r="P631" s="9"/>
      <c r="Q631" s="9"/>
    </row>
    <row r="632" spans="4:17" ht="15.6">
      <c r="D632" s="7"/>
      <c r="P632" s="9"/>
      <c r="Q632" s="9"/>
    </row>
    <row r="633" spans="4:17" ht="15.6">
      <c r="D633" s="7"/>
      <c r="P633" s="9"/>
      <c r="Q633" s="9"/>
    </row>
    <row r="634" spans="4:17" ht="15.6">
      <c r="D634" s="7"/>
      <c r="P634" s="9"/>
      <c r="Q634" s="9"/>
    </row>
    <row r="635" spans="4:17" ht="15.6">
      <c r="D635" s="7"/>
      <c r="P635" s="9"/>
      <c r="Q635" s="9"/>
    </row>
    <row r="636" spans="4:17" ht="15.6">
      <c r="D636" s="7"/>
      <c r="P636" s="9"/>
      <c r="Q636" s="9"/>
    </row>
    <row r="637" spans="4:17" ht="15.6">
      <c r="D637" s="7"/>
      <c r="P637" s="9"/>
      <c r="Q637" s="9"/>
    </row>
    <row r="638" spans="4:17" ht="15.6">
      <c r="D638" s="7"/>
      <c r="P638" s="9"/>
      <c r="Q638" s="9"/>
    </row>
    <row r="639" spans="4:17" ht="15.6">
      <c r="D639" s="7"/>
      <c r="P639" s="9"/>
      <c r="Q639" s="9"/>
    </row>
    <row r="640" spans="4:17" ht="15.6">
      <c r="D640" s="7"/>
      <c r="P640" s="9"/>
      <c r="Q640" s="9"/>
    </row>
    <row r="641" spans="4:17" ht="15.6">
      <c r="D641" s="7"/>
      <c r="P641" s="9"/>
      <c r="Q641" s="9"/>
    </row>
    <row r="642" spans="4:17" ht="15.6">
      <c r="D642" s="7"/>
      <c r="P642" s="9"/>
      <c r="Q642" s="9"/>
    </row>
    <row r="643" spans="4:17" ht="15.6">
      <c r="D643" s="7"/>
      <c r="P643" s="9"/>
      <c r="Q643" s="9"/>
    </row>
    <row r="644" spans="4:17" ht="15.6">
      <c r="D644" s="7"/>
      <c r="P644" s="9"/>
      <c r="Q644" s="9"/>
    </row>
    <row r="645" spans="4:17" ht="15.6">
      <c r="D645" s="7"/>
      <c r="P645" s="9"/>
      <c r="Q645" s="9"/>
    </row>
    <row r="646" spans="4:17" ht="15.6">
      <c r="D646" s="7"/>
      <c r="P646" s="9"/>
      <c r="Q646" s="9"/>
    </row>
    <row r="647" spans="4:17" ht="15.6">
      <c r="D647" s="7"/>
      <c r="P647" s="9"/>
      <c r="Q647" s="9"/>
    </row>
    <row r="648" spans="4:17" ht="15.6">
      <c r="D648" s="7"/>
      <c r="P648" s="9"/>
      <c r="Q648" s="9"/>
    </row>
    <row r="649" spans="4:17" ht="15.6">
      <c r="D649" s="7"/>
      <c r="P649" s="9"/>
      <c r="Q649" s="9"/>
    </row>
    <row r="650" spans="4:17" ht="15.6">
      <c r="D650" s="7"/>
      <c r="P650" s="9"/>
      <c r="Q650" s="9"/>
    </row>
    <row r="651" spans="4:17" ht="15.6">
      <c r="D651" s="7"/>
      <c r="P651" s="9"/>
      <c r="Q651" s="9"/>
    </row>
    <row r="652" spans="4:17" ht="15.6">
      <c r="D652" s="7"/>
      <c r="P652" s="9"/>
      <c r="Q652" s="9"/>
    </row>
    <row r="653" spans="4:17" ht="15.6">
      <c r="D653" s="7"/>
      <c r="P653" s="9"/>
      <c r="Q653" s="9"/>
    </row>
    <row r="654" spans="4:17" ht="15.6">
      <c r="D654" s="7"/>
      <c r="P654" s="9"/>
      <c r="Q654" s="9"/>
    </row>
    <row r="655" spans="4:17" ht="15.6">
      <c r="D655" s="7"/>
      <c r="P655" s="9"/>
      <c r="Q655" s="9"/>
    </row>
    <row r="656" spans="4:17" ht="15.6">
      <c r="D656" s="7"/>
      <c r="P656" s="9"/>
      <c r="Q656" s="9"/>
    </row>
    <row r="657" spans="4:17" ht="15.6">
      <c r="D657" s="7"/>
      <c r="P657" s="9"/>
      <c r="Q657" s="9"/>
    </row>
    <row r="658" spans="4:17" ht="15.6">
      <c r="D658" s="7"/>
      <c r="P658" s="9"/>
      <c r="Q658" s="9"/>
    </row>
    <row r="659" spans="4:17" ht="15.6">
      <c r="D659" s="7"/>
      <c r="P659" s="9"/>
      <c r="Q659" s="9"/>
    </row>
    <row r="660" spans="4:17" ht="15.6">
      <c r="D660" s="7"/>
      <c r="P660" s="9"/>
      <c r="Q660" s="9"/>
    </row>
    <row r="661" spans="4:17" ht="15.6">
      <c r="D661" s="7"/>
      <c r="P661" s="9"/>
      <c r="Q661" s="9"/>
    </row>
    <row r="662" spans="4:17" ht="15.6">
      <c r="D662" s="7"/>
      <c r="P662" s="9"/>
      <c r="Q662" s="9"/>
    </row>
    <row r="663" spans="4:17" ht="15.6">
      <c r="D663" s="7"/>
      <c r="P663" s="9"/>
      <c r="Q663" s="9"/>
    </row>
    <row r="664" spans="4:17" ht="15.6">
      <c r="D664" s="7"/>
      <c r="P664" s="9"/>
      <c r="Q664" s="9"/>
    </row>
    <row r="665" spans="4:17" ht="15.6">
      <c r="D665" s="7"/>
      <c r="P665" s="9"/>
      <c r="Q665" s="9"/>
    </row>
    <row r="666" spans="4:17" ht="15.6">
      <c r="D666" s="7"/>
      <c r="P666" s="9"/>
      <c r="Q666" s="9"/>
    </row>
    <row r="667" spans="4:17" ht="15.6">
      <c r="D667" s="7"/>
      <c r="P667" s="9"/>
      <c r="Q667" s="9"/>
    </row>
    <row r="668" spans="4:17" ht="15.6">
      <c r="D668" s="7"/>
      <c r="P668" s="9"/>
      <c r="Q668" s="9"/>
    </row>
    <row r="669" spans="4:17" ht="15.6">
      <c r="D669" s="7"/>
      <c r="P669" s="9"/>
      <c r="Q669" s="9"/>
    </row>
    <row r="670" spans="4:17" ht="15.6">
      <c r="D670" s="7"/>
      <c r="P670" s="9"/>
      <c r="Q670" s="9"/>
    </row>
    <row r="671" spans="4:17" ht="15.6">
      <c r="D671" s="7"/>
      <c r="P671" s="9"/>
      <c r="Q671" s="9"/>
    </row>
    <row r="672" spans="4:17" ht="15.6">
      <c r="D672" s="7"/>
      <c r="P672" s="9"/>
      <c r="Q672" s="9"/>
    </row>
    <row r="673" spans="4:17" ht="15.6">
      <c r="D673" s="7"/>
      <c r="P673" s="9"/>
      <c r="Q673" s="9"/>
    </row>
    <row r="674" spans="4:17" ht="15.6">
      <c r="D674" s="7"/>
      <c r="P674" s="9"/>
      <c r="Q674" s="9"/>
    </row>
    <row r="675" spans="4:17" ht="15.6">
      <c r="D675" s="7"/>
      <c r="P675" s="9"/>
      <c r="Q675" s="9"/>
    </row>
    <row r="676" spans="4:17" ht="15.6">
      <c r="D676" s="7"/>
      <c r="P676" s="9"/>
      <c r="Q676" s="9"/>
    </row>
    <row r="677" spans="4:17" ht="15.6">
      <c r="D677" s="7"/>
      <c r="P677" s="9"/>
      <c r="Q677" s="9"/>
    </row>
    <row r="678" spans="4:17" ht="15.6">
      <c r="D678" s="7"/>
      <c r="P678" s="9"/>
      <c r="Q678" s="9"/>
    </row>
    <row r="679" spans="4:17" ht="15.6">
      <c r="D679" s="7"/>
      <c r="P679" s="9"/>
      <c r="Q679" s="9"/>
    </row>
    <row r="680" spans="4:17" ht="15.6">
      <c r="D680" s="7"/>
      <c r="P680" s="9"/>
      <c r="Q680" s="9"/>
    </row>
    <row r="681" spans="4:17" ht="15.6">
      <c r="D681" s="7"/>
      <c r="P681" s="9"/>
      <c r="Q681" s="9"/>
    </row>
    <row r="682" spans="4:17" ht="15.6">
      <c r="D682" s="7"/>
      <c r="P682" s="9"/>
      <c r="Q682" s="9"/>
    </row>
    <row r="683" spans="4:17" ht="15.6">
      <c r="D683" s="7"/>
      <c r="P683" s="9"/>
      <c r="Q683" s="9"/>
    </row>
    <row r="684" spans="4:17" ht="15.6">
      <c r="D684" s="7"/>
      <c r="P684" s="9"/>
      <c r="Q684" s="9"/>
    </row>
    <row r="685" spans="4:17" ht="15.6">
      <c r="D685" s="7"/>
      <c r="P685" s="9"/>
      <c r="Q685" s="9"/>
    </row>
    <row r="686" spans="4:17" ht="15.6">
      <c r="D686" s="7"/>
      <c r="P686" s="9"/>
      <c r="Q686" s="9"/>
    </row>
    <row r="687" spans="4:17" ht="15.6">
      <c r="D687" s="7"/>
      <c r="P687" s="9"/>
      <c r="Q687" s="9"/>
    </row>
    <row r="688" spans="4:17" ht="15.6">
      <c r="D688" s="7"/>
      <c r="P688" s="9"/>
      <c r="Q688" s="9"/>
    </row>
    <row r="689" spans="4:17" ht="15.6">
      <c r="D689" s="7"/>
      <c r="P689" s="9"/>
      <c r="Q689" s="9"/>
    </row>
    <row r="690" spans="4:17" ht="15.6">
      <c r="D690" s="7"/>
      <c r="P690" s="9"/>
      <c r="Q690" s="9"/>
    </row>
    <row r="691" spans="4:17" ht="15.6">
      <c r="D691" s="7"/>
      <c r="P691" s="9"/>
      <c r="Q691" s="9"/>
    </row>
    <row r="692" spans="4:17" ht="15.6">
      <c r="D692" s="7"/>
      <c r="P692" s="9"/>
      <c r="Q692" s="9"/>
    </row>
    <row r="693" spans="4:17" ht="15.6">
      <c r="D693" s="7"/>
      <c r="P693" s="9"/>
      <c r="Q693" s="9"/>
    </row>
    <row r="694" spans="4:17" ht="15.6">
      <c r="D694" s="7"/>
      <c r="P694" s="9"/>
      <c r="Q694" s="9"/>
    </row>
    <row r="695" spans="4:17" ht="15.6">
      <c r="D695" s="7"/>
      <c r="P695" s="9"/>
      <c r="Q695" s="9"/>
    </row>
    <row r="696" spans="4:17" ht="15.6">
      <c r="D696" s="7"/>
      <c r="P696" s="9"/>
      <c r="Q696" s="9"/>
    </row>
    <row r="697" spans="4:17" ht="15.6">
      <c r="D697" s="7"/>
      <c r="P697" s="9"/>
      <c r="Q697" s="9"/>
    </row>
    <row r="698" spans="4:17" ht="15.6">
      <c r="D698" s="7"/>
      <c r="P698" s="9"/>
      <c r="Q698" s="9"/>
    </row>
    <row r="699" spans="4:17" ht="15.6">
      <c r="D699" s="7"/>
      <c r="P699" s="9"/>
      <c r="Q699" s="9"/>
    </row>
    <row r="700" spans="4:17" ht="15.6">
      <c r="D700" s="7"/>
      <c r="P700" s="9"/>
      <c r="Q700" s="9"/>
    </row>
    <row r="701" spans="4:17" ht="15.6">
      <c r="D701" s="7"/>
      <c r="P701" s="9"/>
      <c r="Q701" s="9"/>
    </row>
    <row r="702" spans="4:17" ht="15.6">
      <c r="D702" s="7"/>
      <c r="P702" s="9"/>
      <c r="Q702" s="9"/>
    </row>
    <row r="703" spans="4:17" ht="15.6">
      <c r="D703" s="7"/>
      <c r="P703" s="9"/>
      <c r="Q703" s="9"/>
    </row>
    <row r="704" spans="4:17" ht="15.6">
      <c r="D704" s="7"/>
      <c r="P704" s="9"/>
      <c r="Q704" s="9"/>
    </row>
    <row r="705" spans="4:17" ht="15.6">
      <c r="D705" s="7"/>
      <c r="P705" s="9"/>
      <c r="Q705" s="9"/>
    </row>
    <row r="706" spans="4:17" ht="15.6">
      <c r="D706" s="7"/>
      <c r="P706" s="9"/>
      <c r="Q706" s="9"/>
    </row>
    <row r="707" spans="4:17" ht="15.6">
      <c r="D707" s="7"/>
      <c r="P707" s="9"/>
      <c r="Q707" s="9"/>
    </row>
    <row r="708" spans="4:17" ht="15.6">
      <c r="D708" s="7"/>
      <c r="P708" s="9"/>
      <c r="Q708" s="9"/>
    </row>
    <row r="709" spans="4:17" ht="15.6">
      <c r="D709" s="7"/>
      <c r="P709" s="9"/>
      <c r="Q709" s="9"/>
    </row>
    <row r="710" spans="4:17" ht="15.6">
      <c r="D710" s="7"/>
      <c r="P710" s="9"/>
      <c r="Q710" s="9"/>
    </row>
    <row r="711" spans="4:17" ht="15.6">
      <c r="D711" s="7"/>
      <c r="P711" s="9"/>
      <c r="Q711" s="9"/>
    </row>
    <row r="712" spans="4:17" ht="15.6">
      <c r="D712" s="7"/>
      <c r="P712" s="9"/>
      <c r="Q712" s="9"/>
    </row>
    <row r="713" spans="4:17" ht="15.6">
      <c r="D713" s="7"/>
      <c r="P713" s="9"/>
      <c r="Q713" s="9"/>
    </row>
    <row r="714" spans="4:17" ht="15.6">
      <c r="D714" s="7"/>
      <c r="P714" s="9"/>
      <c r="Q714" s="9"/>
    </row>
    <row r="715" spans="4:17" ht="15.6">
      <c r="D715" s="7"/>
      <c r="P715" s="9"/>
      <c r="Q715" s="9"/>
    </row>
    <row r="716" spans="4:17" ht="15.6">
      <c r="D716" s="7"/>
      <c r="P716" s="9"/>
      <c r="Q716" s="9"/>
    </row>
    <row r="717" spans="4:17" ht="15.6">
      <c r="D717" s="7"/>
      <c r="P717" s="9"/>
      <c r="Q717" s="9"/>
    </row>
    <row r="718" spans="4:17" ht="15.6">
      <c r="D718" s="7"/>
      <c r="P718" s="9"/>
      <c r="Q718" s="9"/>
    </row>
    <row r="719" spans="4:17" ht="15.6">
      <c r="D719" s="7"/>
      <c r="P719" s="9"/>
      <c r="Q719" s="9"/>
    </row>
    <row r="720" spans="4:17" ht="15.6">
      <c r="D720" s="7"/>
      <c r="P720" s="9"/>
      <c r="Q720" s="9"/>
    </row>
    <row r="721" spans="4:17" ht="15.6">
      <c r="D721" s="7"/>
      <c r="P721" s="9"/>
      <c r="Q721" s="9"/>
    </row>
    <row r="722" spans="4:17" ht="15.6">
      <c r="D722" s="7"/>
      <c r="P722" s="9"/>
      <c r="Q722" s="9"/>
    </row>
    <row r="723" spans="4:17" ht="15.6">
      <c r="D723" s="7"/>
      <c r="P723" s="9"/>
      <c r="Q723" s="9"/>
    </row>
    <row r="724" spans="4:17" ht="15.6">
      <c r="D724" s="7"/>
      <c r="P724" s="9"/>
      <c r="Q724" s="9"/>
    </row>
    <row r="725" spans="4:17" ht="15.6">
      <c r="D725" s="7"/>
      <c r="P725" s="9"/>
      <c r="Q725" s="9"/>
    </row>
    <row r="726" spans="4:17" ht="15.6">
      <c r="D726" s="7"/>
      <c r="P726" s="9"/>
      <c r="Q726" s="9"/>
    </row>
    <row r="727" spans="4:17" ht="15.6">
      <c r="D727" s="7"/>
      <c r="P727" s="9"/>
      <c r="Q727" s="9"/>
    </row>
    <row r="728" spans="4:17" ht="15.6">
      <c r="D728" s="7"/>
      <c r="P728" s="9"/>
      <c r="Q728" s="9"/>
    </row>
    <row r="729" spans="4:17" ht="15.6">
      <c r="D729" s="7"/>
      <c r="P729" s="9"/>
      <c r="Q729" s="9"/>
    </row>
    <row r="730" spans="4:17" ht="15.6">
      <c r="D730" s="7"/>
      <c r="P730" s="9"/>
      <c r="Q730" s="9"/>
    </row>
    <row r="731" spans="4:17" ht="15.6">
      <c r="D731" s="7"/>
      <c r="P731" s="9"/>
      <c r="Q731" s="9"/>
    </row>
    <row r="732" spans="4:17" ht="15.6">
      <c r="D732" s="7"/>
      <c r="P732" s="9"/>
      <c r="Q732" s="9"/>
    </row>
    <row r="733" spans="4:17" ht="15.6">
      <c r="D733" s="7"/>
      <c r="P733" s="9"/>
      <c r="Q733" s="9"/>
    </row>
    <row r="734" spans="4:17" ht="15.6">
      <c r="D734" s="7"/>
      <c r="P734" s="9"/>
      <c r="Q734" s="9"/>
    </row>
    <row r="735" spans="4:17" ht="15.6">
      <c r="D735" s="7"/>
      <c r="P735" s="9"/>
      <c r="Q735" s="9"/>
    </row>
    <row r="736" spans="4:17" ht="15.6">
      <c r="D736" s="7"/>
      <c r="P736" s="9"/>
      <c r="Q736" s="9"/>
    </row>
    <row r="737" spans="4:17" ht="15.6">
      <c r="D737" s="7"/>
      <c r="P737" s="9"/>
      <c r="Q737" s="9"/>
    </row>
    <row r="738" spans="4:17" ht="15.6">
      <c r="D738" s="7"/>
      <c r="P738" s="9"/>
      <c r="Q738" s="9"/>
    </row>
    <row r="739" spans="4:17" ht="15.6">
      <c r="D739" s="7"/>
      <c r="P739" s="9"/>
      <c r="Q739" s="9"/>
    </row>
    <row r="740" spans="4:17" ht="15.6">
      <c r="D740" s="7"/>
      <c r="P740" s="9"/>
      <c r="Q740" s="9"/>
    </row>
    <row r="741" spans="4:17" ht="15.6">
      <c r="D741" s="7"/>
      <c r="P741" s="9"/>
      <c r="Q741" s="9"/>
    </row>
    <row r="742" spans="4:17" ht="15.6">
      <c r="D742" s="7"/>
      <c r="P742" s="9"/>
      <c r="Q742" s="9"/>
    </row>
    <row r="743" spans="4:17" ht="15.6">
      <c r="D743" s="7"/>
      <c r="P743" s="9"/>
      <c r="Q743" s="9"/>
    </row>
    <row r="744" spans="4:17" ht="15.6">
      <c r="D744" s="7"/>
      <c r="P744" s="9"/>
      <c r="Q744" s="9"/>
    </row>
    <row r="745" spans="4:17" ht="15.6">
      <c r="D745" s="7"/>
      <c r="P745" s="9"/>
      <c r="Q745" s="9"/>
    </row>
    <row r="746" spans="4:17" ht="15.6">
      <c r="D746" s="7"/>
      <c r="P746" s="9"/>
      <c r="Q746" s="9"/>
    </row>
    <row r="747" spans="4:17" ht="15.6">
      <c r="D747" s="7"/>
      <c r="P747" s="9"/>
      <c r="Q747" s="9"/>
    </row>
    <row r="748" spans="4:17" ht="15.6">
      <c r="D748" s="7"/>
      <c r="P748" s="9"/>
      <c r="Q748" s="9"/>
    </row>
    <row r="749" spans="4:17" ht="15.6">
      <c r="D749" s="7"/>
      <c r="P749" s="9"/>
      <c r="Q749" s="9"/>
    </row>
    <row r="750" spans="4:17" ht="15.6">
      <c r="D750" s="7"/>
      <c r="P750" s="9"/>
      <c r="Q750" s="9"/>
    </row>
    <row r="751" spans="4:17" ht="15.6">
      <c r="D751" s="7"/>
      <c r="P751" s="9"/>
      <c r="Q751" s="9"/>
    </row>
    <row r="752" spans="4:17" ht="15.6">
      <c r="D752" s="7"/>
      <c r="P752" s="9"/>
      <c r="Q752" s="9"/>
    </row>
    <row r="753" spans="4:17" ht="15.6">
      <c r="D753" s="7"/>
      <c r="P753" s="9"/>
      <c r="Q753" s="9"/>
    </row>
    <row r="754" spans="4:17" ht="15.6">
      <c r="D754" s="7"/>
      <c r="P754" s="9"/>
      <c r="Q754" s="9"/>
    </row>
    <row r="755" spans="4:17" ht="15.6">
      <c r="D755" s="7"/>
      <c r="P755" s="9"/>
      <c r="Q755" s="9"/>
    </row>
    <row r="756" spans="4:17" ht="15.6">
      <c r="D756" s="7"/>
      <c r="P756" s="9"/>
      <c r="Q756" s="9"/>
    </row>
    <row r="757" spans="4:17" ht="15.6">
      <c r="D757" s="7"/>
      <c r="P757" s="9"/>
      <c r="Q757" s="9"/>
    </row>
    <row r="758" spans="4:17" ht="15.6">
      <c r="D758" s="7"/>
      <c r="P758" s="9"/>
      <c r="Q758" s="9"/>
    </row>
    <row r="759" spans="4:17" ht="15.6">
      <c r="D759" s="7"/>
      <c r="P759" s="9"/>
      <c r="Q759" s="9"/>
    </row>
    <row r="760" spans="4:17" ht="15.6">
      <c r="D760" s="7"/>
      <c r="P760" s="9"/>
      <c r="Q760" s="9"/>
    </row>
    <row r="761" spans="4:17" ht="15.6">
      <c r="D761" s="7"/>
      <c r="P761" s="9"/>
      <c r="Q761" s="9"/>
    </row>
    <row r="762" spans="4:17" ht="15.6">
      <c r="D762" s="7"/>
      <c r="P762" s="9"/>
      <c r="Q762" s="9"/>
    </row>
    <row r="763" spans="4:17" ht="15.6">
      <c r="D763" s="7"/>
      <c r="P763" s="9"/>
      <c r="Q763" s="9"/>
    </row>
    <row r="764" spans="4:17" ht="15.6">
      <c r="D764" s="7"/>
      <c r="P764" s="9"/>
      <c r="Q764" s="9"/>
    </row>
    <row r="765" spans="4:17" ht="15.6">
      <c r="D765" s="7"/>
      <c r="P765" s="9"/>
      <c r="Q765" s="9"/>
    </row>
    <row r="766" spans="4:17" ht="15.6">
      <c r="D766" s="7"/>
      <c r="P766" s="9"/>
      <c r="Q766" s="9"/>
    </row>
    <row r="767" spans="4:17" ht="15.6">
      <c r="D767" s="7"/>
      <c r="P767" s="9"/>
      <c r="Q767" s="9"/>
    </row>
    <row r="768" spans="4:17" ht="15.6">
      <c r="D768" s="7"/>
      <c r="P768" s="9"/>
      <c r="Q768" s="9"/>
    </row>
    <row r="769" spans="4:17" ht="15.6">
      <c r="D769" s="7"/>
      <c r="P769" s="9"/>
      <c r="Q769" s="9"/>
    </row>
    <row r="770" spans="4:17" ht="15.6">
      <c r="D770" s="7"/>
      <c r="P770" s="9"/>
      <c r="Q770" s="9"/>
    </row>
    <row r="771" spans="4:17" ht="15.6">
      <c r="D771" s="7"/>
      <c r="P771" s="9"/>
      <c r="Q771" s="9"/>
    </row>
    <row r="772" spans="4:17" ht="15.6">
      <c r="D772" s="7"/>
      <c r="P772" s="9"/>
      <c r="Q772" s="9"/>
    </row>
    <row r="773" spans="4:17" ht="15.6">
      <c r="D773" s="7"/>
      <c r="P773" s="9"/>
      <c r="Q773" s="9"/>
    </row>
    <row r="774" spans="4:17" ht="15.6">
      <c r="D774" s="7"/>
      <c r="P774" s="9"/>
      <c r="Q774" s="9"/>
    </row>
    <row r="775" spans="4:17" ht="15.6">
      <c r="D775" s="7"/>
      <c r="P775" s="9"/>
      <c r="Q775" s="9"/>
    </row>
    <row r="776" spans="4:17" ht="15.6">
      <c r="D776" s="7"/>
      <c r="P776" s="9"/>
      <c r="Q776" s="9"/>
    </row>
    <row r="777" spans="4:17" ht="15.6">
      <c r="D777" s="7"/>
      <c r="P777" s="9"/>
      <c r="Q777" s="9"/>
    </row>
    <row r="778" spans="4:17" ht="15.6">
      <c r="D778" s="7"/>
      <c r="P778" s="9"/>
      <c r="Q778" s="9"/>
    </row>
    <row r="779" spans="4:17" ht="15.6">
      <c r="D779" s="7"/>
      <c r="P779" s="9"/>
      <c r="Q779" s="9"/>
    </row>
    <row r="780" spans="4:17" ht="15.6">
      <c r="D780" s="7"/>
      <c r="P780" s="9"/>
      <c r="Q780" s="9"/>
    </row>
    <row r="781" spans="4:17" ht="15.6">
      <c r="D781" s="7"/>
      <c r="P781" s="9"/>
      <c r="Q781" s="9"/>
    </row>
    <row r="782" spans="4:17" ht="15.6">
      <c r="D782" s="7"/>
      <c r="P782" s="9"/>
      <c r="Q782" s="9"/>
    </row>
    <row r="783" spans="4:17" ht="15.6">
      <c r="D783" s="7"/>
      <c r="P783" s="9"/>
      <c r="Q783" s="9"/>
    </row>
    <row r="784" spans="4:17" ht="15.6">
      <c r="D784" s="7"/>
      <c r="P784" s="9"/>
      <c r="Q784" s="9"/>
    </row>
    <row r="785" spans="4:17" ht="15.6">
      <c r="D785" s="7"/>
      <c r="P785" s="9"/>
      <c r="Q785" s="9"/>
    </row>
    <row r="786" spans="4:17" ht="15.6">
      <c r="D786" s="7"/>
      <c r="P786" s="9"/>
      <c r="Q786" s="9"/>
    </row>
    <row r="787" spans="4:17" ht="15.6">
      <c r="D787" s="7"/>
      <c r="P787" s="9"/>
      <c r="Q787" s="9"/>
    </row>
    <row r="788" spans="4:17" ht="15.6">
      <c r="D788" s="7"/>
      <c r="P788" s="9"/>
      <c r="Q788" s="9"/>
    </row>
    <row r="789" spans="4:17" ht="15.6">
      <c r="D789" s="7"/>
      <c r="P789" s="9"/>
      <c r="Q789" s="9"/>
    </row>
    <row r="790" spans="4:17" ht="15.6">
      <c r="D790" s="7"/>
      <c r="P790" s="9"/>
      <c r="Q790" s="9"/>
    </row>
    <row r="791" spans="4:17" ht="15.6">
      <c r="D791" s="7"/>
      <c r="P791" s="9"/>
      <c r="Q791" s="9"/>
    </row>
    <row r="792" spans="4:17" ht="15.6">
      <c r="D792" s="7"/>
      <c r="P792" s="9"/>
      <c r="Q792" s="9"/>
    </row>
    <row r="793" spans="4:17" ht="15.6">
      <c r="D793" s="7"/>
      <c r="P793" s="9"/>
      <c r="Q793" s="9"/>
    </row>
    <row r="794" spans="4:17" ht="15.6">
      <c r="D794" s="7"/>
      <c r="P794" s="9"/>
      <c r="Q794" s="9"/>
    </row>
    <row r="795" spans="4:17" ht="15.6">
      <c r="D795" s="7"/>
      <c r="P795" s="9"/>
      <c r="Q795" s="9"/>
    </row>
    <row r="796" spans="4:17" ht="15.6">
      <c r="D796" s="7"/>
      <c r="P796" s="9"/>
      <c r="Q796" s="9"/>
    </row>
    <row r="797" spans="4:17" ht="15.6">
      <c r="D797" s="7"/>
      <c r="P797" s="9"/>
      <c r="Q797" s="9"/>
    </row>
    <row r="798" spans="4:17" ht="15.6">
      <c r="D798" s="7"/>
      <c r="P798" s="9"/>
      <c r="Q798" s="9"/>
    </row>
    <row r="799" spans="4:17" ht="15.6">
      <c r="D799" s="7"/>
      <c r="P799" s="9"/>
      <c r="Q799" s="9"/>
    </row>
    <row r="800" spans="4:17" ht="15.6">
      <c r="D800" s="7"/>
      <c r="P800" s="9"/>
      <c r="Q800" s="9"/>
    </row>
    <row r="801" spans="4:17" ht="15.6">
      <c r="D801" s="7"/>
      <c r="P801" s="9"/>
      <c r="Q801" s="9"/>
    </row>
    <row r="802" spans="4:17" ht="15.6">
      <c r="D802" s="7"/>
      <c r="P802" s="9"/>
      <c r="Q802" s="9"/>
    </row>
    <row r="803" spans="4:17" ht="15.6">
      <c r="D803" s="7"/>
      <c r="P803" s="9"/>
      <c r="Q803" s="9"/>
    </row>
    <row r="804" spans="4:17" ht="15.6">
      <c r="D804" s="7"/>
      <c r="P804" s="9"/>
      <c r="Q804" s="9"/>
    </row>
    <row r="805" spans="4:17" ht="15.6">
      <c r="D805" s="7"/>
      <c r="P805" s="9"/>
      <c r="Q805" s="9"/>
    </row>
    <row r="806" spans="4:17" ht="15.6">
      <c r="D806" s="7"/>
      <c r="P806" s="9"/>
      <c r="Q806" s="9"/>
    </row>
    <row r="807" spans="4:17" ht="15.6">
      <c r="D807" s="7"/>
      <c r="P807" s="9"/>
      <c r="Q807" s="9"/>
    </row>
    <row r="808" spans="4:17" ht="15.6">
      <c r="D808" s="7"/>
      <c r="P808" s="9"/>
      <c r="Q808" s="9"/>
    </row>
    <row r="809" spans="4:17" ht="15.6">
      <c r="D809" s="7"/>
      <c r="P809" s="9"/>
      <c r="Q809" s="9"/>
    </row>
    <row r="810" spans="4:17" ht="15.6">
      <c r="D810" s="7"/>
      <c r="P810" s="9"/>
      <c r="Q810" s="9"/>
    </row>
    <row r="811" spans="4:17" ht="15.6">
      <c r="D811" s="7"/>
      <c r="P811" s="9"/>
      <c r="Q811" s="9"/>
    </row>
    <row r="812" spans="4:17" ht="15.6">
      <c r="D812" s="7"/>
      <c r="P812" s="9"/>
      <c r="Q812" s="9"/>
    </row>
    <row r="813" spans="4:17" ht="15.6">
      <c r="D813" s="7"/>
      <c r="P813" s="9"/>
      <c r="Q813" s="9"/>
    </row>
    <row r="814" spans="4:17" ht="15.6">
      <c r="D814" s="7"/>
      <c r="P814" s="9"/>
      <c r="Q814" s="9"/>
    </row>
    <row r="815" spans="4:17" ht="15.6">
      <c r="D815" s="7"/>
      <c r="P815" s="9"/>
      <c r="Q815" s="9"/>
    </row>
    <row r="816" spans="4:17" ht="15.6">
      <c r="D816" s="7"/>
      <c r="P816" s="9"/>
      <c r="Q816" s="9"/>
    </row>
    <row r="817" spans="4:17" ht="15.6">
      <c r="D817" s="7"/>
      <c r="P817" s="9"/>
      <c r="Q817" s="9"/>
    </row>
    <row r="818" spans="4:17" ht="15.6">
      <c r="D818" s="7"/>
      <c r="P818" s="9"/>
      <c r="Q818" s="9"/>
    </row>
    <row r="819" spans="4:17" ht="15.6">
      <c r="D819" s="7"/>
      <c r="P819" s="9"/>
      <c r="Q819" s="9"/>
    </row>
    <row r="820" spans="4:17" ht="15.6">
      <c r="D820" s="7"/>
      <c r="P820" s="9"/>
      <c r="Q820" s="9"/>
    </row>
    <row r="821" spans="4:17" ht="15.6">
      <c r="D821" s="7"/>
      <c r="P821" s="9"/>
      <c r="Q821" s="9"/>
    </row>
    <row r="822" spans="4:17" ht="15.6">
      <c r="D822" s="7"/>
      <c r="P822" s="9"/>
      <c r="Q822" s="9"/>
    </row>
    <row r="823" spans="4:17" ht="15.6">
      <c r="D823" s="7"/>
      <c r="P823" s="9"/>
      <c r="Q823" s="9"/>
    </row>
    <row r="824" spans="4:17" ht="15.6">
      <c r="D824" s="7"/>
      <c r="P824" s="9"/>
      <c r="Q824" s="9"/>
    </row>
    <row r="825" spans="4:17" ht="15.6">
      <c r="D825" s="7"/>
      <c r="P825" s="9"/>
      <c r="Q825" s="9"/>
    </row>
    <row r="826" spans="4:17" ht="15.6">
      <c r="D826" s="7"/>
      <c r="P826" s="9"/>
      <c r="Q826" s="9"/>
    </row>
    <row r="827" spans="4:17" ht="15.6">
      <c r="D827" s="7"/>
      <c r="P827" s="9"/>
      <c r="Q827" s="9"/>
    </row>
    <row r="828" spans="4:17" ht="15.6">
      <c r="D828" s="7"/>
      <c r="P828" s="9"/>
      <c r="Q828" s="9"/>
    </row>
    <row r="829" spans="4:17" ht="15.6">
      <c r="D829" s="7"/>
      <c r="P829" s="9"/>
      <c r="Q829" s="9"/>
    </row>
    <row r="830" spans="4:17" ht="15.6">
      <c r="D830" s="7"/>
      <c r="P830" s="9"/>
      <c r="Q830" s="9"/>
    </row>
    <row r="831" spans="4:17" ht="15.6">
      <c r="D831" s="7"/>
      <c r="P831" s="9"/>
      <c r="Q831" s="9"/>
    </row>
    <row r="832" spans="4:17" ht="15.6">
      <c r="D832" s="7"/>
      <c r="P832" s="9"/>
      <c r="Q832" s="9"/>
    </row>
    <row r="833" spans="4:17" ht="15.6">
      <c r="D833" s="7"/>
      <c r="P833" s="9"/>
      <c r="Q833" s="9"/>
    </row>
    <row r="834" spans="4:17" ht="15.6">
      <c r="D834" s="7"/>
      <c r="P834" s="9"/>
      <c r="Q834" s="9"/>
    </row>
    <row r="835" spans="4:17" ht="15.6">
      <c r="D835" s="7"/>
      <c r="P835" s="9"/>
      <c r="Q835" s="9"/>
    </row>
    <row r="836" spans="4:17" ht="15.6">
      <c r="D836" s="7"/>
      <c r="P836" s="9"/>
      <c r="Q836" s="9"/>
    </row>
    <row r="837" spans="4:17" ht="15.6">
      <c r="D837" s="7"/>
      <c r="P837" s="9"/>
      <c r="Q837" s="9"/>
    </row>
    <row r="838" spans="4:17" ht="15.6">
      <c r="D838" s="7"/>
      <c r="P838" s="9"/>
      <c r="Q838" s="9"/>
    </row>
    <row r="839" spans="4:17" ht="15.6">
      <c r="D839" s="7"/>
      <c r="P839" s="9"/>
      <c r="Q839" s="9"/>
    </row>
    <row r="840" spans="4:17" ht="15.6">
      <c r="D840" s="7"/>
      <c r="P840" s="9"/>
      <c r="Q840" s="9"/>
    </row>
    <row r="841" spans="4:17" ht="15.6">
      <c r="D841" s="7"/>
      <c r="P841" s="9"/>
      <c r="Q841" s="9"/>
    </row>
    <row r="842" spans="4:17" ht="15.6">
      <c r="D842" s="7"/>
      <c r="P842" s="9"/>
      <c r="Q842" s="9"/>
    </row>
    <row r="843" spans="4:17" ht="15.6">
      <c r="D843" s="7"/>
      <c r="P843" s="9"/>
      <c r="Q843" s="9"/>
    </row>
    <row r="844" spans="4:17" ht="15.6">
      <c r="D844" s="7"/>
      <c r="P844" s="9"/>
      <c r="Q844" s="9"/>
    </row>
    <row r="845" spans="4:17" ht="15.6">
      <c r="D845" s="7"/>
      <c r="P845" s="9"/>
      <c r="Q845" s="9"/>
    </row>
    <row r="846" spans="4:17" ht="15.6">
      <c r="D846" s="7"/>
      <c r="P846" s="9"/>
      <c r="Q846" s="9"/>
    </row>
    <row r="847" spans="4:17" ht="15.6">
      <c r="D847" s="7"/>
      <c r="P847" s="9"/>
      <c r="Q847" s="9"/>
    </row>
    <row r="848" spans="4:17" ht="15.6">
      <c r="D848" s="7"/>
      <c r="P848" s="9"/>
      <c r="Q848" s="9"/>
    </row>
    <row r="849" spans="4:17" ht="15.6">
      <c r="D849" s="7"/>
      <c r="P849" s="9"/>
      <c r="Q849" s="9"/>
    </row>
    <row r="850" spans="4:17" ht="15.6">
      <c r="D850" s="7"/>
      <c r="P850" s="9"/>
      <c r="Q850" s="9"/>
    </row>
    <row r="851" spans="4:17" ht="15.6">
      <c r="D851" s="7"/>
      <c r="P851" s="9"/>
      <c r="Q851" s="9"/>
    </row>
    <row r="852" spans="4:17" ht="15.6">
      <c r="D852" s="7"/>
      <c r="P852" s="9"/>
      <c r="Q852" s="9"/>
    </row>
    <row r="853" spans="4:17" ht="15.6">
      <c r="D853" s="7"/>
      <c r="P853" s="9"/>
      <c r="Q853" s="9"/>
    </row>
    <row r="854" spans="4:17" ht="15.6">
      <c r="D854" s="7"/>
      <c r="P854" s="9"/>
      <c r="Q854" s="9"/>
    </row>
    <row r="855" spans="4:17" ht="15.6">
      <c r="D855" s="7"/>
      <c r="P855" s="9"/>
      <c r="Q855" s="9"/>
    </row>
    <row r="856" spans="4:17" ht="15.6">
      <c r="D856" s="7"/>
      <c r="P856" s="9"/>
      <c r="Q856" s="9"/>
    </row>
    <row r="857" spans="4:17" ht="15.6">
      <c r="D857" s="7"/>
      <c r="P857" s="9"/>
      <c r="Q857" s="9"/>
    </row>
    <row r="858" spans="4:17" ht="15.6">
      <c r="D858" s="7"/>
      <c r="P858" s="9"/>
      <c r="Q858" s="9"/>
    </row>
    <row r="859" spans="4:17" ht="15.6">
      <c r="D859" s="7"/>
      <c r="P859" s="9"/>
      <c r="Q859" s="9"/>
    </row>
    <row r="860" spans="4:17" ht="15.6">
      <c r="D860" s="7"/>
      <c r="P860" s="9"/>
      <c r="Q860" s="9"/>
    </row>
    <row r="861" spans="4:17" ht="15.6">
      <c r="D861" s="7"/>
      <c r="P861" s="9"/>
      <c r="Q861" s="9"/>
    </row>
    <row r="862" spans="4:17" ht="15.6">
      <c r="D862" s="7"/>
      <c r="P862" s="9"/>
      <c r="Q862" s="9"/>
    </row>
    <row r="863" spans="4:17" ht="15.6">
      <c r="D863" s="7"/>
      <c r="P863" s="9"/>
      <c r="Q863" s="9"/>
    </row>
    <row r="864" spans="4:17" ht="15.6">
      <c r="D864" s="7"/>
      <c r="P864" s="9"/>
      <c r="Q864" s="9"/>
    </row>
    <row r="865" spans="4:17" ht="15.6">
      <c r="D865" s="7"/>
      <c r="P865" s="9"/>
      <c r="Q865" s="9"/>
    </row>
    <row r="866" spans="4:17" ht="15.6">
      <c r="D866" s="7"/>
      <c r="P866" s="9"/>
      <c r="Q866" s="9"/>
    </row>
    <row r="867" spans="4:17" ht="15.6">
      <c r="D867" s="7"/>
      <c r="P867" s="9"/>
      <c r="Q867" s="9"/>
    </row>
    <row r="868" spans="4:17" ht="15.6">
      <c r="D868" s="7"/>
      <c r="P868" s="9"/>
      <c r="Q868" s="9"/>
    </row>
    <row r="869" spans="4:17" ht="15.6">
      <c r="D869" s="7"/>
      <c r="P869" s="9"/>
      <c r="Q869" s="9"/>
    </row>
    <row r="870" spans="4:17" ht="15.6">
      <c r="D870" s="7"/>
      <c r="P870" s="9"/>
      <c r="Q870" s="9"/>
    </row>
    <row r="871" spans="4:17" ht="15.6">
      <c r="D871" s="7"/>
      <c r="P871" s="9"/>
      <c r="Q871" s="9"/>
    </row>
    <row r="872" spans="4:17" ht="15.6">
      <c r="D872" s="7"/>
      <c r="P872" s="9"/>
      <c r="Q872" s="9"/>
    </row>
    <row r="873" spans="4:17" ht="15.6">
      <c r="D873" s="7"/>
      <c r="P873" s="9"/>
      <c r="Q873" s="9"/>
    </row>
    <row r="874" spans="4:17" ht="15.6">
      <c r="D874" s="7"/>
      <c r="P874" s="9"/>
      <c r="Q874" s="9"/>
    </row>
    <row r="875" spans="4:17" ht="15.6">
      <c r="D875" s="7"/>
      <c r="P875" s="9"/>
      <c r="Q875" s="9"/>
    </row>
    <row r="876" spans="4:17" ht="15.6">
      <c r="D876" s="7"/>
      <c r="P876" s="9"/>
      <c r="Q876" s="9"/>
    </row>
    <row r="877" spans="4:17" ht="15.6">
      <c r="D877" s="7"/>
      <c r="P877" s="9"/>
      <c r="Q877" s="9"/>
    </row>
    <row r="878" spans="4:17" ht="15.6">
      <c r="D878" s="7"/>
      <c r="P878" s="9"/>
      <c r="Q878" s="9"/>
    </row>
    <row r="879" spans="4:17" ht="15.6">
      <c r="D879" s="7"/>
      <c r="P879" s="9"/>
      <c r="Q879" s="9"/>
    </row>
    <row r="880" spans="4:17" ht="15.6">
      <c r="D880" s="7"/>
      <c r="P880" s="9"/>
      <c r="Q880" s="9"/>
    </row>
    <row r="881" spans="4:17" ht="15.6">
      <c r="D881" s="7"/>
      <c r="P881" s="9"/>
      <c r="Q881" s="9"/>
    </row>
    <row r="882" spans="4:17" ht="15.6">
      <c r="D882" s="7"/>
      <c r="P882" s="9"/>
      <c r="Q882" s="9"/>
    </row>
    <row r="883" spans="4:17" ht="15.6">
      <c r="D883" s="7"/>
      <c r="P883" s="9"/>
      <c r="Q883" s="9"/>
    </row>
    <row r="884" spans="4:17" ht="15.6">
      <c r="D884" s="7"/>
      <c r="P884" s="9"/>
      <c r="Q884" s="9"/>
    </row>
    <row r="885" spans="4:17" ht="15.6">
      <c r="D885" s="7"/>
      <c r="P885" s="9"/>
      <c r="Q885" s="9"/>
    </row>
    <row r="886" spans="4:17" ht="15.6">
      <c r="D886" s="7"/>
      <c r="P886" s="9"/>
      <c r="Q886" s="9"/>
    </row>
    <row r="887" spans="4:17" ht="15.6">
      <c r="D887" s="7"/>
      <c r="P887" s="9"/>
      <c r="Q887" s="9"/>
    </row>
    <row r="888" spans="4:17" ht="15.6">
      <c r="D888" s="7"/>
      <c r="P888" s="9"/>
      <c r="Q888" s="9"/>
    </row>
    <row r="889" spans="4:17" ht="15.6">
      <c r="D889" s="7"/>
      <c r="P889" s="9"/>
      <c r="Q889" s="9"/>
    </row>
    <row r="890" spans="4:17" ht="15.6">
      <c r="D890" s="7"/>
      <c r="P890" s="9"/>
      <c r="Q890" s="9"/>
    </row>
    <row r="891" spans="4:17" ht="15.6">
      <c r="D891" s="7"/>
      <c r="P891" s="9"/>
      <c r="Q891" s="9"/>
    </row>
    <row r="892" spans="4:17" ht="15.6">
      <c r="D892" s="7"/>
      <c r="P892" s="9"/>
      <c r="Q892" s="9"/>
    </row>
    <row r="893" spans="4:17" ht="15.6">
      <c r="D893" s="7"/>
      <c r="P893" s="9"/>
      <c r="Q893" s="9"/>
    </row>
    <row r="894" spans="4:17" ht="15.6">
      <c r="D894" s="7"/>
      <c r="P894" s="9"/>
      <c r="Q894" s="9"/>
    </row>
    <row r="895" spans="4:17" ht="15.6">
      <c r="D895" s="7"/>
      <c r="P895" s="9"/>
      <c r="Q895" s="9"/>
    </row>
    <row r="896" spans="4:17" ht="15.6">
      <c r="D896" s="7"/>
      <c r="P896" s="9"/>
      <c r="Q896" s="9"/>
    </row>
    <row r="897" spans="4:17" ht="15.6">
      <c r="D897" s="7"/>
      <c r="P897" s="9"/>
      <c r="Q897" s="9"/>
    </row>
    <row r="898" spans="4:17" ht="15.6">
      <c r="D898" s="7"/>
      <c r="P898" s="9"/>
      <c r="Q898" s="9"/>
    </row>
    <row r="899" spans="4:17" ht="15.6">
      <c r="D899" s="7"/>
      <c r="P899" s="9"/>
      <c r="Q899" s="9"/>
    </row>
    <row r="900" spans="4:17" ht="15.6">
      <c r="D900" s="7"/>
      <c r="P900" s="9"/>
      <c r="Q900" s="9"/>
    </row>
    <row r="901" spans="4:17" ht="15.6">
      <c r="D901" s="7"/>
      <c r="P901" s="9"/>
      <c r="Q901" s="9"/>
    </row>
    <row r="902" spans="4:17" ht="15.6">
      <c r="D902" s="7"/>
      <c r="P902" s="9"/>
      <c r="Q902" s="9"/>
    </row>
    <row r="903" spans="4:17" ht="15.6">
      <c r="D903" s="7"/>
      <c r="P903" s="9"/>
      <c r="Q903" s="9"/>
    </row>
    <row r="904" spans="4:17" ht="15.6">
      <c r="D904" s="7"/>
      <c r="P904" s="9"/>
      <c r="Q904" s="9"/>
    </row>
    <row r="905" spans="4:17" ht="15.6">
      <c r="D905" s="7"/>
      <c r="P905" s="9"/>
      <c r="Q905" s="9"/>
    </row>
    <row r="906" spans="4:17" ht="15.6">
      <c r="D906" s="7"/>
      <c r="P906" s="9"/>
      <c r="Q906" s="9"/>
    </row>
    <row r="907" spans="4:17" ht="15.6">
      <c r="D907" s="7"/>
      <c r="P907" s="9"/>
      <c r="Q907" s="9"/>
    </row>
    <row r="908" spans="4:17" ht="15.6">
      <c r="D908" s="7"/>
      <c r="P908" s="9"/>
      <c r="Q908" s="9"/>
    </row>
    <row r="909" spans="4:17" ht="15.6">
      <c r="D909" s="7"/>
      <c r="P909" s="9"/>
      <c r="Q909" s="9"/>
    </row>
    <row r="910" spans="4:17" ht="15.6">
      <c r="D910" s="7"/>
      <c r="P910" s="9"/>
      <c r="Q910" s="9"/>
    </row>
    <row r="911" spans="4:17" ht="15.6">
      <c r="D911" s="7"/>
      <c r="P911" s="9"/>
      <c r="Q911" s="9"/>
    </row>
    <row r="912" spans="4:17" ht="15.6">
      <c r="D912" s="7"/>
      <c r="P912" s="9"/>
      <c r="Q912" s="9"/>
    </row>
    <row r="913" spans="4:17" ht="15.6">
      <c r="D913" s="7"/>
      <c r="P913" s="9"/>
      <c r="Q913" s="9"/>
    </row>
    <row r="914" spans="4:17" ht="15.6">
      <c r="D914" s="7"/>
      <c r="P914" s="9"/>
      <c r="Q914" s="9"/>
    </row>
    <row r="915" spans="4:17" ht="15.6">
      <c r="D915" s="7"/>
      <c r="P915" s="9"/>
      <c r="Q915" s="9"/>
    </row>
    <row r="916" spans="4:17" ht="15.6">
      <c r="D916" s="7"/>
      <c r="P916" s="9"/>
      <c r="Q916" s="9"/>
    </row>
    <row r="917" spans="4:17" ht="15.6">
      <c r="D917" s="7"/>
      <c r="P917" s="9"/>
      <c r="Q917" s="9"/>
    </row>
    <row r="918" spans="4:17" ht="15.6">
      <c r="D918" s="7"/>
      <c r="P918" s="9"/>
      <c r="Q918" s="9"/>
    </row>
    <row r="919" spans="4:17" ht="15.6">
      <c r="D919" s="7"/>
      <c r="P919" s="9"/>
      <c r="Q919" s="9"/>
    </row>
    <row r="920" spans="4:17" ht="15.6">
      <c r="D920" s="7"/>
      <c r="P920" s="9"/>
      <c r="Q920" s="9"/>
    </row>
    <row r="921" spans="4:17" ht="15.6">
      <c r="D921" s="7"/>
      <c r="P921" s="9"/>
      <c r="Q921" s="9"/>
    </row>
    <row r="922" spans="4:17" ht="15.6">
      <c r="D922" s="7"/>
      <c r="P922" s="9"/>
      <c r="Q922" s="9"/>
    </row>
    <row r="923" spans="4:17" ht="15.6">
      <c r="D923" s="7"/>
      <c r="P923" s="9"/>
      <c r="Q923" s="9"/>
    </row>
    <row r="924" spans="4:17" ht="15.6">
      <c r="D924" s="7"/>
      <c r="P924" s="9"/>
      <c r="Q924" s="9"/>
    </row>
    <row r="925" spans="4:17" ht="15.6">
      <c r="D925" s="7"/>
      <c r="P925" s="9"/>
      <c r="Q925" s="9"/>
    </row>
    <row r="926" spans="4:17" ht="15.6">
      <c r="D926" s="7"/>
      <c r="P926" s="9"/>
      <c r="Q926" s="9"/>
    </row>
    <row r="927" spans="4:17" ht="15.6">
      <c r="D927" s="7"/>
      <c r="P927" s="9"/>
      <c r="Q927" s="9"/>
    </row>
    <row r="928" spans="4:17" ht="15.6">
      <c r="D928" s="7"/>
      <c r="P928" s="9"/>
      <c r="Q928" s="9"/>
    </row>
    <row r="929" spans="4:17" ht="15.6">
      <c r="D929" s="7"/>
      <c r="P929" s="9"/>
      <c r="Q929" s="9"/>
    </row>
    <row r="930" spans="4:17" ht="15.6">
      <c r="D930" s="7"/>
      <c r="P930" s="9"/>
      <c r="Q930" s="9"/>
    </row>
    <row r="931" spans="4:17" ht="15.6">
      <c r="D931" s="7"/>
      <c r="P931" s="9"/>
      <c r="Q931" s="9"/>
    </row>
    <row r="932" spans="4:17" ht="15.6">
      <c r="D932" s="7"/>
      <c r="P932" s="9"/>
      <c r="Q932" s="9"/>
    </row>
    <row r="933" spans="4:17" ht="15.6">
      <c r="D933" s="7"/>
      <c r="P933" s="9"/>
      <c r="Q933" s="9"/>
    </row>
    <row r="934" spans="4:17" ht="15.6">
      <c r="D934" s="7"/>
      <c r="P934" s="9"/>
      <c r="Q934" s="9"/>
    </row>
    <row r="935" spans="4:17" ht="15.6">
      <c r="D935" s="7"/>
      <c r="P935" s="9"/>
      <c r="Q935" s="9"/>
    </row>
    <row r="936" spans="4:17" ht="15.6">
      <c r="D936" s="7"/>
      <c r="P936" s="9"/>
      <c r="Q936" s="9"/>
    </row>
    <row r="937" spans="4:17" ht="15.6">
      <c r="D937" s="7"/>
      <c r="P937" s="9"/>
      <c r="Q937" s="9"/>
    </row>
    <row r="938" spans="4:17" ht="15.6">
      <c r="D938" s="7"/>
      <c r="P938" s="9"/>
      <c r="Q938" s="9"/>
    </row>
    <row r="939" spans="4:17" ht="15.6">
      <c r="D939" s="7"/>
      <c r="P939" s="9"/>
      <c r="Q939" s="9"/>
    </row>
    <row r="940" spans="4:17" ht="15.6">
      <c r="D940" s="7"/>
      <c r="P940" s="9"/>
      <c r="Q940" s="9"/>
    </row>
    <row r="941" spans="4:17" ht="15.6">
      <c r="D941" s="7"/>
      <c r="P941" s="9"/>
      <c r="Q941" s="9"/>
    </row>
    <row r="942" spans="4:17" ht="15.6">
      <c r="D942" s="7"/>
      <c r="P942" s="9"/>
      <c r="Q942" s="9"/>
    </row>
    <row r="943" spans="4:17" ht="15.6">
      <c r="D943" s="7"/>
      <c r="P943" s="9"/>
      <c r="Q943" s="9"/>
    </row>
    <row r="944" spans="4:17" ht="15.6">
      <c r="D944" s="7"/>
      <c r="P944" s="9"/>
      <c r="Q944" s="9"/>
    </row>
    <row r="945" spans="4:17" ht="15.6">
      <c r="D945" s="7"/>
      <c r="P945" s="9"/>
      <c r="Q945" s="9"/>
    </row>
    <row r="946" spans="4:17" ht="15.6">
      <c r="D946" s="7"/>
      <c r="P946" s="9"/>
      <c r="Q946" s="9"/>
    </row>
    <row r="947" spans="4:17" ht="15.6">
      <c r="D947" s="7"/>
      <c r="P947" s="9"/>
      <c r="Q947" s="9"/>
    </row>
    <row r="948" spans="4:17" ht="15.6">
      <c r="D948" s="7"/>
      <c r="P948" s="9"/>
      <c r="Q948" s="9"/>
    </row>
    <row r="949" spans="4:17" ht="15.6">
      <c r="D949" s="7"/>
      <c r="P949" s="9"/>
      <c r="Q949" s="9"/>
    </row>
    <row r="950" spans="4:17" ht="15.6">
      <c r="D950" s="7"/>
      <c r="P950" s="9"/>
      <c r="Q950" s="9"/>
    </row>
    <row r="951" spans="4:17" ht="15.6">
      <c r="D951" s="7"/>
      <c r="P951" s="9"/>
      <c r="Q951" s="9"/>
    </row>
    <row r="952" spans="4:17" ht="15.6">
      <c r="D952" s="7"/>
      <c r="P952" s="9"/>
      <c r="Q952" s="9"/>
    </row>
    <row r="953" spans="4:17" ht="15.6">
      <c r="D953" s="7"/>
      <c r="P953" s="9"/>
      <c r="Q953" s="9"/>
    </row>
    <row r="954" spans="4:17" ht="15.6">
      <c r="D954" s="7"/>
      <c r="P954" s="9"/>
      <c r="Q954" s="9"/>
    </row>
    <row r="955" spans="4:17" ht="15.6">
      <c r="D955" s="7"/>
      <c r="P955" s="9"/>
      <c r="Q955" s="9"/>
    </row>
    <row r="956" spans="4:17" ht="15.6">
      <c r="D956" s="7"/>
      <c r="P956" s="9"/>
      <c r="Q956" s="9"/>
    </row>
    <row r="957" spans="4:17" ht="15.6">
      <c r="D957" s="7"/>
      <c r="P957" s="9"/>
      <c r="Q957" s="9"/>
    </row>
    <row r="958" spans="4:17" ht="15.6">
      <c r="D958" s="7"/>
      <c r="P958" s="9"/>
      <c r="Q958" s="9"/>
    </row>
    <row r="959" spans="4:17" ht="15.6">
      <c r="D959" s="7"/>
      <c r="P959" s="9"/>
      <c r="Q959" s="9"/>
    </row>
    <row r="960" spans="4:17" ht="15.6">
      <c r="D960" s="7"/>
      <c r="P960" s="9"/>
      <c r="Q960" s="9"/>
    </row>
    <row r="961" spans="4:17" ht="15.6">
      <c r="D961" s="7"/>
      <c r="P961" s="9"/>
      <c r="Q961" s="9"/>
    </row>
    <row r="962" spans="4:17" ht="15.6">
      <c r="D962" s="7"/>
      <c r="P962" s="9"/>
      <c r="Q962" s="9"/>
    </row>
    <row r="963" spans="4:17" ht="15.6">
      <c r="D963" s="7"/>
      <c r="P963" s="9"/>
      <c r="Q963" s="9"/>
    </row>
    <row r="964" spans="4:17" ht="15.6">
      <c r="D964" s="7"/>
      <c r="P964" s="9"/>
      <c r="Q964" s="9"/>
    </row>
    <row r="965" spans="4:17" ht="15.6">
      <c r="D965" s="7"/>
      <c r="P965" s="9"/>
      <c r="Q965" s="9"/>
    </row>
    <row r="966" spans="4:17" ht="15.6">
      <c r="D966" s="7"/>
      <c r="P966" s="9"/>
      <c r="Q966" s="9"/>
    </row>
    <row r="967" spans="4:17" ht="15.6">
      <c r="D967" s="7"/>
      <c r="P967" s="9"/>
      <c r="Q967" s="9"/>
    </row>
    <row r="968" spans="4:17" ht="15.6">
      <c r="D968" s="7"/>
      <c r="P968" s="9"/>
      <c r="Q968" s="9"/>
    </row>
    <row r="969" spans="4:17" ht="15.6">
      <c r="D969" s="7"/>
      <c r="P969" s="9"/>
      <c r="Q969" s="9"/>
    </row>
    <row r="970" spans="4:17" ht="15.6">
      <c r="D970" s="7"/>
      <c r="P970" s="9"/>
      <c r="Q970" s="9"/>
    </row>
    <row r="971" spans="4:17" ht="15.6">
      <c r="D971" s="7"/>
      <c r="P971" s="9"/>
      <c r="Q971" s="9"/>
    </row>
    <row r="972" spans="4:17" ht="15.6">
      <c r="D972" s="7"/>
      <c r="P972" s="9"/>
      <c r="Q972" s="9"/>
    </row>
    <row r="973" spans="4:17" ht="15.6">
      <c r="D973" s="7"/>
      <c r="P973" s="9"/>
      <c r="Q973" s="9"/>
    </row>
    <row r="974" spans="4:17" ht="15.6">
      <c r="D974" s="7"/>
      <c r="P974" s="9"/>
      <c r="Q974" s="9"/>
    </row>
    <row r="975" spans="4:17" ht="15.6">
      <c r="D975" s="7"/>
      <c r="P975" s="9"/>
      <c r="Q975" s="9"/>
    </row>
    <row r="976" spans="4:17" ht="15.6">
      <c r="D976" s="7"/>
      <c r="P976" s="9"/>
      <c r="Q976" s="9"/>
    </row>
    <row r="977" spans="4:17" ht="15.6">
      <c r="D977" s="7"/>
      <c r="P977" s="9"/>
      <c r="Q977" s="9"/>
    </row>
    <row r="978" spans="4:17" ht="15.6">
      <c r="D978" s="7"/>
      <c r="P978" s="9"/>
      <c r="Q978" s="9"/>
    </row>
    <row r="979" spans="4:17" ht="15.6">
      <c r="D979" s="7"/>
      <c r="P979" s="9"/>
      <c r="Q979" s="9"/>
    </row>
    <row r="980" spans="4:17" ht="15.6">
      <c r="D980" s="7"/>
      <c r="P980" s="9"/>
      <c r="Q980" s="9"/>
    </row>
    <row r="981" spans="4:17" ht="15.6">
      <c r="D981" s="7"/>
      <c r="P981" s="9"/>
      <c r="Q981" s="9"/>
    </row>
    <row r="982" spans="4:17" ht="15.6">
      <c r="D982" s="7"/>
      <c r="P982" s="9"/>
      <c r="Q982" s="9"/>
    </row>
    <row r="983" spans="4:17" ht="15.6">
      <c r="D983" s="7"/>
      <c r="P983" s="9"/>
      <c r="Q983" s="9"/>
    </row>
    <row r="984" spans="4:17" ht="15.6">
      <c r="D984" s="7"/>
      <c r="P984" s="9"/>
      <c r="Q984" s="9"/>
    </row>
    <row r="985" spans="4:17" ht="15.6">
      <c r="D985" s="7"/>
      <c r="P985" s="9"/>
      <c r="Q985" s="9"/>
    </row>
    <row r="986" spans="4:17" ht="15.6">
      <c r="D986" s="7"/>
      <c r="P986" s="9"/>
      <c r="Q986" s="9"/>
    </row>
    <row r="987" spans="4:17" ht="15.6">
      <c r="D987" s="7"/>
      <c r="P987" s="9"/>
      <c r="Q987" s="9"/>
    </row>
    <row r="988" spans="4:17" ht="15.6">
      <c r="D988" s="7"/>
      <c r="P988" s="9"/>
      <c r="Q988" s="9"/>
    </row>
    <row r="989" spans="4:17" ht="15.6">
      <c r="D989" s="7"/>
      <c r="P989" s="9"/>
      <c r="Q989" s="9"/>
    </row>
    <row r="990" spans="4:17" ht="15.6">
      <c r="D990" s="7"/>
      <c r="P990" s="9"/>
      <c r="Q990" s="9"/>
    </row>
    <row r="991" spans="4:17" ht="15.6">
      <c r="D991" s="7"/>
      <c r="P991" s="9"/>
      <c r="Q991" s="9"/>
    </row>
    <row r="992" spans="4:17" ht="15.6">
      <c r="D992" s="7"/>
      <c r="P992" s="9"/>
      <c r="Q992" s="9"/>
    </row>
    <row r="993" spans="4:17" ht="15.6">
      <c r="D993" s="7"/>
      <c r="P993" s="9"/>
      <c r="Q993" s="9"/>
    </row>
  </sheetData>
  <sortState xmlns:xlrd2="http://schemas.microsoft.com/office/spreadsheetml/2017/richdata2" ref="A2:U993">
    <sortCondition ref="C1"/>
  </sortState>
  <phoneticPr fontId="9" type="noConversion"/>
  <conditionalFormatting sqref="D1:D338 D340:D349 D405:D993">
    <cfRule type="notContainsBlanks" dxfId="1" priority="1">
      <formula>LEN(TRIM(D1))&gt;0</formula>
    </cfRule>
  </conditionalFormatting>
  <pageMargins left="0.7" right="0.7" top="0.75" bottom="0.75" header="0" footer="0"/>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D988"/>
  <sheetViews>
    <sheetView workbookViewId="0">
      <selection activeCell="J115" sqref="J115"/>
    </sheetView>
  </sheetViews>
  <sheetFormatPr defaultColWidth="11.1796875" defaultRowHeight="15" customHeight="1"/>
  <cols>
    <col min="1" max="2" width="15" customWidth="1"/>
    <col min="4" max="4" width="12.54296875" customWidth="1"/>
    <col min="6" max="6" width="4" customWidth="1"/>
    <col min="9" max="9" width="33.81640625" customWidth="1"/>
    <col min="10" max="10" width="9.90625" customWidth="1"/>
    <col min="11" max="12" width="20.81640625" customWidth="1"/>
  </cols>
  <sheetData>
    <row r="1" spans="1:30" ht="30" customHeight="1">
      <c r="A1" s="1" t="s">
        <v>0</v>
      </c>
      <c r="B1" s="24" t="s">
        <v>471</v>
      </c>
      <c r="C1" s="2" t="s">
        <v>1</v>
      </c>
      <c r="D1" s="15" t="s">
        <v>2</v>
      </c>
      <c r="E1" s="1" t="s">
        <v>3</v>
      </c>
      <c r="F1" s="1" t="s">
        <v>4</v>
      </c>
      <c r="G1" s="1" t="s">
        <v>5</v>
      </c>
      <c r="H1" s="2" t="s">
        <v>6</v>
      </c>
      <c r="I1" s="2" t="s">
        <v>7</v>
      </c>
      <c r="J1" s="2" t="s">
        <v>492</v>
      </c>
      <c r="K1" s="2" t="s">
        <v>8</v>
      </c>
      <c r="L1" s="2" t="s">
        <v>494</v>
      </c>
      <c r="M1" s="1" t="s">
        <v>9</v>
      </c>
      <c r="N1" s="1" t="s">
        <v>10</v>
      </c>
      <c r="O1" s="4" t="s">
        <v>11</v>
      </c>
      <c r="P1" s="5" t="s">
        <v>12</v>
      </c>
      <c r="Q1" s="5" t="s">
        <v>13</v>
      </c>
      <c r="R1" s="1" t="s">
        <v>14</v>
      </c>
      <c r="S1" s="4" t="s">
        <v>15</v>
      </c>
      <c r="T1" s="4" t="s">
        <v>16</v>
      </c>
      <c r="U1" s="1" t="s">
        <v>17</v>
      </c>
      <c r="V1" s="6"/>
      <c r="W1" s="6"/>
      <c r="X1" s="6"/>
      <c r="Y1" s="6"/>
      <c r="Z1" s="6"/>
      <c r="AA1" s="6"/>
      <c r="AB1" s="6"/>
      <c r="AC1" s="6"/>
      <c r="AD1" s="6"/>
    </row>
    <row r="2" spans="1:30" ht="15.6">
      <c r="A2" s="8" t="s">
        <v>22</v>
      </c>
      <c r="B2" s="8" t="s">
        <v>496</v>
      </c>
      <c r="C2" s="8" t="s">
        <v>472</v>
      </c>
      <c r="D2" s="16">
        <v>39.89</v>
      </c>
      <c r="E2" s="8" t="s">
        <v>20</v>
      </c>
      <c r="G2" s="8" t="s">
        <v>20</v>
      </c>
      <c r="I2" s="8" t="s">
        <v>57</v>
      </c>
      <c r="J2" s="8" t="s">
        <v>504</v>
      </c>
      <c r="L2" s="23" t="s">
        <v>498</v>
      </c>
    </row>
    <row r="3" spans="1:30" ht="15.6">
      <c r="A3" s="8" t="s">
        <v>27</v>
      </c>
      <c r="B3" s="8" t="s">
        <v>496</v>
      </c>
      <c r="C3" s="8" t="s">
        <v>472</v>
      </c>
      <c r="D3" s="16">
        <v>79.78</v>
      </c>
      <c r="E3" s="8" t="s">
        <v>20</v>
      </c>
      <c r="G3" s="8" t="s">
        <v>20</v>
      </c>
      <c r="I3" s="8" t="s">
        <v>57</v>
      </c>
      <c r="J3" s="8" t="s">
        <v>504</v>
      </c>
      <c r="L3" s="23" t="s">
        <v>498</v>
      </c>
    </row>
    <row r="4" spans="1:30" ht="15.6">
      <c r="A4" s="8" t="s">
        <v>30</v>
      </c>
      <c r="B4" s="8" t="s">
        <v>496</v>
      </c>
      <c r="C4" s="8" t="s">
        <v>472</v>
      </c>
      <c r="D4" s="16" t="s">
        <v>21</v>
      </c>
      <c r="E4" s="8" t="s">
        <v>31</v>
      </c>
      <c r="G4" s="8" t="s">
        <v>31</v>
      </c>
      <c r="I4" s="8" t="s">
        <v>348</v>
      </c>
      <c r="J4" s="8" t="s">
        <v>504</v>
      </c>
      <c r="L4" s="23" t="s">
        <v>498</v>
      </c>
    </row>
    <row r="5" spans="1:30" ht="15.6">
      <c r="A5" s="8" t="s">
        <v>22</v>
      </c>
      <c r="B5" s="8" t="s">
        <v>496</v>
      </c>
      <c r="C5" s="8" t="s">
        <v>473</v>
      </c>
      <c r="D5" s="16">
        <v>39.81</v>
      </c>
      <c r="E5" s="8" t="s">
        <v>20</v>
      </c>
      <c r="G5" s="8" t="s">
        <v>20</v>
      </c>
      <c r="I5" s="8" t="s">
        <v>57</v>
      </c>
      <c r="J5" s="8" t="s">
        <v>504</v>
      </c>
      <c r="L5" s="23" t="s">
        <v>498</v>
      </c>
    </row>
    <row r="6" spans="1:30" ht="15.6">
      <c r="A6" s="8" t="s">
        <v>27</v>
      </c>
      <c r="B6" s="8" t="s">
        <v>496</v>
      </c>
      <c r="C6" s="8" t="s">
        <v>473</v>
      </c>
      <c r="D6" s="16">
        <v>79.81</v>
      </c>
      <c r="E6" s="8" t="s">
        <v>20</v>
      </c>
      <c r="G6" s="8" t="s">
        <v>20</v>
      </c>
      <c r="I6" s="8" t="s">
        <v>57</v>
      </c>
      <c r="J6" s="8" t="s">
        <v>504</v>
      </c>
      <c r="L6" s="23" t="s">
        <v>498</v>
      </c>
    </row>
    <row r="7" spans="1:30" ht="15.6">
      <c r="A7" s="8" t="s">
        <v>30</v>
      </c>
      <c r="B7" s="8" t="s">
        <v>496</v>
      </c>
      <c r="C7" s="8" t="s">
        <v>473</v>
      </c>
      <c r="D7" s="16" t="s">
        <v>21</v>
      </c>
      <c r="E7" s="8" t="s">
        <v>31</v>
      </c>
      <c r="G7" s="8" t="s">
        <v>19</v>
      </c>
      <c r="I7" s="8" t="s">
        <v>349</v>
      </c>
      <c r="J7" s="8" t="s">
        <v>504</v>
      </c>
      <c r="L7" s="23" t="s">
        <v>498</v>
      </c>
    </row>
    <row r="8" spans="1:30" ht="15.6">
      <c r="A8" s="8" t="s">
        <v>22</v>
      </c>
      <c r="B8" s="8" t="s">
        <v>496</v>
      </c>
      <c r="C8" s="8" t="s">
        <v>474</v>
      </c>
      <c r="D8" s="16">
        <v>40.119999999999997</v>
      </c>
      <c r="E8" s="8" t="s">
        <v>20</v>
      </c>
      <c r="G8" s="8" t="s">
        <v>20</v>
      </c>
      <c r="I8" s="8" t="s">
        <v>57</v>
      </c>
      <c r="J8" s="8" t="s">
        <v>504</v>
      </c>
      <c r="L8" s="23" t="s">
        <v>498</v>
      </c>
    </row>
    <row r="9" spans="1:30" ht="15.6">
      <c r="A9" s="8" t="s">
        <v>354</v>
      </c>
      <c r="B9" s="8" t="s">
        <v>496</v>
      </c>
      <c r="C9" s="8" t="s">
        <v>474</v>
      </c>
      <c r="D9" s="16">
        <v>62</v>
      </c>
      <c r="E9" s="8" t="s">
        <v>20</v>
      </c>
      <c r="G9" s="8" t="s">
        <v>20</v>
      </c>
      <c r="I9" s="8" t="s">
        <v>355</v>
      </c>
      <c r="J9" s="8" t="s">
        <v>504</v>
      </c>
      <c r="L9" s="23" t="s">
        <v>498</v>
      </c>
    </row>
    <row r="10" spans="1:30" ht="15.6">
      <c r="A10" s="8" t="s">
        <v>27</v>
      </c>
      <c r="B10" s="8" t="s">
        <v>496</v>
      </c>
      <c r="C10" s="8" t="s">
        <v>474</v>
      </c>
      <c r="D10" s="16">
        <v>80.239999999999995</v>
      </c>
      <c r="E10" s="8" t="s">
        <v>20</v>
      </c>
      <c r="G10" s="8" t="s">
        <v>20</v>
      </c>
      <c r="I10" s="8" t="s">
        <v>57</v>
      </c>
      <c r="J10" s="8" t="s">
        <v>504</v>
      </c>
      <c r="L10" s="23" t="s">
        <v>498</v>
      </c>
    </row>
    <row r="11" spans="1:30" ht="15.6">
      <c r="A11" s="8" t="s">
        <v>30</v>
      </c>
      <c r="B11" s="8" t="s">
        <v>496</v>
      </c>
      <c r="C11" s="8" t="s">
        <v>474</v>
      </c>
      <c r="D11" s="16" t="s">
        <v>21</v>
      </c>
      <c r="E11" s="8" t="s">
        <v>31</v>
      </c>
      <c r="G11" s="8" t="s">
        <v>31</v>
      </c>
      <c r="I11" s="8" t="s">
        <v>331</v>
      </c>
      <c r="J11" s="8" t="s">
        <v>504</v>
      </c>
      <c r="L11" s="23" t="s">
        <v>498</v>
      </c>
    </row>
    <row r="12" spans="1:30" ht="15.6">
      <c r="A12" s="8" t="s">
        <v>22</v>
      </c>
      <c r="B12" s="8" t="s">
        <v>496</v>
      </c>
      <c r="C12" s="8" t="s">
        <v>475</v>
      </c>
      <c r="D12" s="16">
        <v>40.119999999999997</v>
      </c>
      <c r="E12" s="8" t="s">
        <v>20</v>
      </c>
      <c r="G12" s="8" t="s">
        <v>20</v>
      </c>
      <c r="I12" s="8" t="s">
        <v>57</v>
      </c>
      <c r="J12" s="8" t="s">
        <v>504</v>
      </c>
      <c r="L12" s="23" t="s">
        <v>498</v>
      </c>
    </row>
    <row r="13" spans="1:30" ht="15.6">
      <c r="A13" s="8" t="s">
        <v>27</v>
      </c>
      <c r="B13" s="8" t="s">
        <v>496</v>
      </c>
      <c r="C13" s="8" t="s">
        <v>475</v>
      </c>
      <c r="D13" s="16">
        <v>80.12</v>
      </c>
      <c r="E13" s="8" t="s">
        <v>20</v>
      </c>
      <c r="G13" s="8" t="s">
        <v>20</v>
      </c>
      <c r="I13" s="8" t="s">
        <v>57</v>
      </c>
      <c r="J13" s="8" t="s">
        <v>504</v>
      </c>
      <c r="L13" s="23" t="s">
        <v>498</v>
      </c>
    </row>
    <row r="14" spans="1:30" ht="15.6">
      <c r="A14" s="8" t="s">
        <v>30</v>
      </c>
      <c r="B14" s="8" t="s">
        <v>496</v>
      </c>
      <c r="C14" s="8" t="s">
        <v>475</v>
      </c>
      <c r="D14" s="16" t="s">
        <v>21</v>
      </c>
      <c r="E14" s="8" t="s">
        <v>101</v>
      </c>
      <c r="G14" s="8" t="s">
        <v>31</v>
      </c>
      <c r="I14" s="8" t="s">
        <v>351</v>
      </c>
      <c r="J14" s="8" t="s">
        <v>504</v>
      </c>
      <c r="L14" s="23" t="s">
        <v>498</v>
      </c>
    </row>
    <row r="15" spans="1:30" ht="15.6">
      <c r="A15" s="8" t="s">
        <v>22</v>
      </c>
      <c r="B15" s="8" t="s">
        <v>496</v>
      </c>
      <c r="C15" s="8" t="s">
        <v>476</v>
      </c>
      <c r="D15" s="16">
        <v>39.83</v>
      </c>
      <c r="E15" s="8" t="s">
        <v>20</v>
      </c>
      <c r="G15" s="8" t="s">
        <v>20</v>
      </c>
      <c r="I15" s="8" t="s">
        <v>57</v>
      </c>
      <c r="J15" s="8" t="s">
        <v>504</v>
      </c>
      <c r="L15" s="23" t="s">
        <v>498</v>
      </c>
    </row>
    <row r="16" spans="1:30" ht="15.6">
      <c r="A16" s="8" t="s">
        <v>27</v>
      </c>
      <c r="B16" s="8" t="s">
        <v>496</v>
      </c>
      <c r="C16" s="8" t="s">
        <v>476</v>
      </c>
      <c r="D16" s="16">
        <v>79.66</v>
      </c>
      <c r="E16" s="8" t="s">
        <v>20</v>
      </c>
      <c r="G16" s="8" t="s">
        <v>20</v>
      </c>
      <c r="I16" s="8" t="s">
        <v>57</v>
      </c>
      <c r="J16" s="8" t="s">
        <v>504</v>
      </c>
      <c r="L16" s="23" t="s">
        <v>498</v>
      </c>
    </row>
    <row r="17" spans="1:12" ht="15.6">
      <c r="A17" s="8" t="s">
        <v>30</v>
      </c>
      <c r="B17" s="8" t="s">
        <v>496</v>
      </c>
      <c r="C17" s="8" t="s">
        <v>476</v>
      </c>
      <c r="D17" s="16" t="s">
        <v>21</v>
      </c>
      <c r="E17" s="8" t="s">
        <v>101</v>
      </c>
      <c r="G17" s="8" t="s">
        <v>31</v>
      </c>
      <c r="H17" s="8" t="s">
        <v>23</v>
      </c>
      <c r="I17" s="8" t="s">
        <v>360</v>
      </c>
      <c r="J17" s="8" t="s">
        <v>504</v>
      </c>
      <c r="L17" s="23" t="s">
        <v>498</v>
      </c>
    </row>
    <row r="18" spans="1:12" ht="15.6">
      <c r="A18" s="8" t="s">
        <v>22</v>
      </c>
      <c r="B18" s="8" t="s">
        <v>496</v>
      </c>
      <c r="C18" s="8" t="s">
        <v>477</v>
      </c>
      <c r="D18" s="16">
        <v>40.53</v>
      </c>
      <c r="E18" s="8" t="s">
        <v>20</v>
      </c>
      <c r="G18" s="8" t="s">
        <v>20</v>
      </c>
      <c r="I18" s="8" t="s">
        <v>57</v>
      </c>
      <c r="J18" s="8" t="s">
        <v>504</v>
      </c>
      <c r="L18" s="23" t="s">
        <v>498</v>
      </c>
    </row>
    <row r="19" spans="1:12" ht="15.6">
      <c r="A19" s="8" t="s">
        <v>27</v>
      </c>
      <c r="B19" s="8" t="s">
        <v>496</v>
      </c>
      <c r="C19" s="8" t="s">
        <v>477</v>
      </c>
      <c r="D19" s="16">
        <v>80.53</v>
      </c>
      <c r="E19" s="8" t="s">
        <v>20</v>
      </c>
      <c r="G19" s="8" t="s">
        <v>20</v>
      </c>
      <c r="I19" s="8" t="s">
        <v>57</v>
      </c>
      <c r="J19" s="8" t="s">
        <v>504</v>
      </c>
      <c r="L19" s="23" t="s">
        <v>498</v>
      </c>
    </row>
    <row r="20" spans="1:12" ht="15.6">
      <c r="A20" s="8" t="s">
        <v>30</v>
      </c>
      <c r="B20" s="8" t="s">
        <v>496</v>
      </c>
      <c r="C20" s="8" t="s">
        <v>477</v>
      </c>
      <c r="D20" s="16" t="s">
        <v>21</v>
      </c>
      <c r="E20" s="8" t="s">
        <v>101</v>
      </c>
      <c r="G20" s="8" t="s">
        <v>31</v>
      </c>
      <c r="H20" s="8" t="s">
        <v>23</v>
      </c>
      <c r="I20" s="8" t="s">
        <v>361</v>
      </c>
      <c r="J20" s="8" t="s">
        <v>504</v>
      </c>
      <c r="L20" s="23" t="s">
        <v>498</v>
      </c>
    </row>
    <row r="21" spans="1:12" ht="15.6">
      <c r="A21" s="8" t="s">
        <v>22</v>
      </c>
      <c r="B21" s="8" t="s">
        <v>496</v>
      </c>
      <c r="C21" s="8" t="s">
        <v>478</v>
      </c>
      <c r="D21" s="16">
        <v>40.19</v>
      </c>
      <c r="E21" s="8" t="s">
        <v>20</v>
      </c>
      <c r="G21" s="8" t="s">
        <v>20</v>
      </c>
      <c r="I21" s="8" t="s">
        <v>57</v>
      </c>
      <c r="J21" s="8" t="s">
        <v>504</v>
      </c>
      <c r="L21" s="23" t="s">
        <v>498</v>
      </c>
    </row>
    <row r="22" spans="1:12" ht="15.6">
      <c r="A22" s="8" t="s">
        <v>27</v>
      </c>
      <c r="B22" s="8" t="s">
        <v>496</v>
      </c>
      <c r="C22" s="8" t="s">
        <v>478</v>
      </c>
      <c r="D22" s="16">
        <v>80.39</v>
      </c>
      <c r="E22" s="8" t="s">
        <v>20</v>
      </c>
      <c r="G22" s="8" t="s">
        <v>20</v>
      </c>
      <c r="I22" s="8" t="s">
        <v>57</v>
      </c>
      <c r="J22" s="8" t="s">
        <v>504</v>
      </c>
      <c r="L22" s="23" t="s">
        <v>498</v>
      </c>
    </row>
    <row r="23" spans="1:12" ht="15.6">
      <c r="A23" s="8" t="s">
        <v>30</v>
      </c>
      <c r="B23" s="8" t="s">
        <v>496</v>
      </c>
      <c r="C23" s="8" t="s">
        <v>478</v>
      </c>
      <c r="D23" s="16" t="s">
        <v>21</v>
      </c>
      <c r="E23" s="8" t="s">
        <v>101</v>
      </c>
      <c r="G23" s="8" t="s">
        <v>19</v>
      </c>
      <c r="H23" s="8" t="s">
        <v>23</v>
      </c>
      <c r="I23" s="8" t="s">
        <v>369</v>
      </c>
      <c r="J23" s="8" t="s">
        <v>504</v>
      </c>
      <c r="L23" s="23" t="s">
        <v>498</v>
      </c>
    </row>
    <row r="24" spans="1:12" ht="15.6">
      <c r="A24" s="8" t="s">
        <v>22</v>
      </c>
      <c r="B24" s="8" t="s">
        <v>496</v>
      </c>
      <c r="C24" s="8" t="s">
        <v>479</v>
      </c>
      <c r="D24" s="16">
        <v>39.75</v>
      </c>
      <c r="E24" s="8" t="s">
        <v>20</v>
      </c>
      <c r="G24" s="8" t="s">
        <v>20</v>
      </c>
      <c r="I24" s="8" t="s">
        <v>57</v>
      </c>
      <c r="J24" s="8" t="s">
        <v>504</v>
      </c>
      <c r="L24" s="23" t="s">
        <v>498</v>
      </c>
    </row>
    <row r="25" spans="1:12" ht="15.6">
      <c r="A25" s="8" t="s">
        <v>27</v>
      </c>
      <c r="B25" s="8" t="s">
        <v>496</v>
      </c>
      <c r="C25" s="8" t="s">
        <v>479</v>
      </c>
      <c r="D25" s="16">
        <v>79.75</v>
      </c>
      <c r="E25" s="8" t="s">
        <v>20</v>
      </c>
      <c r="G25" s="8" t="s">
        <v>20</v>
      </c>
      <c r="I25" s="8" t="s">
        <v>57</v>
      </c>
      <c r="J25" s="8" t="s">
        <v>504</v>
      </c>
      <c r="L25" s="23" t="s">
        <v>498</v>
      </c>
    </row>
    <row r="26" spans="1:12" ht="15.6">
      <c r="A26" s="8" t="s">
        <v>30</v>
      </c>
      <c r="B26" s="8" t="s">
        <v>496</v>
      </c>
      <c r="C26" s="8" t="s">
        <v>479</v>
      </c>
      <c r="D26" s="16" t="s">
        <v>21</v>
      </c>
      <c r="E26" s="8" t="s">
        <v>101</v>
      </c>
      <c r="G26" s="8" t="s">
        <v>31</v>
      </c>
      <c r="H26" s="8" t="s">
        <v>23</v>
      </c>
      <c r="I26" s="8" t="s">
        <v>370</v>
      </c>
      <c r="J26" s="8" t="s">
        <v>504</v>
      </c>
      <c r="L26" s="23" t="s">
        <v>498</v>
      </c>
    </row>
    <row r="27" spans="1:12" ht="15.6">
      <c r="A27" s="8" t="s">
        <v>22</v>
      </c>
      <c r="B27" s="8" t="s">
        <v>496</v>
      </c>
      <c r="C27" s="8" t="s">
        <v>480</v>
      </c>
      <c r="D27" s="16">
        <v>39.950000000000003</v>
      </c>
      <c r="E27" s="8" t="s">
        <v>20</v>
      </c>
      <c r="G27" s="8" t="s">
        <v>20</v>
      </c>
      <c r="I27" s="8" t="s">
        <v>57</v>
      </c>
      <c r="J27" s="8" t="s">
        <v>504</v>
      </c>
      <c r="L27" s="23" t="s">
        <v>498</v>
      </c>
    </row>
    <row r="28" spans="1:12" ht="15.6">
      <c r="A28" s="8" t="s">
        <v>27</v>
      </c>
      <c r="B28" s="8" t="s">
        <v>496</v>
      </c>
      <c r="C28" s="8" t="s">
        <v>480</v>
      </c>
      <c r="D28" s="16">
        <v>79.900000000000006</v>
      </c>
      <c r="E28" s="8" t="s">
        <v>20</v>
      </c>
      <c r="G28" s="8" t="s">
        <v>20</v>
      </c>
      <c r="I28" s="8" t="s">
        <v>57</v>
      </c>
      <c r="J28" s="8" t="s">
        <v>504</v>
      </c>
      <c r="L28" s="23" t="s">
        <v>498</v>
      </c>
    </row>
    <row r="29" spans="1:12" ht="15.6">
      <c r="A29" s="8" t="s">
        <v>30</v>
      </c>
      <c r="B29" s="8" t="s">
        <v>496</v>
      </c>
      <c r="C29" s="8" t="s">
        <v>480</v>
      </c>
      <c r="D29" s="16" t="s">
        <v>21</v>
      </c>
      <c r="E29" s="8" t="s">
        <v>101</v>
      </c>
      <c r="G29" s="8" t="s">
        <v>31</v>
      </c>
      <c r="H29" s="18" t="s">
        <v>23</v>
      </c>
      <c r="I29" s="8" t="s">
        <v>380</v>
      </c>
      <c r="J29" s="8" t="s">
        <v>504</v>
      </c>
      <c r="L29" s="23" t="s">
        <v>498</v>
      </c>
    </row>
    <row r="30" spans="1:12" ht="15.6">
      <c r="A30" s="23" t="s">
        <v>22</v>
      </c>
      <c r="B30" s="8" t="s">
        <v>496</v>
      </c>
      <c r="C30" s="31" t="s">
        <v>481</v>
      </c>
      <c r="D30" s="19">
        <v>40.25</v>
      </c>
      <c r="E30" s="23" t="s">
        <v>20</v>
      </c>
      <c r="G30" s="23" t="s">
        <v>20</v>
      </c>
      <c r="I30" s="23" t="s">
        <v>57</v>
      </c>
      <c r="J30" s="8" t="s">
        <v>504</v>
      </c>
      <c r="L30" s="23" t="s">
        <v>498</v>
      </c>
    </row>
    <row r="31" spans="1:12" ht="15.6">
      <c r="A31" s="31" t="s">
        <v>27</v>
      </c>
      <c r="B31" s="8" t="s">
        <v>496</v>
      </c>
      <c r="C31" s="31" t="s">
        <v>481</v>
      </c>
      <c r="D31" s="19">
        <v>80.25</v>
      </c>
      <c r="E31" s="23" t="s">
        <v>20</v>
      </c>
      <c r="G31" s="23" t="s">
        <v>20</v>
      </c>
      <c r="I31" s="23" t="s">
        <v>57</v>
      </c>
      <c r="J31" s="8" t="s">
        <v>504</v>
      </c>
      <c r="L31" s="23" t="s">
        <v>498</v>
      </c>
    </row>
    <row r="32" spans="1:12" ht="15.6">
      <c r="A32" s="31" t="s">
        <v>30</v>
      </c>
      <c r="B32" s="8" t="s">
        <v>496</v>
      </c>
      <c r="C32" s="31" t="s">
        <v>481</v>
      </c>
      <c r="D32" s="33" t="s">
        <v>21</v>
      </c>
      <c r="E32" s="23" t="s">
        <v>101</v>
      </c>
      <c r="G32" s="23" t="s">
        <v>31</v>
      </c>
      <c r="I32" s="23" t="s">
        <v>379</v>
      </c>
      <c r="J32" s="8" t="s">
        <v>504</v>
      </c>
      <c r="L32" s="23" t="s">
        <v>498</v>
      </c>
    </row>
    <row r="33" spans="1:12" ht="15.6">
      <c r="A33" s="8" t="s">
        <v>22</v>
      </c>
      <c r="B33" s="8" t="s">
        <v>496</v>
      </c>
      <c r="C33" s="8" t="s">
        <v>482</v>
      </c>
      <c r="D33" s="16">
        <v>40.44</v>
      </c>
      <c r="E33" s="8" t="s">
        <v>20</v>
      </c>
      <c r="G33" s="8" t="s">
        <v>20</v>
      </c>
      <c r="I33" s="8" t="s">
        <v>57</v>
      </c>
      <c r="J33" s="8" t="s">
        <v>504</v>
      </c>
      <c r="L33" s="23" t="s">
        <v>498</v>
      </c>
    </row>
    <row r="34" spans="1:12" ht="15.6">
      <c r="A34" s="8" t="s">
        <v>27</v>
      </c>
      <c r="B34" s="8" t="s">
        <v>496</v>
      </c>
      <c r="C34" s="8" t="s">
        <v>482</v>
      </c>
      <c r="D34" s="16">
        <v>80.44</v>
      </c>
      <c r="E34" s="8" t="s">
        <v>20</v>
      </c>
      <c r="G34" s="8" t="s">
        <v>20</v>
      </c>
      <c r="I34" s="8" t="s">
        <v>57</v>
      </c>
      <c r="J34" s="8" t="s">
        <v>504</v>
      </c>
      <c r="L34" s="23" t="s">
        <v>498</v>
      </c>
    </row>
    <row r="35" spans="1:12" ht="15.6">
      <c r="A35" s="8" t="s">
        <v>30</v>
      </c>
      <c r="B35" s="8" t="s">
        <v>496</v>
      </c>
      <c r="C35" s="8" t="s">
        <v>482</v>
      </c>
      <c r="D35" s="16" t="s">
        <v>21</v>
      </c>
      <c r="E35" s="23" t="s">
        <v>101</v>
      </c>
      <c r="G35" s="23" t="s">
        <v>31</v>
      </c>
      <c r="I35" s="26" t="s">
        <v>379</v>
      </c>
      <c r="J35" s="8" t="s">
        <v>504</v>
      </c>
      <c r="L35" s="23" t="s">
        <v>498</v>
      </c>
    </row>
    <row r="36" spans="1:12" ht="15.6">
      <c r="A36" s="8" t="s">
        <v>22</v>
      </c>
      <c r="B36" s="8" t="s">
        <v>496</v>
      </c>
      <c r="C36" s="8" t="s">
        <v>483</v>
      </c>
      <c r="D36" s="16">
        <v>40</v>
      </c>
      <c r="E36" s="8" t="s">
        <v>20</v>
      </c>
      <c r="G36" s="8" t="s">
        <v>20</v>
      </c>
      <c r="I36" s="8" t="s">
        <v>57</v>
      </c>
      <c r="J36" s="8" t="s">
        <v>504</v>
      </c>
      <c r="L36" s="23" t="s">
        <v>498</v>
      </c>
    </row>
    <row r="37" spans="1:12" ht="15.6">
      <c r="A37" s="8" t="s">
        <v>18</v>
      </c>
      <c r="B37" s="8" t="s">
        <v>496</v>
      </c>
      <c r="C37" s="8" t="s">
        <v>483</v>
      </c>
      <c r="D37" s="16">
        <v>71.5</v>
      </c>
      <c r="E37" s="8" t="s">
        <v>20</v>
      </c>
      <c r="G37" s="8" t="s">
        <v>31</v>
      </c>
      <c r="I37" s="8" t="s">
        <v>338</v>
      </c>
      <c r="J37" s="8" t="s">
        <v>504</v>
      </c>
      <c r="K37" s="8" t="s">
        <v>339</v>
      </c>
      <c r="L37" s="23" t="s">
        <v>498</v>
      </c>
    </row>
    <row r="38" spans="1:12" ht="15.6">
      <c r="A38" s="8" t="s">
        <v>27</v>
      </c>
      <c r="B38" s="8" t="s">
        <v>496</v>
      </c>
      <c r="C38" s="8" t="s">
        <v>483</v>
      </c>
      <c r="D38" s="16">
        <v>80</v>
      </c>
      <c r="E38" s="8" t="s">
        <v>20</v>
      </c>
      <c r="G38" s="8" t="s">
        <v>20</v>
      </c>
      <c r="I38" s="8" t="s">
        <v>57</v>
      </c>
      <c r="J38" s="8" t="s">
        <v>504</v>
      </c>
      <c r="L38" s="23" t="s">
        <v>498</v>
      </c>
    </row>
    <row r="39" spans="1:12" ht="15.6">
      <c r="A39" s="8" t="s">
        <v>30</v>
      </c>
      <c r="B39" s="8" t="s">
        <v>496</v>
      </c>
      <c r="C39" s="8" t="s">
        <v>483</v>
      </c>
      <c r="D39" s="16" t="s">
        <v>21</v>
      </c>
      <c r="E39" s="8" t="s">
        <v>101</v>
      </c>
      <c r="G39" s="8" t="s">
        <v>319</v>
      </c>
      <c r="H39" s="8" t="s">
        <v>23</v>
      </c>
      <c r="I39" s="8" t="s">
        <v>335</v>
      </c>
      <c r="J39" s="8" t="s">
        <v>504</v>
      </c>
      <c r="L39" s="23" t="s">
        <v>498</v>
      </c>
    </row>
    <row r="40" spans="1:12" ht="15.6">
      <c r="A40" s="8" t="s">
        <v>22</v>
      </c>
      <c r="B40" s="8" t="s">
        <v>496</v>
      </c>
      <c r="C40" s="8" t="s">
        <v>484</v>
      </c>
      <c r="D40" s="16">
        <v>40.22</v>
      </c>
      <c r="E40" s="8" t="s">
        <v>20</v>
      </c>
      <c r="G40" s="8" t="s">
        <v>20</v>
      </c>
      <c r="I40" s="8" t="s">
        <v>57</v>
      </c>
      <c r="J40" s="8" t="s">
        <v>504</v>
      </c>
      <c r="L40" s="23" t="s">
        <v>498</v>
      </c>
    </row>
    <row r="41" spans="1:12" ht="15.6">
      <c r="A41" s="8" t="s">
        <v>27</v>
      </c>
      <c r="B41" s="8" t="s">
        <v>496</v>
      </c>
      <c r="C41" s="8" t="s">
        <v>484</v>
      </c>
      <c r="D41" s="16">
        <v>80.22</v>
      </c>
      <c r="E41" s="8" t="s">
        <v>20</v>
      </c>
      <c r="G41" s="8" t="s">
        <v>20</v>
      </c>
      <c r="I41" s="8" t="s">
        <v>57</v>
      </c>
      <c r="J41" s="8" t="s">
        <v>504</v>
      </c>
      <c r="L41" s="23" t="s">
        <v>498</v>
      </c>
    </row>
    <row r="42" spans="1:12" ht="15.6">
      <c r="A42" s="8" t="s">
        <v>30</v>
      </c>
      <c r="B42" s="8" t="s">
        <v>496</v>
      </c>
      <c r="C42" s="8" t="s">
        <v>484</v>
      </c>
      <c r="D42" s="16" t="s">
        <v>21</v>
      </c>
      <c r="E42" s="8" t="s">
        <v>101</v>
      </c>
      <c r="G42" s="8" t="s">
        <v>31</v>
      </c>
      <c r="H42" s="18" t="s">
        <v>23</v>
      </c>
      <c r="I42" s="8" t="s">
        <v>378</v>
      </c>
      <c r="J42" s="8" t="s">
        <v>504</v>
      </c>
      <c r="L42" s="23" t="s">
        <v>498</v>
      </c>
    </row>
    <row r="43" spans="1:12" ht="15.6">
      <c r="A43" s="8" t="s">
        <v>22</v>
      </c>
      <c r="B43" s="8" t="s">
        <v>496</v>
      </c>
      <c r="C43" s="8" t="s">
        <v>485</v>
      </c>
      <c r="D43" s="16">
        <v>40</v>
      </c>
      <c r="E43" s="8" t="s">
        <v>20</v>
      </c>
      <c r="G43" s="8" t="s">
        <v>20</v>
      </c>
      <c r="I43" s="8" t="s">
        <v>57</v>
      </c>
      <c r="J43" s="8" t="s">
        <v>504</v>
      </c>
      <c r="L43" s="23" t="s">
        <v>498</v>
      </c>
    </row>
    <row r="44" spans="1:12" ht="15.6">
      <c r="A44" s="8" t="s">
        <v>27</v>
      </c>
      <c r="B44" s="8" t="s">
        <v>496</v>
      </c>
      <c r="C44" s="8" t="s">
        <v>485</v>
      </c>
      <c r="D44" s="16">
        <v>80</v>
      </c>
      <c r="E44" s="8" t="s">
        <v>20</v>
      </c>
      <c r="G44" s="8" t="s">
        <v>20</v>
      </c>
      <c r="I44" s="8" t="s">
        <v>57</v>
      </c>
      <c r="J44" s="8" t="s">
        <v>504</v>
      </c>
      <c r="L44" s="23" t="s">
        <v>498</v>
      </c>
    </row>
    <row r="45" spans="1:12" ht="15.6">
      <c r="A45" s="8" t="s">
        <v>30</v>
      </c>
      <c r="B45" s="8" t="s">
        <v>496</v>
      </c>
      <c r="C45" s="8" t="s">
        <v>485</v>
      </c>
      <c r="D45" s="16" t="s">
        <v>21</v>
      </c>
      <c r="E45" s="8" t="s">
        <v>101</v>
      </c>
      <c r="G45" s="8" t="s">
        <v>319</v>
      </c>
      <c r="H45" s="8" t="s">
        <v>23</v>
      </c>
      <c r="I45" s="8" t="s">
        <v>337</v>
      </c>
      <c r="J45" s="8" t="s">
        <v>504</v>
      </c>
      <c r="L45" s="23" t="s">
        <v>498</v>
      </c>
    </row>
    <row r="46" spans="1:12" ht="15.6">
      <c r="A46" s="8" t="s">
        <v>22</v>
      </c>
      <c r="B46" s="8" t="s">
        <v>496</v>
      </c>
      <c r="C46" s="8" t="s">
        <v>486</v>
      </c>
      <c r="D46" s="16">
        <v>40.130000000000003</v>
      </c>
      <c r="E46" s="8" t="s">
        <v>20</v>
      </c>
      <c r="G46" s="8" t="s">
        <v>20</v>
      </c>
      <c r="I46" s="8" t="s">
        <v>57</v>
      </c>
      <c r="J46" s="8" t="s">
        <v>504</v>
      </c>
      <c r="L46" s="23" t="s">
        <v>498</v>
      </c>
    </row>
    <row r="47" spans="1:12" ht="15.6">
      <c r="A47" s="8" t="s">
        <v>27</v>
      </c>
      <c r="B47" s="8" t="s">
        <v>496</v>
      </c>
      <c r="C47" s="8" t="s">
        <v>486</v>
      </c>
      <c r="D47" s="16">
        <v>80.27</v>
      </c>
      <c r="E47" s="8" t="s">
        <v>20</v>
      </c>
      <c r="G47" s="8" t="s">
        <v>20</v>
      </c>
      <c r="I47" s="8" t="s">
        <v>57</v>
      </c>
      <c r="J47" s="8" t="s">
        <v>504</v>
      </c>
      <c r="L47" s="23" t="s">
        <v>498</v>
      </c>
    </row>
    <row r="48" spans="1:12" ht="15.6">
      <c r="A48" s="8" t="s">
        <v>30</v>
      </c>
      <c r="B48" s="8" t="s">
        <v>496</v>
      </c>
      <c r="C48" s="8" t="s">
        <v>486</v>
      </c>
      <c r="D48" s="16" t="s">
        <v>21</v>
      </c>
      <c r="E48" s="8" t="s">
        <v>101</v>
      </c>
      <c r="G48" s="8" t="s">
        <v>31</v>
      </c>
      <c r="H48" s="18" t="s">
        <v>23</v>
      </c>
      <c r="I48" s="8" t="s">
        <v>376</v>
      </c>
      <c r="J48" s="8" t="s">
        <v>504</v>
      </c>
      <c r="L48" s="23" t="s">
        <v>498</v>
      </c>
    </row>
    <row r="49" spans="1:12" ht="15.6">
      <c r="A49" s="8" t="s">
        <v>22</v>
      </c>
      <c r="B49" s="8" t="s">
        <v>496</v>
      </c>
      <c r="C49" s="8" t="s">
        <v>487</v>
      </c>
      <c r="D49" s="16">
        <v>40</v>
      </c>
      <c r="E49" s="8" t="s">
        <v>20</v>
      </c>
      <c r="G49" s="8" t="s">
        <v>20</v>
      </c>
      <c r="I49" s="8" t="s">
        <v>57</v>
      </c>
      <c r="J49" s="8" t="s">
        <v>504</v>
      </c>
      <c r="L49" s="23" t="s">
        <v>498</v>
      </c>
    </row>
    <row r="50" spans="1:12" ht="15.6">
      <c r="A50" s="8" t="s">
        <v>27</v>
      </c>
      <c r="B50" s="8" t="s">
        <v>496</v>
      </c>
      <c r="C50" s="8" t="s">
        <v>487</v>
      </c>
      <c r="D50" s="16">
        <v>80</v>
      </c>
      <c r="E50" s="8" t="s">
        <v>20</v>
      </c>
      <c r="G50" s="8" t="s">
        <v>20</v>
      </c>
      <c r="I50" s="8" t="s">
        <v>57</v>
      </c>
      <c r="J50" s="8" t="s">
        <v>504</v>
      </c>
      <c r="L50" s="23" t="s">
        <v>498</v>
      </c>
    </row>
    <row r="51" spans="1:12" ht="15.6">
      <c r="A51" s="8" t="s">
        <v>30</v>
      </c>
      <c r="B51" s="8" t="s">
        <v>496</v>
      </c>
      <c r="C51" s="8" t="s">
        <v>487</v>
      </c>
      <c r="D51" s="16" t="s">
        <v>21</v>
      </c>
      <c r="E51" s="8" t="s">
        <v>101</v>
      </c>
      <c r="G51" s="8" t="s">
        <v>31</v>
      </c>
      <c r="H51" s="18" t="s">
        <v>23</v>
      </c>
      <c r="I51" s="8" t="s">
        <v>379</v>
      </c>
      <c r="J51" s="8" t="s">
        <v>504</v>
      </c>
      <c r="L51" s="23" t="s">
        <v>498</v>
      </c>
    </row>
    <row r="52" spans="1:12" ht="15.6">
      <c r="A52" s="8" t="s">
        <v>22</v>
      </c>
      <c r="B52" s="8" t="s">
        <v>496</v>
      </c>
      <c r="C52" s="8" t="s">
        <v>488</v>
      </c>
      <c r="D52" s="16">
        <v>40.229999999999997</v>
      </c>
      <c r="E52" s="8" t="s">
        <v>20</v>
      </c>
      <c r="G52" s="8" t="s">
        <v>20</v>
      </c>
      <c r="I52" s="8" t="s">
        <v>57</v>
      </c>
      <c r="J52" s="8" t="s">
        <v>504</v>
      </c>
      <c r="L52" s="23" t="s">
        <v>498</v>
      </c>
    </row>
    <row r="53" spans="1:12" ht="15.6">
      <c r="A53" s="8" t="s">
        <v>27</v>
      </c>
      <c r="B53" s="8" t="s">
        <v>496</v>
      </c>
      <c r="C53" s="8" t="s">
        <v>488</v>
      </c>
      <c r="D53" s="16">
        <v>80.459999999999994</v>
      </c>
      <c r="E53" s="8" t="s">
        <v>20</v>
      </c>
      <c r="G53" s="8" t="s">
        <v>20</v>
      </c>
      <c r="I53" s="8" t="s">
        <v>57</v>
      </c>
      <c r="J53" s="8" t="s">
        <v>504</v>
      </c>
      <c r="L53" s="23" t="s">
        <v>498</v>
      </c>
    </row>
    <row r="54" spans="1:12" ht="15.6">
      <c r="A54" s="8" t="s">
        <v>30</v>
      </c>
      <c r="B54" s="8" t="s">
        <v>496</v>
      </c>
      <c r="C54" s="8" t="s">
        <v>488</v>
      </c>
      <c r="D54" s="16" t="s">
        <v>21</v>
      </c>
      <c r="E54" s="8" t="s">
        <v>101</v>
      </c>
      <c r="G54" s="8" t="s">
        <v>19</v>
      </c>
      <c r="H54" s="18" t="s">
        <v>23</v>
      </c>
      <c r="I54" s="8" t="s">
        <v>367</v>
      </c>
      <c r="J54" s="8" t="s">
        <v>504</v>
      </c>
      <c r="L54" s="23" t="s">
        <v>498</v>
      </c>
    </row>
    <row r="55" spans="1:12" ht="15.6">
      <c r="A55" s="8" t="s">
        <v>22</v>
      </c>
      <c r="B55" s="8" t="s">
        <v>496</v>
      </c>
      <c r="C55" s="8" t="s">
        <v>489</v>
      </c>
      <c r="D55" s="16">
        <v>40</v>
      </c>
      <c r="E55" s="8" t="s">
        <v>20</v>
      </c>
      <c r="G55" s="8" t="s">
        <v>20</v>
      </c>
      <c r="I55" s="8" t="s">
        <v>57</v>
      </c>
      <c r="J55" s="8" t="s">
        <v>504</v>
      </c>
      <c r="L55" s="23" t="s">
        <v>498</v>
      </c>
    </row>
    <row r="56" spans="1:12" ht="15.6">
      <c r="A56" s="8" t="s">
        <v>27</v>
      </c>
      <c r="B56" s="8" t="s">
        <v>496</v>
      </c>
      <c r="C56" s="8" t="s">
        <v>489</v>
      </c>
      <c r="D56" s="16">
        <v>80</v>
      </c>
      <c r="E56" s="8" t="s">
        <v>20</v>
      </c>
      <c r="G56" s="8" t="s">
        <v>20</v>
      </c>
      <c r="I56" s="8" t="s">
        <v>57</v>
      </c>
      <c r="J56" s="8" t="s">
        <v>504</v>
      </c>
      <c r="L56" s="23" t="s">
        <v>498</v>
      </c>
    </row>
    <row r="57" spans="1:12" ht="15.6">
      <c r="A57" s="8" t="s">
        <v>30</v>
      </c>
      <c r="B57" s="8" t="s">
        <v>496</v>
      </c>
      <c r="C57" s="8" t="s">
        <v>489</v>
      </c>
      <c r="D57" s="16" t="s">
        <v>21</v>
      </c>
      <c r="E57" s="8" t="s">
        <v>101</v>
      </c>
      <c r="G57" s="8" t="s">
        <v>19</v>
      </c>
      <c r="I57" s="8" t="s">
        <v>368</v>
      </c>
      <c r="J57" s="8" t="s">
        <v>504</v>
      </c>
      <c r="L57" s="23" t="s">
        <v>498</v>
      </c>
    </row>
    <row r="58" spans="1:12" ht="15.6">
      <c r="A58" s="8" t="s">
        <v>22</v>
      </c>
      <c r="B58" s="8" t="s">
        <v>496</v>
      </c>
      <c r="C58" s="8" t="s">
        <v>460</v>
      </c>
      <c r="D58" s="16">
        <v>39.86</v>
      </c>
      <c r="E58" s="8" t="s">
        <v>20</v>
      </c>
      <c r="G58" s="8" t="s">
        <v>20</v>
      </c>
      <c r="I58" s="8" t="s">
        <v>57</v>
      </c>
      <c r="J58" s="8" t="s">
        <v>504</v>
      </c>
      <c r="L58" s="23" t="s">
        <v>498</v>
      </c>
    </row>
    <row r="59" spans="1:12" ht="15.6">
      <c r="A59" s="8" t="s">
        <v>27</v>
      </c>
      <c r="B59" s="8" t="s">
        <v>496</v>
      </c>
      <c r="C59" s="8" t="s">
        <v>460</v>
      </c>
      <c r="D59" s="16">
        <v>79.72</v>
      </c>
      <c r="E59" s="8" t="s">
        <v>20</v>
      </c>
      <c r="G59" s="8" t="s">
        <v>20</v>
      </c>
      <c r="I59" s="8" t="s">
        <v>57</v>
      </c>
      <c r="J59" s="8" t="s">
        <v>504</v>
      </c>
      <c r="L59" s="23" t="s">
        <v>498</v>
      </c>
    </row>
    <row r="60" spans="1:12" ht="15.6">
      <c r="A60" s="8" t="s">
        <v>30</v>
      </c>
      <c r="B60" s="8" t="s">
        <v>496</v>
      </c>
      <c r="C60" s="8" t="s">
        <v>460</v>
      </c>
      <c r="D60" s="16" t="s">
        <v>21</v>
      </c>
      <c r="E60" s="8" t="s">
        <v>101</v>
      </c>
      <c r="G60" s="8" t="s">
        <v>31</v>
      </c>
      <c r="I60" s="8" t="s">
        <v>351</v>
      </c>
      <c r="J60" s="8" t="s">
        <v>504</v>
      </c>
      <c r="L60" s="23" t="s">
        <v>498</v>
      </c>
    </row>
    <row r="61" spans="1:12" ht="15.6">
      <c r="A61" s="8" t="s">
        <v>22</v>
      </c>
      <c r="B61" s="8" t="s">
        <v>496</v>
      </c>
      <c r="C61" s="8" t="s">
        <v>435</v>
      </c>
      <c r="D61" s="16">
        <v>40</v>
      </c>
      <c r="E61" s="8" t="s">
        <v>20</v>
      </c>
      <c r="G61" s="8" t="s">
        <v>20</v>
      </c>
      <c r="I61" s="8" t="s">
        <v>57</v>
      </c>
      <c r="J61" s="8" t="s">
        <v>504</v>
      </c>
      <c r="L61" s="23" t="s">
        <v>498</v>
      </c>
    </row>
    <row r="62" spans="1:12" ht="15.6">
      <c r="A62" s="8" t="s">
        <v>27</v>
      </c>
      <c r="B62" s="8" t="s">
        <v>496</v>
      </c>
      <c r="C62" s="8" t="s">
        <v>435</v>
      </c>
      <c r="D62" s="16">
        <v>80</v>
      </c>
      <c r="E62" s="8" t="s">
        <v>20</v>
      </c>
      <c r="G62" s="8" t="s">
        <v>20</v>
      </c>
      <c r="I62" s="8" t="s">
        <v>57</v>
      </c>
      <c r="J62" s="8" t="s">
        <v>504</v>
      </c>
      <c r="L62" s="23" t="s">
        <v>498</v>
      </c>
    </row>
    <row r="63" spans="1:12" ht="15.6">
      <c r="A63" s="8" t="s">
        <v>30</v>
      </c>
      <c r="B63" s="8" t="s">
        <v>496</v>
      </c>
      <c r="C63" s="8" t="s">
        <v>435</v>
      </c>
      <c r="D63" s="16" t="s">
        <v>21</v>
      </c>
      <c r="E63" s="8" t="s">
        <v>101</v>
      </c>
      <c r="G63" s="8" t="s">
        <v>19</v>
      </c>
      <c r="H63" s="8" t="s">
        <v>358</v>
      </c>
      <c r="I63" s="8" t="s">
        <v>359</v>
      </c>
      <c r="J63" s="8" t="s">
        <v>504</v>
      </c>
      <c r="L63" s="23" t="s">
        <v>498</v>
      </c>
    </row>
    <row r="64" spans="1:12" ht="15.6">
      <c r="A64" s="8" t="s">
        <v>22</v>
      </c>
      <c r="B64" s="8" t="s">
        <v>496</v>
      </c>
      <c r="C64" s="8" t="s">
        <v>456</v>
      </c>
      <c r="D64" s="16">
        <v>40</v>
      </c>
      <c r="E64" s="8" t="s">
        <v>20</v>
      </c>
      <c r="G64" s="8" t="s">
        <v>20</v>
      </c>
      <c r="I64" s="8" t="s">
        <v>57</v>
      </c>
      <c r="J64" s="8" t="s">
        <v>504</v>
      </c>
      <c r="L64" s="23" t="s">
        <v>498</v>
      </c>
    </row>
    <row r="65" spans="1:12" ht="15.6">
      <c r="A65" s="8" t="s">
        <v>27</v>
      </c>
      <c r="B65" s="8" t="s">
        <v>496</v>
      </c>
      <c r="C65" s="8" t="s">
        <v>456</v>
      </c>
      <c r="D65" s="16">
        <v>80</v>
      </c>
      <c r="E65" s="8" t="s">
        <v>20</v>
      </c>
      <c r="G65" s="8" t="s">
        <v>20</v>
      </c>
      <c r="I65" s="8" t="s">
        <v>57</v>
      </c>
      <c r="J65" s="8" t="s">
        <v>504</v>
      </c>
      <c r="L65" s="23" t="s">
        <v>498</v>
      </c>
    </row>
    <row r="66" spans="1:12" ht="15.6">
      <c r="A66" s="8" t="s">
        <v>30</v>
      </c>
      <c r="B66" s="8" t="s">
        <v>496</v>
      </c>
      <c r="C66" s="8" t="s">
        <v>456</v>
      </c>
      <c r="D66" s="16" t="s">
        <v>21</v>
      </c>
      <c r="E66" s="8" t="s">
        <v>31</v>
      </c>
      <c r="G66" s="8" t="s">
        <v>19</v>
      </c>
      <c r="I66" s="8" t="s">
        <v>353</v>
      </c>
      <c r="J66" s="8" t="s">
        <v>504</v>
      </c>
      <c r="L66" s="23" t="s">
        <v>498</v>
      </c>
    </row>
    <row r="67" spans="1:12" ht="15.6">
      <c r="A67" s="8" t="s">
        <v>22</v>
      </c>
      <c r="B67" s="8" t="s">
        <v>496</v>
      </c>
      <c r="C67" s="8" t="s">
        <v>438</v>
      </c>
      <c r="D67" s="16">
        <v>40</v>
      </c>
      <c r="E67" s="8" t="s">
        <v>20</v>
      </c>
      <c r="G67" s="8" t="s">
        <v>20</v>
      </c>
      <c r="I67" s="8" t="s">
        <v>57</v>
      </c>
      <c r="J67" s="8" t="s">
        <v>504</v>
      </c>
      <c r="L67" s="23" t="s">
        <v>498</v>
      </c>
    </row>
    <row r="68" spans="1:12" ht="15.6">
      <c r="A68" s="8" t="s">
        <v>27</v>
      </c>
      <c r="B68" s="8" t="s">
        <v>496</v>
      </c>
      <c r="C68" s="8" t="s">
        <v>438</v>
      </c>
      <c r="D68" s="16">
        <v>80</v>
      </c>
      <c r="E68" s="8" t="s">
        <v>20</v>
      </c>
      <c r="G68" s="8" t="s">
        <v>20</v>
      </c>
      <c r="I68" s="8" t="s">
        <v>57</v>
      </c>
      <c r="J68" s="8" t="s">
        <v>504</v>
      </c>
      <c r="L68" s="23" t="s">
        <v>498</v>
      </c>
    </row>
    <row r="69" spans="1:12" ht="15.6">
      <c r="A69" s="8" t="s">
        <v>30</v>
      </c>
      <c r="B69" s="8" t="s">
        <v>496</v>
      </c>
      <c r="C69" s="8" t="s">
        <v>438</v>
      </c>
      <c r="D69" s="16" t="s">
        <v>21</v>
      </c>
      <c r="E69" s="8" t="s">
        <v>31</v>
      </c>
      <c r="G69" s="8" t="s">
        <v>31</v>
      </c>
      <c r="I69" s="8" t="s">
        <v>331</v>
      </c>
      <c r="J69" s="8" t="s">
        <v>504</v>
      </c>
      <c r="L69" s="23" t="s">
        <v>498</v>
      </c>
    </row>
    <row r="70" spans="1:12" ht="15.6">
      <c r="A70" s="8" t="s">
        <v>22</v>
      </c>
      <c r="B70" s="8" t="s">
        <v>496</v>
      </c>
      <c r="C70" s="8" t="s">
        <v>452</v>
      </c>
      <c r="D70" s="16">
        <v>40.03</v>
      </c>
      <c r="E70" s="8" t="s">
        <v>20</v>
      </c>
      <c r="G70" s="8" t="s">
        <v>20</v>
      </c>
      <c r="I70" s="8" t="s">
        <v>57</v>
      </c>
      <c r="J70" s="8" t="s">
        <v>504</v>
      </c>
      <c r="L70" s="23" t="s">
        <v>498</v>
      </c>
    </row>
    <row r="71" spans="1:12" ht="15.6">
      <c r="A71" s="8" t="s">
        <v>18</v>
      </c>
      <c r="B71" s="8" t="s">
        <v>496</v>
      </c>
      <c r="C71" s="8" t="s">
        <v>452</v>
      </c>
      <c r="D71" s="16">
        <v>50</v>
      </c>
      <c r="E71" s="8" t="s">
        <v>20</v>
      </c>
      <c r="G71" s="8" t="s">
        <v>20</v>
      </c>
      <c r="H71" s="8" t="s">
        <v>23</v>
      </c>
      <c r="I71" s="8" t="s">
        <v>322</v>
      </c>
      <c r="J71" s="8" t="s">
        <v>504</v>
      </c>
      <c r="L71" s="23" t="s">
        <v>498</v>
      </c>
    </row>
    <row r="72" spans="1:12" ht="15.6">
      <c r="A72" s="8" t="s">
        <v>27</v>
      </c>
      <c r="B72" s="8" t="s">
        <v>496</v>
      </c>
      <c r="C72" s="8" t="s">
        <v>452</v>
      </c>
      <c r="D72" s="16">
        <v>80</v>
      </c>
      <c r="E72" s="8" t="s">
        <v>20</v>
      </c>
      <c r="G72" s="8" t="s">
        <v>20</v>
      </c>
      <c r="I72" s="8" t="s">
        <v>57</v>
      </c>
      <c r="J72" s="8" t="s">
        <v>504</v>
      </c>
      <c r="L72" s="23" t="s">
        <v>498</v>
      </c>
    </row>
    <row r="73" spans="1:12" ht="15.6">
      <c r="A73" s="8" t="s">
        <v>30</v>
      </c>
      <c r="B73" s="8" t="s">
        <v>496</v>
      </c>
      <c r="C73" s="8" t="s">
        <v>452</v>
      </c>
      <c r="D73" s="16" t="s">
        <v>21</v>
      </c>
      <c r="E73" s="8" t="s">
        <v>101</v>
      </c>
      <c r="G73" s="8" t="s">
        <v>319</v>
      </c>
      <c r="H73" s="8" t="s">
        <v>23</v>
      </c>
      <c r="I73" s="8" t="s">
        <v>347</v>
      </c>
      <c r="J73" s="8" t="s">
        <v>504</v>
      </c>
      <c r="L73" s="23" t="s">
        <v>498</v>
      </c>
    </row>
    <row r="74" spans="1:12" ht="15.6">
      <c r="A74" s="8" t="s">
        <v>22</v>
      </c>
      <c r="B74" s="8" t="s">
        <v>496</v>
      </c>
      <c r="C74" s="8" t="s">
        <v>445</v>
      </c>
      <c r="D74" s="16">
        <v>40</v>
      </c>
      <c r="E74" s="8" t="s">
        <v>20</v>
      </c>
      <c r="G74" s="8" t="s">
        <v>20</v>
      </c>
      <c r="I74" s="8" t="s">
        <v>57</v>
      </c>
      <c r="J74" s="8" t="s">
        <v>504</v>
      </c>
      <c r="L74" s="23" t="s">
        <v>498</v>
      </c>
    </row>
    <row r="75" spans="1:12" ht="15.6">
      <c r="A75" s="8" t="s">
        <v>27</v>
      </c>
      <c r="B75" s="8" t="s">
        <v>496</v>
      </c>
      <c r="C75" s="8" t="s">
        <v>445</v>
      </c>
      <c r="D75" s="16">
        <v>80</v>
      </c>
      <c r="E75" s="8" t="s">
        <v>20</v>
      </c>
      <c r="G75" s="8" t="s">
        <v>20</v>
      </c>
      <c r="I75" s="8" t="s">
        <v>57</v>
      </c>
      <c r="J75" s="8" t="s">
        <v>504</v>
      </c>
      <c r="L75" s="23" t="s">
        <v>498</v>
      </c>
    </row>
    <row r="76" spans="1:12" ht="15.6">
      <c r="A76" s="8" t="s">
        <v>30</v>
      </c>
      <c r="B76" s="8" t="s">
        <v>496</v>
      </c>
      <c r="C76" s="8" t="s">
        <v>445</v>
      </c>
      <c r="D76" s="16" t="s">
        <v>21</v>
      </c>
      <c r="E76" s="8" t="s">
        <v>31</v>
      </c>
      <c r="G76" s="8" t="s">
        <v>31</v>
      </c>
      <c r="I76" s="8" t="s">
        <v>348</v>
      </c>
      <c r="J76" s="8" t="s">
        <v>504</v>
      </c>
      <c r="L76" s="23" t="s">
        <v>498</v>
      </c>
    </row>
    <row r="77" spans="1:12" ht="15.6">
      <c r="A77" s="8" t="s">
        <v>18</v>
      </c>
      <c r="B77" s="8" t="s">
        <v>496</v>
      </c>
      <c r="C77" s="8" t="s">
        <v>451</v>
      </c>
      <c r="D77" s="16">
        <v>15</v>
      </c>
      <c r="E77" s="8" t="s">
        <v>20</v>
      </c>
      <c r="G77" s="8" t="s">
        <v>20</v>
      </c>
      <c r="H77" s="8" t="s">
        <v>23</v>
      </c>
      <c r="I77" s="8" t="s">
        <v>345</v>
      </c>
      <c r="J77" s="8" t="s">
        <v>504</v>
      </c>
      <c r="L77" s="23" t="s">
        <v>498</v>
      </c>
    </row>
    <row r="78" spans="1:12" ht="15.6">
      <c r="A78" s="8" t="s">
        <v>22</v>
      </c>
      <c r="B78" s="8" t="s">
        <v>496</v>
      </c>
      <c r="C78" s="8" t="s">
        <v>451</v>
      </c>
      <c r="D78" s="16">
        <v>39.92</v>
      </c>
      <c r="E78" s="8" t="s">
        <v>20</v>
      </c>
      <c r="G78" s="8" t="s">
        <v>20</v>
      </c>
      <c r="I78" s="8" t="s">
        <v>57</v>
      </c>
      <c r="J78" s="8" t="s">
        <v>504</v>
      </c>
      <c r="L78" s="23" t="s">
        <v>498</v>
      </c>
    </row>
    <row r="79" spans="1:12" ht="15.6">
      <c r="A79" s="8" t="s">
        <v>27</v>
      </c>
      <c r="B79" s="8" t="s">
        <v>496</v>
      </c>
      <c r="C79" s="8" t="s">
        <v>451</v>
      </c>
      <c r="D79" s="16">
        <v>79.84</v>
      </c>
      <c r="E79" s="8" t="s">
        <v>20</v>
      </c>
      <c r="G79" s="8" t="s">
        <v>20</v>
      </c>
      <c r="I79" s="8" t="s">
        <v>57</v>
      </c>
      <c r="J79" s="8" t="s">
        <v>504</v>
      </c>
      <c r="L79" s="23" t="s">
        <v>498</v>
      </c>
    </row>
    <row r="80" spans="1:12" ht="15.6">
      <c r="A80" s="8" t="s">
        <v>30</v>
      </c>
      <c r="B80" s="8" t="s">
        <v>496</v>
      </c>
      <c r="C80" s="8" t="s">
        <v>451</v>
      </c>
      <c r="D80" s="16" t="s">
        <v>21</v>
      </c>
      <c r="E80" s="8" t="s">
        <v>101</v>
      </c>
      <c r="G80" s="8" t="s">
        <v>319</v>
      </c>
      <c r="I80" s="8" t="s">
        <v>346</v>
      </c>
      <c r="J80" s="8" t="s">
        <v>504</v>
      </c>
      <c r="L80" s="23" t="s">
        <v>498</v>
      </c>
    </row>
    <row r="81" spans="1:21" ht="15.6">
      <c r="A81" s="8" t="s">
        <v>22</v>
      </c>
      <c r="B81" s="8" t="s">
        <v>496</v>
      </c>
      <c r="C81" s="8" t="s">
        <v>446</v>
      </c>
      <c r="D81" s="16">
        <v>40</v>
      </c>
      <c r="E81" s="8" t="s">
        <v>20</v>
      </c>
      <c r="G81" s="8" t="s">
        <v>20</v>
      </c>
      <c r="I81" s="8" t="s">
        <v>57</v>
      </c>
      <c r="J81" s="8" t="s">
        <v>504</v>
      </c>
      <c r="L81" s="23" t="s">
        <v>498</v>
      </c>
    </row>
    <row r="82" spans="1:21" ht="15.6">
      <c r="A82" s="8" t="s">
        <v>27</v>
      </c>
      <c r="B82" s="8" t="s">
        <v>496</v>
      </c>
      <c r="C82" s="8" t="s">
        <v>446</v>
      </c>
      <c r="D82" s="16">
        <v>80</v>
      </c>
      <c r="E82" s="8" t="s">
        <v>20</v>
      </c>
      <c r="G82" s="8" t="s">
        <v>20</v>
      </c>
      <c r="I82" s="8" t="s">
        <v>57</v>
      </c>
      <c r="J82" s="8" t="s">
        <v>504</v>
      </c>
      <c r="L82" s="23" t="s">
        <v>498</v>
      </c>
    </row>
    <row r="83" spans="1:21" ht="15.6">
      <c r="A83" s="8" t="s">
        <v>30</v>
      </c>
      <c r="B83" s="8" t="s">
        <v>496</v>
      </c>
      <c r="C83" s="8" t="s">
        <v>446</v>
      </c>
      <c r="D83" s="16" t="s">
        <v>21</v>
      </c>
      <c r="E83" s="8" t="s">
        <v>101</v>
      </c>
      <c r="G83" s="8" t="s">
        <v>319</v>
      </c>
      <c r="I83" s="8" t="s">
        <v>332</v>
      </c>
      <c r="J83" s="8" t="s">
        <v>504</v>
      </c>
      <c r="L83" s="23" t="s">
        <v>498</v>
      </c>
    </row>
    <row r="84" spans="1:21" ht="15.6">
      <c r="A84" s="8" t="s">
        <v>22</v>
      </c>
      <c r="B84" s="8" t="s">
        <v>496</v>
      </c>
      <c r="C84" s="8" t="s">
        <v>455</v>
      </c>
      <c r="D84" s="16">
        <v>39.909999999999997</v>
      </c>
      <c r="E84" s="8" t="s">
        <v>20</v>
      </c>
      <c r="G84" s="8" t="s">
        <v>20</v>
      </c>
      <c r="I84" s="8" t="s">
        <v>57</v>
      </c>
      <c r="J84" s="8" t="s">
        <v>504</v>
      </c>
      <c r="L84" s="23" t="s">
        <v>498</v>
      </c>
    </row>
    <row r="85" spans="1:21" ht="15.6">
      <c r="A85" s="8" t="s">
        <v>27</v>
      </c>
      <c r="B85" s="8" t="s">
        <v>496</v>
      </c>
      <c r="C85" s="8" t="s">
        <v>455</v>
      </c>
      <c r="D85" s="16">
        <v>79.83</v>
      </c>
      <c r="E85" s="8" t="s">
        <v>20</v>
      </c>
      <c r="G85" s="8" t="s">
        <v>20</v>
      </c>
      <c r="I85" s="8" t="s">
        <v>57</v>
      </c>
      <c r="J85" s="8" t="s">
        <v>504</v>
      </c>
      <c r="L85" s="23" t="s">
        <v>498</v>
      </c>
    </row>
    <row r="86" spans="1:21" ht="15.6">
      <c r="A86" s="8" t="s">
        <v>30</v>
      </c>
      <c r="B86" s="8" t="s">
        <v>496</v>
      </c>
      <c r="C86" s="8" t="s">
        <v>455</v>
      </c>
      <c r="D86" s="16" t="s">
        <v>21</v>
      </c>
      <c r="E86" s="8" t="s">
        <v>31</v>
      </c>
      <c r="G86" s="8" t="s">
        <v>31</v>
      </c>
      <c r="I86" s="8" t="s">
        <v>331</v>
      </c>
      <c r="J86" s="8" t="s">
        <v>504</v>
      </c>
      <c r="L86" s="23" t="s">
        <v>498</v>
      </c>
    </row>
    <row r="87" spans="1:21" ht="15.6">
      <c r="A87" s="8" t="s">
        <v>22</v>
      </c>
      <c r="B87" s="8" t="s">
        <v>496</v>
      </c>
      <c r="C87" s="8" t="s">
        <v>437</v>
      </c>
      <c r="D87" s="16">
        <v>40</v>
      </c>
      <c r="E87" s="8" t="s">
        <v>20</v>
      </c>
      <c r="G87" s="8" t="s">
        <v>20</v>
      </c>
      <c r="I87" s="8" t="s">
        <v>57</v>
      </c>
      <c r="J87" s="8" t="s">
        <v>504</v>
      </c>
      <c r="L87" s="23" t="s">
        <v>498</v>
      </c>
    </row>
    <row r="88" spans="1:21" ht="15.6">
      <c r="A88" s="8" t="s">
        <v>27</v>
      </c>
      <c r="B88" s="8" t="s">
        <v>496</v>
      </c>
      <c r="C88" s="8" t="s">
        <v>437</v>
      </c>
      <c r="D88" s="16">
        <v>80</v>
      </c>
      <c r="E88" s="8" t="s">
        <v>20</v>
      </c>
      <c r="G88" s="8" t="s">
        <v>20</v>
      </c>
      <c r="I88" s="8" t="s">
        <v>57</v>
      </c>
      <c r="J88" s="8" t="s">
        <v>504</v>
      </c>
      <c r="L88" s="23" t="s">
        <v>498</v>
      </c>
    </row>
    <row r="89" spans="1:21" ht="15.6">
      <c r="A89" s="8" t="s">
        <v>30</v>
      </c>
      <c r="B89" s="8" t="s">
        <v>496</v>
      </c>
      <c r="C89" s="8" t="s">
        <v>437</v>
      </c>
      <c r="D89" s="16" t="s">
        <v>21</v>
      </c>
      <c r="E89" s="8" t="s">
        <v>101</v>
      </c>
      <c r="G89" s="8" t="s">
        <v>31</v>
      </c>
      <c r="I89" s="8" t="s">
        <v>351</v>
      </c>
      <c r="J89" s="8" t="s">
        <v>504</v>
      </c>
      <c r="L89" s="23" t="s">
        <v>498</v>
      </c>
    </row>
    <row r="90" spans="1:21" ht="15.6">
      <c r="A90" s="8" t="s">
        <v>22</v>
      </c>
      <c r="B90" s="8" t="s">
        <v>496</v>
      </c>
      <c r="C90" s="8" t="s">
        <v>459</v>
      </c>
      <c r="D90" s="16">
        <v>39.82</v>
      </c>
      <c r="E90" s="8" t="s">
        <v>20</v>
      </c>
      <c r="G90" s="8" t="s">
        <v>20</v>
      </c>
      <c r="I90" s="8" t="s">
        <v>57</v>
      </c>
      <c r="J90" s="8" t="s">
        <v>504</v>
      </c>
      <c r="L90" s="23" t="s">
        <v>498</v>
      </c>
    </row>
    <row r="91" spans="1:21" ht="15.6">
      <c r="A91" s="8" t="s">
        <v>27</v>
      </c>
      <c r="B91" s="8" t="s">
        <v>496</v>
      </c>
      <c r="C91" s="8" t="s">
        <v>459</v>
      </c>
      <c r="D91" s="16">
        <v>79.650000000000006</v>
      </c>
      <c r="E91" s="8" t="s">
        <v>20</v>
      </c>
      <c r="G91" s="8" t="s">
        <v>20</v>
      </c>
      <c r="I91" s="8" t="s">
        <v>57</v>
      </c>
      <c r="J91" s="8" t="s">
        <v>504</v>
      </c>
      <c r="L91" s="23" t="s">
        <v>498</v>
      </c>
    </row>
    <row r="92" spans="1:21" ht="15.6">
      <c r="A92" s="8" t="s">
        <v>30</v>
      </c>
      <c r="B92" s="8" t="s">
        <v>496</v>
      </c>
      <c r="C92" s="8" t="s">
        <v>459</v>
      </c>
      <c r="D92" s="16" t="s">
        <v>21</v>
      </c>
      <c r="E92" s="8" t="s">
        <v>101</v>
      </c>
      <c r="G92" s="8" t="s">
        <v>31</v>
      </c>
      <c r="I92" s="8" t="s">
        <v>351</v>
      </c>
      <c r="J92" s="8" t="s">
        <v>504</v>
      </c>
      <c r="L92" s="23" t="s">
        <v>498</v>
      </c>
    </row>
    <row r="93" spans="1:21" ht="15.6">
      <c r="A93" s="8" t="s">
        <v>22</v>
      </c>
      <c r="B93" s="8" t="s">
        <v>496</v>
      </c>
      <c r="C93" s="8" t="s">
        <v>436</v>
      </c>
      <c r="D93" s="16">
        <v>40</v>
      </c>
      <c r="E93" s="8" t="s">
        <v>20</v>
      </c>
      <c r="G93" s="8" t="s">
        <v>20</v>
      </c>
      <c r="I93" s="8" t="s">
        <v>57</v>
      </c>
      <c r="J93" s="8" t="s">
        <v>504</v>
      </c>
      <c r="L93" s="23" t="s">
        <v>498</v>
      </c>
    </row>
    <row r="94" spans="1:21" ht="15.6">
      <c r="A94" s="8" t="s">
        <v>27</v>
      </c>
      <c r="B94" s="8" t="s">
        <v>496</v>
      </c>
      <c r="C94" s="8" t="s">
        <v>436</v>
      </c>
      <c r="D94" s="16">
        <v>80</v>
      </c>
      <c r="E94" s="8" t="s">
        <v>20</v>
      </c>
      <c r="G94" s="8" t="s">
        <v>20</v>
      </c>
      <c r="I94" s="8" t="s">
        <v>57</v>
      </c>
      <c r="J94" s="8" t="s">
        <v>504</v>
      </c>
      <c r="L94" s="23" t="s">
        <v>498</v>
      </c>
    </row>
    <row r="95" spans="1:21" s="28" customFormat="1" ht="15.6">
      <c r="A95" s="8" t="s">
        <v>30</v>
      </c>
      <c r="B95" s="8" t="s">
        <v>496</v>
      </c>
      <c r="C95" s="8" t="s">
        <v>436</v>
      </c>
      <c r="D95" s="16" t="s">
        <v>21</v>
      </c>
      <c r="E95" s="8" t="s">
        <v>101</v>
      </c>
      <c r="F95"/>
      <c r="G95" s="8" t="s">
        <v>31</v>
      </c>
      <c r="H95"/>
      <c r="I95" s="8" t="s">
        <v>357</v>
      </c>
      <c r="J95" s="8" t="s">
        <v>504</v>
      </c>
      <c r="K95"/>
      <c r="L95" s="23" t="s">
        <v>498</v>
      </c>
      <c r="M95"/>
      <c r="N95"/>
      <c r="O95"/>
      <c r="P95"/>
      <c r="Q95"/>
      <c r="R95"/>
      <c r="S95"/>
      <c r="T95"/>
      <c r="U95"/>
    </row>
    <row r="96" spans="1:21" s="28" customFormat="1" ht="15.6">
      <c r="A96" s="8" t="s">
        <v>22</v>
      </c>
      <c r="B96" s="8" t="s">
        <v>496</v>
      </c>
      <c r="C96" s="8" t="s">
        <v>463</v>
      </c>
      <c r="D96" s="16">
        <v>40.159999999999997</v>
      </c>
      <c r="E96" s="8" t="s">
        <v>20</v>
      </c>
      <c r="F96"/>
      <c r="G96" s="8" t="s">
        <v>20</v>
      </c>
      <c r="H96"/>
      <c r="I96" s="8" t="s">
        <v>57</v>
      </c>
      <c r="J96" s="8" t="s">
        <v>504</v>
      </c>
      <c r="K96"/>
      <c r="L96" s="23" t="s">
        <v>498</v>
      </c>
      <c r="M96"/>
      <c r="N96"/>
      <c r="O96"/>
      <c r="P96"/>
      <c r="Q96"/>
      <c r="R96"/>
      <c r="S96"/>
      <c r="T96"/>
      <c r="U96"/>
    </row>
    <row r="97" spans="1:21" s="28" customFormat="1" ht="15.6">
      <c r="A97" s="8" t="s">
        <v>27</v>
      </c>
      <c r="B97" s="8" t="s">
        <v>496</v>
      </c>
      <c r="C97" s="8" t="s">
        <v>463</v>
      </c>
      <c r="D97" s="16">
        <v>80.33</v>
      </c>
      <c r="E97" s="8" t="s">
        <v>20</v>
      </c>
      <c r="F97"/>
      <c r="G97" s="8" t="s">
        <v>20</v>
      </c>
      <c r="H97"/>
      <c r="I97" s="8" t="s">
        <v>57</v>
      </c>
      <c r="J97" s="8" t="s">
        <v>504</v>
      </c>
      <c r="K97"/>
      <c r="L97" s="23" t="s">
        <v>498</v>
      </c>
      <c r="M97"/>
      <c r="N97"/>
      <c r="O97"/>
      <c r="P97"/>
      <c r="Q97"/>
      <c r="R97"/>
      <c r="S97"/>
      <c r="T97"/>
      <c r="U97"/>
    </row>
    <row r="98" spans="1:21" s="28" customFormat="1" ht="15.6">
      <c r="A98" s="8" t="s">
        <v>30</v>
      </c>
      <c r="B98" s="8" t="s">
        <v>496</v>
      </c>
      <c r="C98" s="8" t="s">
        <v>463</v>
      </c>
      <c r="D98" s="16" t="s">
        <v>21</v>
      </c>
      <c r="E98" s="8" t="s">
        <v>101</v>
      </c>
      <c r="F98"/>
      <c r="G98" s="8" t="s">
        <v>31</v>
      </c>
      <c r="H98" s="18" t="s">
        <v>23</v>
      </c>
      <c r="I98" s="8" t="s">
        <v>366</v>
      </c>
      <c r="J98" s="8" t="s">
        <v>504</v>
      </c>
      <c r="K98"/>
      <c r="L98" s="23" t="s">
        <v>498</v>
      </c>
      <c r="M98"/>
      <c r="N98"/>
      <c r="O98"/>
      <c r="P98"/>
      <c r="Q98"/>
      <c r="R98"/>
      <c r="S98"/>
      <c r="T98"/>
      <c r="U98"/>
    </row>
    <row r="99" spans="1:21" s="28" customFormat="1" ht="15.6">
      <c r="A99" s="8" t="s">
        <v>22</v>
      </c>
      <c r="B99" s="8" t="s">
        <v>496</v>
      </c>
      <c r="C99" s="8" t="s">
        <v>428</v>
      </c>
      <c r="D99" s="16">
        <v>40</v>
      </c>
      <c r="E99" s="8" t="s">
        <v>20</v>
      </c>
      <c r="F99"/>
      <c r="G99" s="8" t="s">
        <v>20</v>
      </c>
      <c r="H99"/>
      <c r="I99" s="8" t="s">
        <v>57</v>
      </c>
      <c r="J99" s="8" t="s">
        <v>504</v>
      </c>
      <c r="K99"/>
      <c r="L99" s="23" t="s">
        <v>498</v>
      </c>
      <c r="M99"/>
      <c r="N99"/>
      <c r="O99"/>
      <c r="P99"/>
      <c r="Q99"/>
      <c r="R99"/>
      <c r="S99"/>
      <c r="T99"/>
      <c r="U99"/>
    </row>
    <row r="100" spans="1:21" s="28" customFormat="1" ht="15.6">
      <c r="A100" s="8" t="s">
        <v>27</v>
      </c>
      <c r="B100" s="8" t="s">
        <v>496</v>
      </c>
      <c r="C100" s="8" t="s">
        <v>428</v>
      </c>
      <c r="D100" s="16">
        <v>80</v>
      </c>
      <c r="E100" s="8" t="s">
        <v>20</v>
      </c>
      <c r="F100"/>
      <c r="G100" s="8" t="s">
        <v>20</v>
      </c>
      <c r="H100"/>
      <c r="I100" s="8" t="s">
        <v>57</v>
      </c>
      <c r="J100" s="8" t="s">
        <v>504</v>
      </c>
      <c r="K100"/>
      <c r="L100" s="23" t="s">
        <v>498</v>
      </c>
      <c r="M100"/>
      <c r="N100"/>
      <c r="O100"/>
      <c r="P100"/>
      <c r="Q100"/>
      <c r="R100"/>
      <c r="S100"/>
      <c r="T100"/>
      <c r="U100"/>
    </row>
    <row r="101" spans="1:21" ht="15.6">
      <c r="A101" s="8" t="s">
        <v>30</v>
      </c>
      <c r="B101" s="8" t="s">
        <v>496</v>
      </c>
      <c r="C101" s="8" t="s">
        <v>428</v>
      </c>
      <c r="D101" s="16" t="s">
        <v>21</v>
      </c>
      <c r="E101" s="8" t="s">
        <v>101</v>
      </c>
      <c r="G101" s="8" t="s">
        <v>19</v>
      </c>
      <c r="H101" s="18" t="s">
        <v>23</v>
      </c>
      <c r="I101" s="8" t="s">
        <v>367</v>
      </c>
      <c r="J101" s="8" t="s">
        <v>504</v>
      </c>
      <c r="L101" s="23" t="s">
        <v>498</v>
      </c>
    </row>
    <row r="102" spans="1:21" ht="15.6">
      <c r="A102" s="8" t="s">
        <v>22</v>
      </c>
      <c r="B102" s="8" t="s">
        <v>496</v>
      </c>
      <c r="C102" s="8" t="s">
        <v>468</v>
      </c>
      <c r="D102" s="16">
        <v>39.840000000000003</v>
      </c>
      <c r="E102" s="8" t="s">
        <v>20</v>
      </c>
      <c r="G102" s="8" t="s">
        <v>20</v>
      </c>
      <c r="I102" s="8" t="s">
        <v>57</v>
      </c>
      <c r="J102" s="8" t="s">
        <v>504</v>
      </c>
      <c r="L102" s="23" t="s">
        <v>498</v>
      </c>
    </row>
    <row r="103" spans="1:21" ht="15.6">
      <c r="A103" s="8" t="s">
        <v>27</v>
      </c>
      <c r="B103" s="8" t="s">
        <v>496</v>
      </c>
      <c r="C103" s="8" t="s">
        <v>468</v>
      </c>
      <c r="D103" s="16">
        <v>79.69</v>
      </c>
      <c r="E103" s="8" t="s">
        <v>20</v>
      </c>
      <c r="G103" s="8" t="s">
        <v>20</v>
      </c>
      <c r="I103" s="8" t="s">
        <v>57</v>
      </c>
      <c r="J103" s="8" t="s">
        <v>504</v>
      </c>
      <c r="L103" s="23" t="s">
        <v>498</v>
      </c>
    </row>
    <row r="104" spans="1:21" ht="15.6">
      <c r="A104" s="8" t="s">
        <v>30</v>
      </c>
      <c r="B104" s="8" t="s">
        <v>496</v>
      </c>
      <c r="C104" s="8" t="s">
        <v>468</v>
      </c>
      <c r="D104" s="16" t="s">
        <v>21</v>
      </c>
      <c r="E104" s="8" t="s">
        <v>101</v>
      </c>
      <c r="G104" s="8" t="s">
        <v>31</v>
      </c>
      <c r="H104" s="18" t="s">
        <v>23</v>
      </c>
      <c r="I104" s="8" t="s">
        <v>376</v>
      </c>
      <c r="J104" s="8" t="s">
        <v>504</v>
      </c>
      <c r="L104" s="23" t="s">
        <v>498</v>
      </c>
    </row>
    <row r="105" spans="1:21" ht="15.6">
      <c r="A105" s="8" t="s">
        <v>22</v>
      </c>
      <c r="B105" s="8" t="s">
        <v>496</v>
      </c>
      <c r="C105" s="8" t="s">
        <v>424</v>
      </c>
      <c r="D105" s="16">
        <v>40</v>
      </c>
      <c r="E105" s="8" t="s">
        <v>20</v>
      </c>
      <c r="G105" s="18" t="s">
        <v>20</v>
      </c>
      <c r="I105" s="8" t="s">
        <v>57</v>
      </c>
      <c r="J105" s="8" t="s">
        <v>504</v>
      </c>
      <c r="L105" s="23" t="s">
        <v>498</v>
      </c>
    </row>
    <row r="106" spans="1:21" ht="15.6">
      <c r="A106" s="8" t="s">
        <v>27</v>
      </c>
      <c r="B106" s="8" t="s">
        <v>496</v>
      </c>
      <c r="C106" s="8" t="s">
        <v>424</v>
      </c>
      <c r="D106" s="16">
        <v>80</v>
      </c>
      <c r="E106" s="8" t="s">
        <v>20</v>
      </c>
      <c r="G106" s="18" t="s">
        <v>20</v>
      </c>
      <c r="I106" s="8" t="s">
        <v>57</v>
      </c>
      <c r="J106" s="8" t="s">
        <v>504</v>
      </c>
      <c r="L106" s="23" t="s">
        <v>498</v>
      </c>
    </row>
    <row r="107" spans="1:21" ht="15.6">
      <c r="A107" s="8" t="s">
        <v>30</v>
      </c>
      <c r="B107" s="8" t="s">
        <v>496</v>
      </c>
      <c r="C107" s="8" t="s">
        <v>424</v>
      </c>
      <c r="D107" s="16" t="s">
        <v>21</v>
      </c>
      <c r="E107" s="8" t="s">
        <v>101</v>
      </c>
      <c r="G107" s="8" t="s">
        <v>19</v>
      </c>
      <c r="H107" s="18" t="s">
        <v>23</v>
      </c>
      <c r="I107" s="8" t="s">
        <v>377</v>
      </c>
      <c r="J107" s="8" t="s">
        <v>504</v>
      </c>
      <c r="L107" s="23" t="s">
        <v>498</v>
      </c>
    </row>
    <row r="108" spans="1:21" ht="15.6">
      <c r="A108" s="8" t="s">
        <v>22</v>
      </c>
      <c r="B108" s="8" t="s">
        <v>496</v>
      </c>
      <c r="C108" s="8" t="s">
        <v>469</v>
      </c>
      <c r="D108" s="16">
        <v>40.630000000000003</v>
      </c>
      <c r="E108" s="8" t="s">
        <v>20</v>
      </c>
      <c r="G108" s="8" t="s">
        <v>20</v>
      </c>
      <c r="I108" s="8" t="s">
        <v>57</v>
      </c>
      <c r="J108" s="8" t="s">
        <v>504</v>
      </c>
      <c r="L108" s="23" t="s">
        <v>498</v>
      </c>
    </row>
    <row r="109" spans="1:21" ht="15.6">
      <c r="A109" s="8" t="s">
        <v>27</v>
      </c>
      <c r="B109" s="8" t="s">
        <v>496</v>
      </c>
      <c r="C109" s="8" t="s">
        <v>469</v>
      </c>
      <c r="D109" s="16">
        <v>80.63</v>
      </c>
      <c r="E109" s="8" t="s">
        <v>20</v>
      </c>
      <c r="G109" s="8" t="s">
        <v>20</v>
      </c>
      <c r="I109" s="8" t="s">
        <v>57</v>
      </c>
      <c r="J109" s="8" t="s">
        <v>504</v>
      </c>
      <c r="L109" s="23" t="s">
        <v>498</v>
      </c>
    </row>
    <row r="110" spans="1:21" ht="15.6">
      <c r="A110" s="8" t="s">
        <v>30</v>
      </c>
      <c r="B110" s="8" t="s">
        <v>496</v>
      </c>
      <c r="C110" s="8" t="s">
        <v>469</v>
      </c>
      <c r="D110" s="16" t="s">
        <v>21</v>
      </c>
      <c r="E110" s="8" t="s">
        <v>101</v>
      </c>
      <c r="G110" s="8" t="s">
        <v>31</v>
      </c>
      <c r="H110" s="18" t="s">
        <v>23</v>
      </c>
      <c r="I110" s="8" t="s">
        <v>376</v>
      </c>
      <c r="J110" s="8" t="s">
        <v>504</v>
      </c>
      <c r="L110" s="23" t="s">
        <v>498</v>
      </c>
    </row>
    <row r="111" spans="1:21" ht="15.6">
      <c r="A111" s="8" t="s">
        <v>22</v>
      </c>
      <c r="B111" s="8" t="s">
        <v>496</v>
      </c>
      <c r="C111" s="8" t="s">
        <v>432</v>
      </c>
      <c r="D111" s="16">
        <v>40</v>
      </c>
      <c r="E111" s="8" t="s">
        <v>20</v>
      </c>
      <c r="G111" s="8" t="s">
        <v>20</v>
      </c>
      <c r="I111" s="8" t="s">
        <v>57</v>
      </c>
      <c r="J111" s="8" t="s">
        <v>504</v>
      </c>
      <c r="L111" s="23" t="s">
        <v>498</v>
      </c>
    </row>
    <row r="112" spans="1:21" ht="15.6">
      <c r="A112" s="8" t="s">
        <v>27</v>
      </c>
      <c r="B112" s="8" t="s">
        <v>496</v>
      </c>
      <c r="C112" s="8" t="s">
        <v>432</v>
      </c>
      <c r="D112" s="16">
        <v>80</v>
      </c>
      <c r="E112" s="8" t="s">
        <v>20</v>
      </c>
      <c r="G112" s="8" t="s">
        <v>20</v>
      </c>
      <c r="I112" s="8" t="s">
        <v>57</v>
      </c>
      <c r="J112" s="8" t="s">
        <v>504</v>
      </c>
      <c r="L112" s="23" t="s">
        <v>498</v>
      </c>
    </row>
    <row r="113" spans="1:12" ht="15.6">
      <c r="A113" s="8" t="s">
        <v>30</v>
      </c>
      <c r="B113" s="8" t="s">
        <v>496</v>
      </c>
      <c r="C113" s="8" t="s">
        <v>432</v>
      </c>
      <c r="D113" s="16" t="s">
        <v>21</v>
      </c>
      <c r="E113" s="8" t="s">
        <v>101</v>
      </c>
      <c r="G113" s="8" t="s">
        <v>319</v>
      </c>
      <c r="H113" s="8" t="s">
        <v>23</v>
      </c>
      <c r="I113" s="8" t="s">
        <v>336</v>
      </c>
      <c r="J113" s="8" t="s">
        <v>504</v>
      </c>
      <c r="L113" s="23" t="s">
        <v>498</v>
      </c>
    </row>
    <row r="114" spans="1:12" ht="15.6">
      <c r="A114" s="8" t="s">
        <v>22</v>
      </c>
      <c r="B114" s="8" t="s">
        <v>496</v>
      </c>
      <c r="C114" s="8" t="s">
        <v>467</v>
      </c>
      <c r="D114" s="16">
        <v>40.47</v>
      </c>
      <c r="E114" s="8" t="s">
        <v>20</v>
      </c>
      <c r="G114" s="8" t="s">
        <v>20</v>
      </c>
      <c r="I114" s="8" t="s">
        <v>57</v>
      </c>
      <c r="J114" s="8" t="s">
        <v>504</v>
      </c>
      <c r="L114" s="23" t="s">
        <v>498</v>
      </c>
    </row>
    <row r="115" spans="1:12" ht="15.6">
      <c r="A115" s="8" t="s">
        <v>27</v>
      </c>
      <c r="B115" s="8" t="s">
        <v>496</v>
      </c>
      <c r="C115" s="8" t="s">
        <v>467</v>
      </c>
      <c r="D115" s="16">
        <v>80.47</v>
      </c>
      <c r="E115" s="8" t="s">
        <v>20</v>
      </c>
      <c r="G115" s="8" t="s">
        <v>20</v>
      </c>
      <c r="I115" s="8" t="s">
        <v>57</v>
      </c>
      <c r="J115" s="8" t="s">
        <v>504</v>
      </c>
      <c r="L115" s="23" t="s">
        <v>498</v>
      </c>
    </row>
    <row r="116" spans="1:12" ht="15.6">
      <c r="A116" s="8" t="s">
        <v>30</v>
      </c>
      <c r="B116" s="8" t="s">
        <v>496</v>
      </c>
      <c r="C116" s="8" t="s">
        <v>467</v>
      </c>
      <c r="D116" s="16" t="s">
        <v>21</v>
      </c>
      <c r="E116" s="8" t="s">
        <v>101</v>
      </c>
      <c r="G116" s="18" t="s">
        <v>19</v>
      </c>
      <c r="I116" s="8" t="s">
        <v>352</v>
      </c>
      <c r="J116" s="8" t="s">
        <v>504</v>
      </c>
      <c r="L116" s="23" t="s">
        <v>498</v>
      </c>
    </row>
    <row r="117" spans="1:12" ht="15.6">
      <c r="A117" s="8" t="s">
        <v>18</v>
      </c>
      <c r="B117" s="8" t="s">
        <v>496</v>
      </c>
      <c r="C117" s="8" t="s">
        <v>430</v>
      </c>
      <c r="D117" s="16">
        <v>30</v>
      </c>
      <c r="E117" s="8" t="s">
        <v>20</v>
      </c>
      <c r="G117" s="8" t="s">
        <v>20</v>
      </c>
      <c r="H117" s="8" t="s">
        <v>23</v>
      </c>
      <c r="I117" s="8" t="s">
        <v>334</v>
      </c>
      <c r="J117" s="8" t="s">
        <v>504</v>
      </c>
      <c r="L117" s="23" t="s">
        <v>498</v>
      </c>
    </row>
    <row r="118" spans="1:12" ht="15.6">
      <c r="A118" s="8" t="s">
        <v>22</v>
      </c>
      <c r="B118" s="8" t="s">
        <v>496</v>
      </c>
      <c r="C118" s="8" t="s">
        <v>430</v>
      </c>
      <c r="D118" s="16">
        <v>40</v>
      </c>
      <c r="E118" s="8" t="s">
        <v>20</v>
      </c>
      <c r="G118" s="8" t="s">
        <v>20</v>
      </c>
      <c r="I118" s="8" t="s">
        <v>57</v>
      </c>
      <c r="J118" s="8" t="s">
        <v>504</v>
      </c>
      <c r="L118" s="23" t="s">
        <v>498</v>
      </c>
    </row>
    <row r="119" spans="1:12" ht="15.6">
      <c r="A119" s="8" t="s">
        <v>27</v>
      </c>
      <c r="B119" s="8" t="s">
        <v>496</v>
      </c>
      <c r="C119" s="8" t="s">
        <v>430</v>
      </c>
      <c r="D119" s="16">
        <v>80</v>
      </c>
      <c r="E119" s="8" t="s">
        <v>20</v>
      </c>
      <c r="G119" s="8" t="s">
        <v>20</v>
      </c>
      <c r="I119" s="8" t="s">
        <v>57</v>
      </c>
      <c r="J119" s="8" t="s">
        <v>504</v>
      </c>
      <c r="L119" s="23" t="s">
        <v>498</v>
      </c>
    </row>
    <row r="120" spans="1:12" ht="15.6">
      <c r="A120" s="8" t="s">
        <v>30</v>
      </c>
      <c r="B120" s="8" t="s">
        <v>496</v>
      </c>
      <c r="C120" s="8" t="s">
        <v>430</v>
      </c>
      <c r="D120" s="16" t="s">
        <v>21</v>
      </c>
      <c r="E120" s="8" t="s">
        <v>101</v>
      </c>
      <c r="G120" s="8" t="s">
        <v>319</v>
      </c>
      <c r="H120" s="8" t="s">
        <v>23</v>
      </c>
      <c r="I120" s="8" t="s">
        <v>335</v>
      </c>
      <c r="J120" s="8" t="s">
        <v>504</v>
      </c>
      <c r="L120" s="23" t="s">
        <v>498</v>
      </c>
    </row>
    <row r="121" spans="1:12" ht="15.6">
      <c r="A121" s="8" t="s">
        <v>22</v>
      </c>
      <c r="B121" s="8" t="s">
        <v>496</v>
      </c>
      <c r="C121" s="8" t="s">
        <v>466</v>
      </c>
      <c r="D121" s="16">
        <v>39.94</v>
      </c>
      <c r="E121" s="8" t="s">
        <v>20</v>
      </c>
      <c r="G121" s="8" t="s">
        <v>20</v>
      </c>
      <c r="I121" s="8" t="s">
        <v>57</v>
      </c>
      <c r="J121" s="8" t="s">
        <v>504</v>
      </c>
      <c r="L121" s="23" t="s">
        <v>498</v>
      </c>
    </row>
    <row r="122" spans="1:12" ht="15.6">
      <c r="A122" s="8" t="s">
        <v>27</v>
      </c>
      <c r="B122" s="8" t="s">
        <v>496</v>
      </c>
      <c r="C122" s="8" t="s">
        <v>466</v>
      </c>
      <c r="D122" s="16">
        <v>79.88</v>
      </c>
      <c r="E122" s="8" t="s">
        <v>20</v>
      </c>
      <c r="G122" s="8" t="s">
        <v>20</v>
      </c>
      <c r="I122" s="8" t="s">
        <v>57</v>
      </c>
      <c r="J122" s="8" t="s">
        <v>504</v>
      </c>
      <c r="L122" s="23" t="s">
        <v>498</v>
      </c>
    </row>
    <row r="123" spans="1:12" ht="15.6">
      <c r="A123" s="8" t="s">
        <v>30</v>
      </c>
      <c r="B123" s="8" t="s">
        <v>496</v>
      </c>
      <c r="C123" s="8" t="s">
        <v>466</v>
      </c>
      <c r="D123" s="16" t="s">
        <v>21</v>
      </c>
      <c r="E123" s="8" t="s">
        <v>101</v>
      </c>
      <c r="G123" s="8" t="s">
        <v>31</v>
      </c>
      <c r="I123" s="8" t="s">
        <v>374</v>
      </c>
      <c r="J123" s="8" t="s">
        <v>504</v>
      </c>
      <c r="L123" s="23" t="s">
        <v>498</v>
      </c>
    </row>
    <row r="124" spans="1:12" ht="15.6">
      <c r="A124" s="8" t="s">
        <v>22</v>
      </c>
      <c r="B124" s="8" t="s">
        <v>496</v>
      </c>
      <c r="C124" s="8" t="s">
        <v>425</v>
      </c>
      <c r="D124" s="16">
        <v>40</v>
      </c>
      <c r="E124" s="8" t="s">
        <v>20</v>
      </c>
      <c r="G124" s="8" t="s">
        <v>20</v>
      </c>
      <c r="I124" s="8" t="s">
        <v>57</v>
      </c>
      <c r="J124" s="8" t="s">
        <v>504</v>
      </c>
      <c r="L124" s="23" t="s">
        <v>498</v>
      </c>
    </row>
    <row r="125" spans="1:12" ht="15.6">
      <c r="A125" s="8" t="s">
        <v>27</v>
      </c>
      <c r="B125" s="8" t="s">
        <v>496</v>
      </c>
      <c r="C125" s="8" t="s">
        <v>425</v>
      </c>
      <c r="D125" s="16">
        <v>80</v>
      </c>
      <c r="E125" s="8" t="s">
        <v>20</v>
      </c>
      <c r="G125" s="8" t="s">
        <v>20</v>
      </c>
      <c r="I125" s="8" t="s">
        <v>57</v>
      </c>
      <c r="J125" s="8" t="s">
        <v>504</v>
      </c>
      <c r="L125" s="23" t="s">
        <v>498</v>
      </c>
    </row>
    <row r="126" spans="1:12" ht="15.6">
      <c r="A126" s="8" t="s">
        <v>30</v>
      </c>
      <c r="B126" s="8" t="s">
        <v>496</v>
      </c>
      <c r="C126" s="8" t="s">
        <v>425</v>
      </c>
      <c r="D126" s="16" t="s">
        <v>21</v>
      </c>
      <c r="E126" s="8" t="s">
        <v>101</v>
      </c>
      <c r="G126" s="8" t="s">
        <v>19</v>
      </c>
      <c r="H126" s="18" t="s">
        <v>23</v>
      </c>
      <c r="I126" s="8" t="s">
        <v>375</v>
      </c>
      <c r="J126" s="8" t="s">
        <v>504</v>
      </c>
      <c r="L126" s="23" t="s">
        <v>498</v>
      </c>
    </row>
    <row r="127" spans="1:12" ht="15.6">
      <c r="A127" s="8" t="s">
        <v>22</v>
      </c>
      <c r="B127" s="8" t="s">
        <v>496</v>
      </c>
      <c r="C127" s="8" t="s">
        <v>462</v>
      </c>
      <c r="D127" s="16">
        <v>39.909999999999997</v>
      </c>
      <c r="E127" s="8" t="s">
        <v>20</v>
      </c>
      <c r="G127" s="8" t="s">
        <v>20</v>
      </c>
      <c r="I127" s="8" t="s">
        <v>57</v>
      </c>
      <c r="J127" s="8" t="s">
        <v>504</v>
      </c>
      <c r="L127" s="23" t="s">
        <v>498</v>
      </c>
    </row>
    <row r="128" spans="1:12" ht="15.6">
      <c r="A128" s="8" t="s">
        <v>27</v>
      </c>
      <c r="B128" s="8" t="s">
        <v>496</v>
      </c>
      <c r="C128" s="8" t="s">
        <v>462</v>
      </c>
      <c r="D128" s="16">
        <v>79.819999999999993</v>
      </c>
      <c r="E128" s="8" t="s">
        <v>20</v>
      </c>
      <c r="G128" s="8" t="s">
        <v>20</v>
      </c>
      <c r="I128" s="8" t="s">
        <v>57</v>
      </c>
      <c r="J128" s="8" t="s">
        <v>504</v>
      </c>
      <c r="L128" s="23" t="s">
        <v>498</v>
      </c>
    </row>
    <row r="129" spans="1:12" ht="15.6">
      <c r="A129" s="8" t="s">
        <v>30</v>
      </c>
      <c r="B129" s="8" t="s">
        <v>496</v>
      </c>
      <c r="C129" s="8" t="s">
        <v>462</v>
      </c>
      <c r="D129" s="16" t="s">
        <v>21</v>
      </c>
      <c r="E129" s="8" t="s">
        <v>101</v>
      </c>
      <c r="G129" s="8" t="s">
        <v>31</v>
      </c>
      <c r="I129" s="8" t="s">
        <v>351</v>
      </c>
      <c r="J129" s="8" t="s">
        <v>504</v>
      </c>
      <c r="L129" s="23" t="s">
        <v>498</v>
      </c>
    </row>
    <row r="130" spans="1:12" ht="15.6">
      <c r="A130" s="8" t="s">
        <v>22</v>
      </c>
      <c r="B130" s="8" t="s">
        <v>496</v>
      </c>
      <c r="C130" s="8" t="s">
        <v>431</v>
      </c>
      <c r="D130" s="16">
        <v>40</v>
      </c>
      <c r="E130" s="8" t="s">
        <v>20</v>
      </c>
      <c r="G130" s="8" t="s">
        <v>20</v>
      </c>
      <c r="I130" s="8" t="s">
        <v>57</v>
      </c>
      <c r="J130" s="8" t="s">
        <v>504</v>
      </c>
      <c r="L130" s="23" t="s">
        <v>498</v>
      </c>
    </row>
    <row r="131" spans="1:12" ht="15.6">
      <c r="A131" s="8" t="s">
        <v>27</v>
      </c>
      <c r="B131" s="8" t="s">
        <v>496</v>
      </c>
      <c r="C131" s="8" t="s">
        <v>431</v>
      </c>
      <c r="D131" s="16">
        <v>80</v>
      </c>
      <c r="E131" s="8" t="s">
        <v>20</v>
      </c>
      <c r="G131" s="8" t="s">
        <v>20</v>
      </c>
      <c r="I131" s="8" t="s">
        <v>57</v>
      </c>
      <c r="J131" s="8" t="s">
        <v>504</v>
      </c>
      <c r="L131" s="23" t="s">
        <v>498</v>
      </c>
    </row>
    <row r="132" spans="1:12" ht="15.6">
      <c r="A132" s="8" t="s">
        <v>30</v>
      </c>
      <c r="B132" s="8" t="s">
        <v>496</v>
      </c>
      <c r="C132" s="8" t="s">
        <v>431</v>
      </c>
      <c r="D132" s="16" t="s">
        <v>21</v>
      </c>
      <c r="E132" s="8" t="s">
        <v>101</v>
      </c>
      <c r="G132" s="8" t="s">
        <v>31</v>
      </c>
      <c r="H132" s="18" t="s">
        <v>23</v>
      </c>
      <c r="I132" s="8" t="s">
        <v>365</v>
      </c>
      <c r="J132" s="8" t="s">
        <v>504</v>
      </c>
      <c r="L132" s="23" t="s">
        <v>498</v>
      </c>
    </row>
    <row r="133" spans="1:12" ht="15.6">
      <c r="A133" s="8" t="s">
        <v>22</v>
      </c>
      <c r="B133" s="8" t="s">
        <v>496</v>
      </c>
      <c r="C133" s="8" t="s">
        <v>458</v>
      </c>
      <c r="D133" s="16">
        <v>39.89</v>
      </c>
      <c r="E133" s="8" t="s">
        <v>20</v>
      </c>
      <c r="G133" s="8" t="s">
        <v>20</v>
      </c>
      <c r="I133" s="8" t="s">
        <v>57</v>
      </c>
      <c r="J133" s="8" t="s">
        <v>504</v>
      </c>
      <c r="L133" s="23" t="s">
        <v>498</v>
      </c>
    </row>
    <row r="134" spans="1:12" ht="15.6">
      <c r="A134" s="8" t="s">
        <v>27</v>
      </c>
      <c r="B134" s="8" t="s">
        <v>496</v>
      </c>
      <c r="C134" s="8" t="s">
        <v>458</v>
      </c>
      <c r="D134" s="16">
        <v>79.78</v>
      </c>
      <c r="E134" s="8" t="s">
        <v>20</v>
      </c>
      <c r="G134" s="8" t="s">
        <v>20</v>
      </c>
      <c r="I134" s="8" t="s">
        <v>57</v>
      </c>
      <c r="J134" s="8" t="s">
        <v>504</v>
      </c>
      <c r="L134" s="23" t="s">
        <v>498</v>
      </c>
    </row>
    <row r="135" spans="1:12" ht="15.6">
      <c r="A135" s="8" t="s">
        <v>30</v>
      </c>
      <c r="B135" s="8" t="s">
        <v>496</v>
      </c>
      <c r="C135" s="8" t="s">
        <v>458</v>
      </c>
      <c r="D135" s="16" t="s">
        <v>21</v>
      </c>
      <c r="E135" s="8" t="s">
        <v>101</v>
      </c>
      <c r="G135" s="8" t="s">
        <v>19</v>
      </c>
      <c r="I135" s="8" t="s">
        <v>352</v>
      </c>
      <c r="J135" s="8" t="s">
        <v>504</v>
      </c>
      <c r="L135" s="23" t="s">
        <v>498</v>
      </c>
    </row>
    <row r="136" spans="1:12" ht="15.6">
      <c r="A136" s="8" t="s">
        <v>22</v>
      </c>
      <c r="B136" s="8" t="s">
        <v>496</v>
      </c>
      <c r="C136" s="8" t="s">
        <v>441</v>
      </c>
      <c r="D136" s="16">
        <v>40</v>
      </c>
      <c r="E136" s="8" t="s">
        <v>20</v>
      </c>
      <c r="G136" s="8" t="s">
        <v>20</v>
      </c>
      <c r="I136" s="8" t="s">
        <v>57</v>
      </c>
      <c r="J136" s="8" t="s">
        <v>504</v>
      </c>
      <c r="L136" s="23" t="s">
        <v>498</v>
      </c>
    </row>
    <row r="137" spans="1:12" ht="15.6">
      <c r="A137" s="8" t="s">
        <v>27</v>
      </c>
      <c r="B137" s="8" t="s">
        <v>496</v>
      </c>
      <c r="C137" s="8" t="s">
        <v>441</v>
      </c>
      <c r="D137" s="16">
        <v>80</v>
      </c>
      <c r="E137" s="8" t="s">
        <v>20</v>
      </c>
      <c r="G137" s="8" t="s">
        <v>20</v>
      </c>
      <c r="I137" s="8" t="s">
        <v>57</v>
      </c>
      <c r="J137" s="8" t="s">
        <v>504</v>
      </c>
      <c r="L137" s="23" t="s">
        <v>498</v>
      </c>
    </row>
    <row r="138" spans="1:12" ht="15.6">
      <c r="A138" s="8" t="s">
        <v>30</v>
      </c>
      <c r="B138" s="8" t="s">
        <v>496</v>
      </c>
      <c r="C138" s="8" t="s">
        <v>441</v>
      </c>
      <c r="D138" s="16" t="s">
        <v>21</v>
      </c>
      <c r="E138" s="8" t="s">
        <v>101</v>
      </c>
      <c r="G138" s="8" t="s">
        <v>31</v>
      </c>
      <c r="I138" s="8" t="s">
        <v>351</v>
      </c>
      <c r="J138" s="8" t="s">
        <v>504</v>
      </c>
      <c r="L138" s="23" t="s">
        <v>498</v>
      </c>
    </row>
    <row r="139" spans="1:12" ht="15.6">
      <c r="A139" s="8" t="s">
        <v>22</v>
      </c>
      <c r="B139" s="8" t="s">
        <v>496</v>
      </c>
      <c r="C139" s="8" t="s">
        <v>454</v>
      </c>
      <c r="D139" s="16">
        <v>40.03</v>
      </c>
      <c r="E139" s="8" t="s">
        <v>20</v>
      </c>
      <c r="G139" s="8" t="s">
        <v>20</v>
      </c>
      <c r="I139" s="8" t="s">
        <v>57</v>
      </c>
      <c r="J139" s="8" t="s">
        <v>504</v>
      </c>
      <c r="L139" s="23" t="s">
        <v>498</v>
      </c>
    </row>
    <row r="140" spans="1:12" ht="15.6">
      <c r="A140" s="8" t="s">
        <v>27</v>
      </c>
      <c r="B140" s="8" t="s">
        <v>496</v>
      </c>
      <c r="C140" s="8" t="s">
        <v>454</v>
      </c>
      <c r="D140" s="16">
        <v>80</v>
      </c>
      <c r="E140" s="8" t="s">
        <v>20</v>
      </c>
      <c r="G140" s="8" t="s">
        <v>20</v>
      </c>
      <c r="I140" s="8" t="s">
        <v>57</v>
      </c>
      <c r="J140" s="8" t="s">
        <v>504</v>
      </c>
      <c r="L140" s="23" t="s">
        <v>498</v>
      </c>
    </row>
    <row r="141" spans="1:12" ht="15.6">
      <c r="A141" s="8" t="s">
        <v>30</v>
      </c>
      <c r="B141" s="8" t="s">
        <v>496</v>
      </c>
      <c r="C141" s="8" t="s">
        <v>454</v>
      </c>
      <c r="D141" s="16" t="s">
        <v>21</v>
      </c>
      <c r="E141" s="8" t="s">
        <v>101</v>
      </c>
      <c r="G141" s="8" t="s">
        <v>31</v>
      </c>
      <c r="I141" s="8" t="s">
        <v>351</v>
      </c>
      <c r="J141" s="8" t="s">
        <v>504</v>
      </c>
      <c r="L141" s="23" t="s">
        <v>498</v>
      </c>
    </row>
    <row r="142" spans="1:12" ht="15.6">
      <c r="A142" s="8" t="s">
        <v>22</v>
      </c>
      <c r="B142" s="8" t="s">
        <v>496</v>
      </c>
      <c r="C142" s="8" t="s">
        <v>442</v>
      </c>
      <c r="D142" s="16">
        <v>40</v>
      </c>
      <c r="E142" s="8" t="s">
        <v>20</v>
      </c>
      <c r="G142" s="8" t="s">
        <v>20</v>
      </c>
      <c r="I142" s="8" t="s">
        <v>57</v>
      </c>
      <c r="J142" s="8" t="s">
        <v>504</v>
      </c>
      <c r="L142" s="23" t="s">
        <v>498</v>
      </c>
    </row>
    <row r="143" spans="1:12" ht="15.6">
      <c r="A143" s="8" t="s">
        <v>27</v>
      </c>
      <c r="B143" s="8" t="s">
        <v>496</v>
      </c>
      <c r="C143" s="8" t="s">
        <v>442</v>
      </c>
      <c r="D143" s="16">
        <v>80</v>
      </c>
      <c r="E143" s="8" t="s">
        <v>20</v>
      </c>
      <c r="G143" s="8" t="s">
        <v>20</v>
      </c>
      <c r="I143" s="8" t="s">
        <v>57</v>
      </c>
      <c r="J143" s="8" t="s">
        <v>504</v>
      </c>
      <c r="L143" s="23" t="s">
        <v>498</v>
      </c>
    </row>
    <row r="144" spans="1:12" ht="15.6">
      <c r="A144" s="8" t="s">
        <v>30</v>
      </c>
      <c r="B144" s="8" t="s">
        <v>496</v>
      </c>
      <c r="C144" s="8" t="s">
        <v>442</v>
      </c>
      <c r="D144" s="16" t="s">
        <v>21</v>
      </c>
      <c r="E144" s="8" t="s">
        <v>101</v>
      </c>
      <c r="G144" s="8" t="s">
        <v>19</v>
      </c>
      <c r="I144" s="8" t="s">
        <v>352</v>
      </c>
      <c r="J144" s="8" t="s">
        <v>504</v>
      </c>
      <c r="L144" s="23" t="s">
        <v>498</v>
      </c>
    </row>
    <row r="145" spans="1:21" ht="15.6">
      <c r="A145" s="26" t="s">
        <v>22</v>
      </c>
      <c r="B145" s="8" t="s">
        <v>496</v>
      </c>
      <c r="C145" s="26" t="s">
        <v>450</v>
      </c>
      <c r="D145" s="27">
        <v>40</v>
      </c>
      <c r="E145" s="26" t="s">
        <v>20</v>
      </c>
      <c r="F145" s="28"/>
      <c r="G145" s="26" t="s">
        <v>20</v>
      </c>
      <c r="H145" s="28"/>
      <c r="I145" s="26" t="s">
        <v>57</v>
      </c>
      <c r="J145" s="8" t="s">
        <v>504</v>
      </c>
      <c r="K145" s="28"/>
      <c r="L145" s="23" t="s">
        <v>498</v>
      </c>
      <c r="M145" s="28"/>
      <c r="N145" s="28"/>
      <c r="O145" s="28"/>
      <c r="P145" s="28"/>
      <c r="Q145" s="28"/>
      <c r="R145" s="28"/>
      <c r="S145" s="28"/>
      <c r="T145" s="28"/>
      <c r="U145" s="28"/>
    </row>
    <row r="146" spans="1:21" ht="15.6">
      <c r="A146" s="26" t="s">
        <v>27</v>
      </c>
      <c r="B146" s="8" t="s">
        <v>496</v>
      </c>
      <c r="C146" s="26" t="s">
        <v>450</v>
      </c>
      <c r="D146" s="27">
        <v>80.12</v>
      </c>
      <c r="E146" s="26" t="s">
        <v>20</v>
      </c>
      <c r="F146" s="28"/>
      <c r="G146" s="26" t="s">
        <v>20</v>
      </c>
      <c r="H146" s="28"/>
      <c r="I146" s="26" t="s">
        <v>57</v>
      </c>
      <c r="J146" s="8" t="s">
        <v>504</v>
      </c>
      <c r="K146" s="28"/>
      <c r="L146" s="23" t="s">
        <v>498</v>
      </c>
      <c r="M146" s="28"/>
      <c r="N146" s="28"/>
      <c r="O146" s="28"/>
      <c r="P146" s="28"/>
      <c r="Q146" s="28"/>
      <c r="R146" s="28"/>
      <c r="S146" s="28"/>
      <c r="T146" s="28"/>
      <c r="U146" s="28"/>
    </row>
    <row r="147" spans="1:21" ht="15.6">
      <c r="A147" s="26" t="s">
        <v>30</v>
      </c>
      <c r="B147" s="8" t="s">
        <v>496</v>
      </c>
      <c r="C147" s="26" t="s">
        <v>450</v>
      </c>
      <c r="D147" s="27" t="s">
        <v>21</v>
      </c>
      <c r="E147" s="26" t="s">
        <v>31</v>
      </c>
      <c r="F147" s="28"/>
      <c r="G147" s="26" t="s">
        <v>319</v>
      </c>
      <c r="H147" s="28"/>
      <c r="I147" s="26" t="s">
        <v>344</v>
      </c>
      <c r="J147" s="8" t="s">
        <v>504</v>
      </c>
      <c r="K147" s="28"/>
      <c r="L147" s="23" t="s">
        <v>498</v>
      </c>
      <c r="M147" s="28"/>
      <c r="N147" s="28"/>
      <c r="O147" s="28"/>
      <c r="P147" s="28"/>
      <c r="Q147" s="28"/>
      <c r="R147" s="28"/>
      <c r="S147" s="28"/>
      <c r="T147" s="28"/>
      <c r="U147" s="28"/>
    </row>
    <row r="148" spans="1:21" ht="15.6">
      <c r="A148" s="26" t="s">
        <v>22</v>
      </c>
      <c r="B148" s="8" t="s">
        <v>496</v>
      </c>
      <c r="C148" s="26" t="s">
        <v>470</v>
      </c>
      <c r="D148" s="27">
        <v>40</v>
      </c>
      <c r="E148" s="26" t="s">
        <v>20</v>
      </c>
      <c r="F148" s="28"/>
      <c r="G148" s="26" t="s">
        <v>20</v>
      </c>
      <c r="H148" s="28"/>
      <c r="I148" s="26" t="s">
        <v>57</v>
      </c>
      <c r="J148" s="8" t="s">
        <v>504</v>
      </c>
      <c r="K148" s="28"/>
      <c r="L148" s="23" t="s">
        <v>498</v>
      </c>
      <c r="M148" s="28"/>
      <c r="N148" s="28"/>
      <c r="O148" s="28"/>
      <c r="P148" s="28"/>
      <c r="Q148" s="28"/>
      <c r="R148" s="28"/>
      <c r="S148" s="28"/>
      <c r="T148" s="28"/>
      <c r="U148" s="28"/>
    </row>
    <row r="149" spans="1:21" ht="15.6">
      <c r="A149" s="26" t="s">
        <v>27</v>
      </c>
      <c r="B149" s="8" t="s">
        <v>496</v>
      </c>
      <c r="C149" s="26" t="s">
        <v>470</v>
      </c>
      <c r="D149" s="27">
        <v>80</v>
      </c>
      <c r="E149" s="26" t="s">
        <v>20</v>
      </c>
      <c r="F149" s="28"/>
      <c r="G149" s="26" t="s">
        <v>20</v>
      </c>
      <c r="H149" s="28"/>
      <c r="I149" s="26" t="s">
        <v>57</v>
      </c>
      <c r="J149" s="8" t="s">
        <v>504</v>
      </c>
      <c r="K149" s="28"/>
      <c r="L149" s="23" t="s">
        <v>498</v>
      </c>
      <c r="M149" s="28"/>
      <c r="N149" s="28"/>
      <c r="O149" s="28"/>
      <c r="P149" s="28"/>
      <c r="Q149" s="28"/>
      <c r="R149" s="28"/>
      <c r="S149" s="28"/>
      <c r="T149" s="28"/>
      <c r="U149" s="28"/>
    </row>
    <row r="150" spans="1:21" ht="15.6">
      <c r="A150" s="26" t="s">
        <v>30</v>
      </c>
      <c r="B150" s="8" t="s">
        <v>496</v>
      </c>
      <c r="C150" s="26" t="s">
        <v>470</v>
      </c>
      <c r="D150" s="27" t="s">
        <v>21</v>
      </c>
      <c r="E150" s="26" t="s">
        <v>31</v>
      </c>
      <c r="F150" s="28"/>
      <c r="G150" s="26" t="s">
        <v>319</v>
      </c>
      <c r="H150" s="28"/>
      <c r="I150" s="26" t="s">
        <v>344</v>
      </c>
      <c r="J150" s="8" t="s">
        <v>504</v>
      </c>
      <c r="K150" s="28"/>
      <c r="L150" s="23" t="s">
        <v>498</v>
      </c>
      <c r="M150" s="28"/>
      <c r="N150" s="28"/>
      <c r="O150" s="28"/>
      <c r="P150" s="28"/>
      <c r="Q150" s="28"/>
      <c r="R150" s="28"/>
      <c r="S150" s="28"/>
      <c r="T150" s="28"/>
      <c r="U150" s="28"/>
    </row>
    <row r="151" spans="1:21" ht="15.6">
      <c r="A151" s="8" t="s">
        <v>22</v>
      </c>
      <c r="B151" s="8" t="s">
        <v>496</v>
      </c>
      <c r="C151" s="8" t="s">
        <v>449</v>
      </c>
      <c r="D151" s="16">
        <v>39.979999999999997</v>
      </c>
      <c r="E151" s="8" t="s">
        <v>20</v>
      </c>
      <c r="G151" s="8" t="s">
        <v>20</v>
      </c>
      <c r="I151" s="8" t="s">
        <v>57</v>
      </c>
      <c r="J151" s="8" t="s">
        <v>504</v>
      </c>
      <c r="K151" s="8" t="s">
        <v>341</v>
      </c>
      <c r="L151" s="23" t="s">
        <v>498</v>
      </c>
    </row>
    <row r="152" spans="1:21" ht="15.6">
      <c r="A152" s="8" t="s">
        <v>18</v>
      </c>
      <c r="B152" s="8" t="s">
        <v>496</v>
      </c>
      <c r="C152" s="8" t="s">
        <v>449</v>
      </c>
      <c r="D152" s="16">
        <v>79.959999999999994</v>
      </c>
      <c r="E152" s="8" t="s">
        <v>20</v>
      </c>
      <c r="G152" s="8" t="s">
        <v>20</v>
      </c>
      <c r="I152" s="8" t="s">
        <v>57</v>
      </c>
      <c r="J152" s="8" t="s">
        <v>504</v>
      </c>
      <c r="L152" s="23" t="s">
        <v>498</v>
      </c>
    </row>
    <row r="153" spans="1:21" ht="15.6">
      <c r="A153" s="8" t="s">
        <v>30</v>
      </c>
      <c r="B153" s="8" t="s">
        <v>496</v>
      </c>
      <c r="C153" s="8" t="s">
        <v>449</v>
      </c>
      <c r="D153" s="16" t="s">
        <v>21</v>
      </c>
      <c r="E153" s="8" t="s">
        <v>31</v>
      </c>
      <c r="G153" s="8" t="s">
        <v>319</v>
      </c>
      <c r="I153" s="8" t="s">
        <v>342</v>
      </c>
      <c r="J153" s="8" t="s">
        <v>504</v>
      </c>
      <c r="L153" s="23" t="s">
        <v>498</v>
      </c>
    </row>
    <row r="154" spans="1:21" ht="15.6">
      <c r="A154" s="8" t="s">
        <v>22</v>
      </c>
      <c r="B154" s="8" t="s">
        <v>496</v>
      </c>
      <c r="C154" s="8" t="s">
        <v>448</v>
      </c>
      <c r="D154" s="16">
        <v>40</v>
      </c>
      <c r="E154" s="8" t="s">
        <v>20</v>
      </c>
      <c r="G154" s="8" t="s">
        <v>20</v>
      </c>
      <c r="I154" s="8" t="s">
        <v>57</v>
      </c>
      <c r="J154" s="8" t="s">
        <v>504</v>
      </c>
      <c r="L154" s="23" t="s">
        <v>498</v>
      </c>
    </row>
    <row r="155" spans="1:21" ht="15.6">
      <c r="A155" s="8" t="s">
        <v>27</v>
      </c>
      <c r="B155" s="8" t="s">
        <v>496</v>
      </c>
      <c r="C155" s="8" t="s">
        <v>448</v>
      </c>
      <c r="D155" s="16">
        <v>80</v>
      </c>
      <c r="E155" s="8" t="s">
        <v>20</v>
      </c>
      <c r="G155" s="8" t="s">
        <v>20</v>
      </c>
      <c r="I155" s="8" t="s">
        <v>57</v>
      </c>
      <c r="J155" s="8" t="s">
        <v>504</v>
      </c>
      <c r="L155" s="23" t="s">
        <v>498</v>
      </c>
    </row>
    <row r="156" spans="1:21" ht="15.6">
      <c r="A156" s="8" t="s">
        <v>30</v>
      </c>
      <c r="B156" s="8" t="s">
        <v>496</v>
      </c>
      <c r="C156" s="8" t="s">
        <v>448</v>
      </c>
      <c r="D156" s="16" t="s">
        <v>21</v>
      </c>
      <c r="E156" s="8" t="s">
        <v>31</v>
      </c>
      <c r="G156" s="8" t="s">
        <v>31</v>
      </c>
      <c r="I156" s="8" t="s">
        <v>343</v>
      </c>
      <c r="J156" s="8" t="s">
        <v>504</v>
      </c>
      <c r="L156" s="23" t="s">
        <v>498</v>
      </c>
    </row>
    <row r="157" spans="1:21" ht="15.6">
      <c r="A157" s="8" t="s">
        <v>22</v>
      </c>
      <c r="B157" s="8" t="s">
        <v>496</v>
      </c>
      <c r="C157" s="8" t="s">
        <v>453</v>
      </c>
      <c r="D157" s="16">
        <v>40.1</v>
      </c>
      <c r="E157" s="8" t="s">
        <v>20</v>
      </c>
      <c r="G157" s="8" t="s">
        <v>20</v>
      </c>
      <c r="I157" s="8" t="s">
        <v>57</v>
      </c>
      <c r="J157" s="8" t="s">
        <v>504</v>
      </c>
      <c r="L157" s="23" t="s">
        <v>498</v>
      </c>
    </row>
    <row r="158" spans="1:21" ht="15.6">
      <c r="A158" s="8" t="s">
        <v>27</v>
      </c>
      <c r="B158" s="8" t="s">
        <v>496</v>
      </c>
      <c r="C158" s="8" t="s">
        <v>453</v>
      </c>
      <c r="D158" s="16">
        <v>80.209999999999994</v>
      </c>
      <c r="E158" s="8" t="s">
        <v>20</v>
      </c>
      <c r="G158" s="8" t="s">
        <v>20</v>
      </c>
      <c r="I158" s="8" t="s">
        <v>57</v>
      </c>
      <c r="J158" s="8" t="s">
        <v>504</v>
      </c>
      <c r="L158" s="23" t="s">
        <v>498</v>
      </c>
    </row>
    <row r="159" spans="1:21" ht="15.6">
      <c r="A159" s="8" t="s">
        <v>30</v>
      </c>
      <c r="B159" s="8" t="s">
        <v>496</v>
      </c>
      <c r="C159" s="8" t="s">
        <v>453</v>
      </c>
      <c r="D159" s="16" t="s">
        <v>21</v>
      </c>
      <c r="E159" s="8" t="s">
        <v>101</v>
      </c>
      <c r="G159" s="8" t="s">
        <v>319</v>
      </c>
      <c r="I159" s="8" t="s">
        <v>332</v>
      </c>
      <c r="J159" s="8" t="s">
        <v>504</v>
      </c>
      <c r="L159" s="23" t="s">
        <v>498</v>
      </c>
    </row>
    <row r="160" spans="1:21" ht="15.6">
      <c r="A160" s="8" t="s">
        <v>22</v>
      </c>
      <c r="B160" s="8" t="s">
        <v>496</v>
      </c>
      <c r="C160" s="8" t="s">
        <v>443</v>
      </c>
      <c r="D160" s="16">
        <v>40</v>
      </c>
      <c r="E160" s="8" t="s">
        <v>20</v>
      </c>
      <c r="G160" s="8" t="s">
        <v>20</v>
      </c>
      <c r="I160" s="8" t="s">
        <v>57</v>
      </c>
      <c r="J160" s="8" t="s">
        <v>504</v>
      </c>
      <c r="L160" s="23" t="s">
        <v>498</v>
      </c>
    </row>
    <row r="161" spans="1:12" ht="15.6">
      <c r="A161" s="8" t="s">
        <v>27</v>
      </c>
      <c r="B161" s="8" t="s">
        <v>496</v>
      </c>
      <c r="C161" s="8" t="s">
        <v>443</v>
      </c>
      <c r="D161" s="16">
        <v>80</v>
      </c>
      <c r="E161" s="8" t="s">
        <v>20</v>
      </c>
      <c r="G161" s="8" t="s">
        <v>20</v>
      </c>
      <c r="I161" s="8" t="s">
        <v>57</v>
      </c>
      <c r="J161" s="8" t="s">
        <v>504</v>
      </c>
      <c r="L161" s="23" t="s">
        <v>498</v>
      </c>
    </row>
    <row r="162" spans="1:12" ht="15.6">
      <c r="A162" s="8" t="s">
        <v>30</v>
      </c>
      <c r="B162" s="8" t="s">
        <v>496</v>
      </c>
      <c r="C162" s="8" t="s">
        <v>443</v>
      </c>
      <c r="D162" s="16" t="s">
        <v>21</v>
      </c>
      <c r="E162" s="8" t="s">
        <v>101</v>
      </c>
      <c r="G162" s="8" t="s">
        <v>319</v>
      </c>
      <c r="I162" s="8" t="s">
        <v>346</v>
      </c>
      <c r="J162" s="8" t="s">
        <v>504</v>
      </c>
      <c r="L162" s="23" t="s">
        <v>498</v>
      </c>
    </row>
    <row r="163" spans="1:12" ht="15.6">
      <c r="A163" s="8" t="s">
        <v>22</v>
      </c>
      <c r="B163" s="8" t="s">
        <v>496</v>
      </c>
      <c r="C163" s="8" t="s">
        <v>457</v>
      </c>
      <c r="D163" s="16">
        <v>39.9</v>
      </c>
      <c r="E163" s="8" t="s">
        <v>20</v>
      </c>
      <c r="G163" s="8" t="s">
        <v>20</v>
      </c>
      <c r="I163" s="8" t="s">
        <v>57</v>
      </c>
      <c r="J163" s="8" t="s">
        <v>504</v>
      </c>
      <c r="L163" s="23" t="s">
        <v>498</v>
      </c>
    </row>
    <row r="164" spans="1:12" ht="15.6">
      <c r="A164" s="8" t="s">
        <v>27</v>
      </c>
      <c r="B164" s="8" t="s">
        <v>496</v>
      </c>
      <c r="C164" s="8" t="s">
        <v>457</v>
      </c>
      <c r="D164" s="16">
        <v>79.709999999999994</v>
      </c>
      <c r="E164" s="8" t="s">
        <v>20</v>
      </c>
      <c r="G164" s="8" t="s">
        <v>20</v>
      </c>
      <c r="I164" s="8" t="s">
        <v>57</v>
      </c>
      <c r="J164" s="8" t="s">
        <v>504</v>
      </c>
      <c r="L164" s="23" t="s">
        <v>498</v>
      </c>
    </row>
    <row r="165" spans="1:12" ht="15.6">
      <c r="A165" s="8" t="s">
        <v>30</v>
      </c>
      <c r="B165" s="8" t="s">
        <v>496</v>
      </c>
      <c r="C165" s="8" t="s">
        <v>457</v>
      </c>
      <c r="D165" s="16" t="s">
        <v>21</v>
      </c>
      <c r="E165" s="8" t="s">
        <v>101</v>
      </c>
      <c r="G165" s="8" t="s">
        <v>31</v>
      </c>
      <c r="I165" s="8" t="s">
        <v>351</v>
      </c>
      <c r="J165" s="8" t="s">
        <v>504</v>
      </c>
      <c r="L165" s="23" t="s">
        <v>498</v>
      </c>
    </row>
    <row r="166" spans="1:12" ht="15.6">
      <c r="A166" s="8" t="s">
        <v>22</v>
      </c>
      <c r="B166" s="8" t="s">
        <v>496</v>
      </c>
      <c r="C166" s="8" t="s">
        <v>440</v>
      </c>
      <c r="D166" s="16">
        <v>40</v>
      </c>
      <c r="E166" s="8" t="s">
        <v>20</v>
      </c>
      <c r="G166" s="8" t="s">
        <v>20</v>
      </c>
      <c r="I166" s="8" t="s">
        <v>57</v>
      </c>
      <c r="J166" s="8" t="s">
        <v>504</v>
      </c>
      <c r="L166" s="23" t="s">
        <v>498</v>
      </c>
    </row>
    <row r="167" spans="1:12" ht="15.6">
      <c r="A167" s="8" t="s">
        <v>27</v>
      </c>
      <c r="B167" s="8" t="s">
        <v>496</v>
      </c>
      <c r="C167" s="8" t="s">
        <v>440</v>
      </c>
      <c r="D167" s="16">
        <v>80</v>
      </c>
      <c r="E167" s="8" t="s">
        <v>20</v>
      </c>
      <c r="G167" s="8" t="s">
        <v>20</v>
      </c>
      <c r="I167" s="8" t="s">
        <v>57</v>
      </c>
      <c r="J167" s="8" t="s">
        <v>504</v>
      </c>
      <c r="L167" s="23" t="s">
        <v>498</v>
      </c>
    </row>
    <row r="168" spans="1:12" ht="15.6">
      <c r="A168" s="8" t="s">
        <v>30</v>
      </c>
      <c r="B168" s="8" t="s">
        <v>496</v>
      </c>
      <c r="C168" s="8" t="s">
        <v>440</v>
      </c>
      <c r="D168" s="16" t="s">
        <v>21</v>
      </c>
      <c r="E168" s="8" t="s">
        <v>101</v>
      </c>
      <c r="G168" s="8" t="s">
        <v>31</v>
      </c>
      <c r="I168" s="8" t="s">
        <v>351</v>
      </c>
      <c r="J168" s="8" t="s">
        <v>504</v>
      </c>
      <c r="L168" s="23" t="s">
        <v>498</v>
      </c>
    </row>
    <row r="169" spans="1:12" ht="15.6">
      <c r="A169" s="8" t="s">
        <v>22</v>
      </c>
      <c r="B169" s="8" t="s">
        <v>496</v>
      </c>
      <c r="C169" s="8" t="s">
        <v>461</v>
      </c>
      <c r="D169" s="16">
        <v>39.89</v>
      </c>
      <c r="E169" s="8" t="s">
        <v>20</v>
      </c>
      <c r="G169" s="8" t="s">
        <v>20</v>
      </c>
      <c r="I169" s="8" t="s">
        <v>57</v>
      </c>
      <c r="J169" s="8" t="s">
        <v>504</v>
      </c>
      <c r="L169" s="23" t="s">
        <v>498</v>
      </c>
    </row>
    <row r="170" spans="1:12" ht="15.6">
      <c r="A170" s="8" t="s">
        <v>27</v>
      </c>
      <c r="B170" s="8" t="s">
        <v>496</v>
      </c>
      <c r="C170" s="8" t="s">
        <v>461</v>
      </c>
      <c r="D170" s="16">
        <v>79.739999999999995</v>
      </c>
      <c r="E170" s="8" t="s">
        <v>20</v>
      </c>
      <c r="G170" s="8" t="s">
        <v>20</v>
      </c>
      <c r="I170" s="8" t="s">
        <v>57</v>
      </c>
      <c r="J170" s="8" t="s">
        <v>504</v>
      </c>
      <c r="L170" s="23" t="s">
        <v>498</v>
      </c>
    </row>
    <row r="171" spans="1:12" ht="15.6">
      <c r="A171" s="8" t="s">
        <v>30</v>
      </c>
      <c r="B171" s="8" t="s">
        <v>496</v>
      </c>
      <c r="C171" s="8" t="s">
        <v>461</v>
      </c>
      <c r="D171" s="16" t="s">
        <v>21</v>
      </c>
      <c r="E171" s="8" t="s">
        <v>101</v>
      </c>
      <c r="G171" s="8" t="s">
        <v>19</v>
      </c>
      <c r="I171" s="8" t="s">
        <v>363</v>
      </c>
      <c r="J171" s="8" t="s">
        <v>504</v>
      </c>
      <c r="L171" s="23" t="s">
        <v>498</v>
      </c>
    </row>
    <row r="172" spans="1:12" ht="15.6">
      <c r="A172" s="8" t="s">
        <v>22</v>
      </c>
      <c r="B172" s="8" t="s">
        <v>496</v>
      </c>
      <c r="C172" s="8" t="s">
        <v>433</v>
      </c>
      <c r="D172" s="16">
        <v>40</v>
      </c>
      <c r="E172" s="8" t="s">
        <v>20</v>
      </c>
      <c r="G172" s="18" t="s">
        <v>20</v>
      </c>
      <c r="I172" s="8" t="s">
        <v>57</v>
      </c>
      <c r="J172" s="8" t="s">
        <v>504</v>
      </c>
      <c r="L172" s="23" t="s">
        <v>498</v>
      </c>
    </row>
    <row r="173" spans="1:12" ht="15.6">
      <c r="A173" s="8" t="s">
        <v>27</v>
      </c>
      <c r="B173" s="8" t="s">
        <v>496</v>
      </c>
      <c r="C173" s="8" t="s">
        <v>433</v>
      </c>
      <c r="D173" s="16">
        <v>80</v>
      </c>
      <c r="E173" s="8" t="s">
        <v>20</v>
      </c>
      <c r="G173" s="8" t="s">
        <v>20</v>
      </c>
      <c r="I173" s="8" t="s">
        <v>57</v>
      </c>
      <c r="J173" s="8" t="s">
        <v>504</v>
      </c>
      <c r="L173" s="23" t="s">
        <v>498</v>
      </c>
    </row>
    <row r="174" spans="1:12" ht="15.6">
      <c r="A174" s="8" t="s">
        <v>30</v>
      </c>
      <c r="B174" s="8" t="s">
        <v>496</v>
      </c>
      <c r="C174" s="8" t="s">
        <v>433</v>
      </c>
      <c r="D174" s="16" t="s">
        <v>21</v>
      </c>
      <c r="E174" s="8" t="s">
        <v>31</v>
      </c>
      <c r="G174" s="8" t="s">
        <v>31</v>
      </c>
      <c r="I174" s="8" t="s">
        <v>364</v>
      </c>
      <c r="J174" s="8" t="s">
        <v>504</v>
      </c>
      <c r="L174" s="23" t="s">
        <v>498</v>
      </c>
    </row>
    <row r="175" spans="1:12" ht="15.6">
      <c r="A175" s="8" t="s">
        <v>22</v>
      </c>
      <c r="B175" s="8" t="s">
        <v>496</v>
      </c>
      <c r="C175" s="8" t="s">
        <v>464</v>
      </c>
      <c r="D175" s="16">
        <v>40</v>
      </c>
      <c r="E175" s="8" t="s">
        <v>20</v>
      </c>
      <c r="G175" s="8" t="s">
        <v>20</v>
      </c>
      <c r="I175" s="8" t="s">
        <v>57</v>
      </c>
      <c r="J175" s="8" t="s">
        <v>504</v>
      </c>
      <c r="L175" s="23" t="s">
        <v>498</v>
      </c>
    </row>
    <row r="176" spans="1:12" ht="15.6">
      <c r="A176" s="8" t="s">
        <v>27</v>
      </c>
      <c r="B176" s="8" t="s">
        <v>496</v>
      </c>
      <c r="C176" s="8" t="s">
        <v>464</v>
      </c>
      <c r="D176" s="16">
        <v>80</v>
      </c>
      <c r="E176" s="8" t="s">
        <v>20</v>
      </c>
      <c r="G176" s="8" t="s">
        <v>20</v>
      </c>
      <c r="I176" s="8" t="s">
        <v>57</v>
      </c>
      <c r="J176" s="8" t="s">
        <v>504</v>
      </c>
      <c r="L176" s="23" t="s">
        <v>498</v>
      </c>
    </row>
    <row r="177" spans="1:12" ht="15.6">
      <c r="A177" s="8" t="s">
        <v>30</v>
      </c>
      <c r="B177" s="8" t="s">
        <v>496</v>
      </c>
      <c r="C177" s="8" t="s">
        <v>464</v>
      </c>
      <c r="D177" s="16" t="s">
        <v>21</v>
      </c>
      <c r="E177" s="8" t="s">
        <v>31</v>
      </c>
      <c r="G177" s="8" t="s">
        <v>31</v>
      </c>
      <c r="I177" s="8" t="s">
        <v>331</v>
      </c>
      <c r="J177" s="8" t="s">
        <v>504</v>
      </c>
      <c r="L177" s="23" t="s">
        <v>498</v>
      </c>
    </row>
    <row r="178" spans="1:12" ht="15.6">
      <c r="A178" s="8" t="s">
        <v>22</v>
      </c>
      <c r="B178" s="8" t="s">
        <v>496</v>
      </c>
      <c r="C178" s="8" t="s">
        <v>426</v>
      </c>
      <c r="D178" s="16">
        <v>40</v>
      </c>
      <c r="E178" s="8" t="s">
        <v>20</v>
      </c>
      <c r="G178" s="8" t="s">
        <v>20</v>
      </c>
      <c r="I178" s="8" t="s">
        <v>57</v>
      </c>
      <c r="J178" s="8" t="s">
        <v>504</v>
      </c>
      <c r="L178" s="23" t="s">
        <v>498</v>
      </c>
    </row>
    <row r="179" spans="1:12" ht="15.6">
      <c r="A179" s="8" t="s">
        <v>27</v>
      </c>
      <c r="B179" s="8" t="s">
        <v>496</v>
      </c>
      <c r="C179" s="8" t="s">
        <v>426</v>
      </c>
      <c r="D179" s="16">
        <v>80</v>
      </c>
      <c r="E179" s="8" t="s">
        <v>20</v>
      </c>
      <c r="G179" s="8" t="s">
        <v>20</v>
      </c>
      <c r="I179" s="8" t="s">
        <v>57</v>
      </c>
      <c r="J179" s="8" t="s">
        <v>504</v>
      </c>
      <c r="L179" s="23" t="s">
        <v>498</v>
      </c>
    </row>
    <row r="180" spans="1:12" ht="15.6">
      <c r="A180" s="8" t="s">
        <v>30</v>
      </c>
      <c r="B180" s="8" t="s">
        <v>496</v>
      </c>
      <c r="C180" s="8" t="s">
        <v>426</v>
      </c>
      <c r="D180" s="16" t="s">
        <v>21</v>
      </c>
      <c r="E180" s="8" t="s">
        <v>31</v>
      </c>
      <c r="G180" s="8" t="s">
        <v>31</v>
      </c>
      <c r="I180" s="8" t="s">
        <v>373</v>
      </c>
      <c r="J180" s="8" t="s">
        <v>504</v>
      </c>
      <c r="L180" s="23" t="s">
        <v>498</v>
      </c>
    </row>
    <row r="181" spans="1:12" ht="15.6">
      <c r="A181" s="8" t="s">
        <v>22</v>
      </c>
      <c r="B181" s="8" t="s">
        <v>496</v>
      </c>
      <c r="C181" s="8" t="s">
        <v>465</v>
      </c>
      <c r="D181" s="16">
        <v>40.36</v>
      </c>
      <c r="E181" s="8" t="s">
        <v>20</v>
      </c>
      <c r="G181" s="8" t="s">
        <v>20</v>
      </c>
      <c r="I181" s="8" t="s">
        <v>57</v>
      </c>
      <c r="J181" s="8" t="s">
        <v>504</v>
      </c>
      <c r="L181" s="23" t="s">
        <v>498</v>
      </c>
    </row>
    <row r="182" spans="1:12" ht="15.6">
      <c r="A182" s="8" t="s">
        <v>27</v>
      </c>
      <c r="B182" s="8" t="s">
        <v>496</v>
      </c>
      <c r="C182" s="8" t="s">
        <v>465</v>
      </c>
      <c r="D182" s="16">
        <v>80.36</v>
      </c>
      <c r="E182" s="8" t="s">
        <v>20</v>
      </c>
      <c r="G182" s="8" t="s">
        <v>20</v>
      </c>
      <c r="I182" s="8" t="s">
        <v>57</v>
      </c>
      <c r="J182" s="8" t="s">
        <v>504</v>
      </c>
      <c r="L182" s="23" t="s">
        <v>498</v>
      </c>
    </row>
    <row r="183" spans="1:12" ht="15.6">
      <c r="A183" s="8" t="s">
        <v>30</v>
      </c>
      <c r="B183" s="8" t="s">
        <v>496</v>
      </c>
      <c r="C183" s="8" t="s">
        <v>465</v>
      </c>
      <c r="D183" s="16" t="s">
        <v>21</v>
      </c>
      <c r="E183" s="8" t="s">
        <v>31</v>
      </c>
      <c r="G183" s="8" t="s">
        <v>19</v>
      </c>
      <c r="I183" s="8" t="s">
        <v>372</v>
      </c>
      <c r="J183" s="8" t="s">
        <v>504</v>
      </c>
      <c r="L183" s="23" t="s">
        <v>498</v>
      </c>
    </row>
    <row r="184" spans="1:12" ht="15.6">
      <c r="A184" s="8" t="s">
        <v>22</v>
      </c>
      <c r="B184" s="8" t="s">
        <v>496</v>
      </c>
      <c r="C184" s="8" t="s">
        <v>429</v>
      </c>
      <c r="D184" s="16">
        <v>40</v>
      </c>
      <c r="E184" s="8" t="s">
        <v>20</v>
      </c>
      <c r="G184" s="8" t="s">
        <v>20</v>
      </c>
      <c r="I184" s="8" t="s">
        <v>57</v>
      </c>
      <c r="J184" s="8" t="s">
        <v>504</v>
      </c>
      <c r="L184" s="23" t="s">
        <v>498</v>
      </c>
    </row>
    <row r="185" spans="1:12" ht="15.6">
      <c r="A185" s="8" t="s">
        <v>27</v>
      </c>
      <c r="B185" s="8" t="s">
        <v>496</v>
      </c>
      <c r="C185" s="8" t="s">
        <v>429</v>
      </c>
      <c r="D185" s="16">
        <v>80</v>
      </c>
      <c r="E185" s="8" t="s">
        <v>20</v>
      </c>
      <c r="G185" s="8" t="s">
        <v>20</v>
      </c>
      <c r="I185" s="8" t="s">
        <v>57</v>
      </c>
      <c r="J185" s="8" t="s">
        <v>504</v>
      </c>
      <c r="L185" s="23" t="s">
        <v>498</v>
      </c>
    </row>
    <row r="186" spans="1:12" ht="15.6">
      <c r="A186" s="8" t="s">
        <v>30</v>
      </c>
      <c r="B186" s="8" t="s">
        <v>496</v>
      </c>
      <c r="C186" s="8" t="s">
        <v>429</v>
      </c>
      <c r="D186" s="16" t="s">
        <v>21</v>
      </c>
      <c r="E186" s="8" t="s">
        <v>101</v>
      </c>
      <c r="G186" s="8" t="s">
        <v>319</v>
      </c>
      <c r="I186" s="8" t="s">
        <v>332</v>
      </c>
      <c r="J186" s="8" t="s">
        <v>504</v>
      </c>
      <c r="L186" s="23" t="s">
        <v>498</v>
      </c>
    </row>
    <row r="187" spans="1:12" ht="15.6">
      <c r="A187" s="8" t="s">
        <v>22</v>
      </c>
      <c r="B187" s="8" t="s">
        <v>496</v>
      </c>
      <c r="C187" s="8" t="s">
        <v>85</v>
      </c>
      <c r="D187" s="16">
        <v>40</v>
      </c>
      <c r="E187" s="8" t="s">
        <v>20</v>
      </c>
      <c r="G187" s="8" t="s">
        <v>20</v>
      </c>
      <c r="I187" s="8" t="s">
        <v>57</v>
      </c>
      <c r="J187" s="8" t="s">
        <v>504</v>
      </c>
      <c r="L187" s="23" t="s">
        <v>498</v>
      </c>
    </row>
    <row r="188" spans="1:12" ht="15.6">
      <c r="A188" s="8" t="s">
        <v>27</v>
      </c>
      <c r="B188" s="8" t="s">
        <v>496</v>
      </c>
      <c r="C188" s="8" t="s">
        <v>85</v>
      </c>
      <c r="D188" s="16">
        <v>80</v>
      </c>
      <c r="E188" s="8" t="s">
        <v>20</v>
      </c>
      <c r="G188" s="8" t="s">
        <v>20</v>
      </c>
      <c r="I188" s="8" t="s">
        <v>57</v>
      </c>
      <c r="J188" s="8" t="s">
        <v>504</v>
      </c>
      <c r="L188" s="23" t="s">
        <v>498</v>
      </c>
    </row>
    <row r="189" spans="1:12" ht="15.6">
      <c r="A189" s="8" t="s">
        <v>30</v>
      </c>
      <c r="B189" s="8" t="s">
        <v>496</v>
      </c>
      <c r="C189" s="8" t="s">
        <v>85</v>
      </c>
      <c r="D189" s="16" t="s">
        <v>21</v>
      </c>
      <c r="E189" s="8" t="s">
        <v>31</v>
      </c>
      <c r="G189" s="8" t="s">
        <v>20</v>
      </c>
      <c r="I189" s="8" t="s">
        <v>330</v>
      </c>
      <c r="J189" s="8" t="s">
        <v>504</v>
      </c>
      <c r="L189" s="23" t="s">
        <v>498</v>
      </c>
    </row>
    <row r="190" spans="1:12" ht="15.6">
      <c r="A190" s="8" t="s">
        <v>22</v>
      </c>
      <c r="B190" s="8" t="s">
        <v>496</v>
      </c>
      <c r="C190" s="8" t="s">
        <v>86</v>
      </c>
      <c r="D190" s="16">
        <v>40</v>
      </c>
      <c r="E190" s="8" t="s">
        <v>20</v>
      </c>
      <c r="G190" s="8" t="s">
        <v>20</v>
      </c>
      <c r="I190" s="8" t="s">
        <v>57</v>
      </c>
      <c r="J190" s="8" t="s">
        <v>504</v>
      </c>
      <c r="L190" s="23" t="s">
        <v>498</v>
      </c>
    </row>
    <row r="191" spans="1:12" ht="15.6">
      <c r="A191" s="8" t="s">
        <v>27</v>
      </c>
      <c r="B191" s="8" t="s">
        <v>496</v>
      </c>
      <c r="C191" s="8" t="s">
        <v>86</v>
      </c>
      <c r="D191" s="16">
        <v>80</v>
      </c>
      <c r="E191" s="8" t="s">
        <v>20</v>
      </c>
      <c r="G191" s="8" t="s">
        <v>20</v>
      </c>
      <c r="I191" s="8" t="s">
        <v>57</v>
      </c>
      <c r="J191" s="8" t="s">
        <v>504</v>
      </c>
      <c r="L191" s="23" t="s">
        <v>498</v>
      </c>
    </row>
    <row r="192" spans="1:12" ht="15.6">
      <c r="A192" s="8" t="s">
        <v>30</v>
      </c>
      <c r="B192" s="8" t="s">
        <v>496</v>
      </c>
      <c r="C192" s="8" t="s">
        <v>86</v>
      </c>
      <c r="D192" s="16" t="s">
        <v>21</v>
      </c>
      <c r="E192" s="8" t="s">
        <v>101</v>
      </c>
      <c r="G192" s="8" t="s">
        <v>31</v>
      </c>
      <c r="I192" s="8" t="s">
        <v>333</v>
      </c>
      <c r="J192" s="8" t="s">
        <v>504</v>
      </c>
      <c r="L192" s="23" t="s">
        <v>498</v>
      </c>
    </row>
    <row r="193" spans="1:12" ht="15.6">
      <c r="A193" s="8" t="s">
        <v>22</v>
      </c>
      <c r="B193" s="8" t="s">
        <v>496</v>
      </c>
      <c r="C193" s="8" t="s">
        <v>83</v>
      </c>
      <c r="D193" s="16">
        <v>40</v>
      </c>
      <c r="E193" s="8" t="s">
        <v>20</v>
      </c>
      <c r="G193" s="8" t="s">
        <v>20</v>
      </c>
      <c r="I193" s="8" t="s">
        <v>57</v>
      </c>
      <c r="J193" s="8" t="s">
        <v>504</v>
      </c>
      <c r="L193" s="23" t="s">
        <v>498</v>
      </c>
    </row>
    <row r="194" spans="1:12" ht="15" customHeight="1">
      <c r="A194" s="8" t="s">
        <v>27</v>
      </c>
      <c r="B194" s="8" t="s">
        <v>496</v>
      </c>
      <c r="C194" s="8" t="s">
        <v>83</v>
      </c>
      <c r="D194" s="16">
        <v>80</v>
      </c>
      <c r="E194" s="8" t="s">
        <v>20</v>
      </c>
      <c r="G194" s="8" t="s">
        <v>20</v>
      </c>
      <c r="I194" s="8" t="s">
        <v>57</v>
      </c>
      <c r="J194" s="8" t="s">
        <v>504</v>
      </c>
      <c r="L194" s="23" t="s">
        <v>498</v>
      </c>
    </row>
    <row r="195" spans="1:12" ht="15.6">
      <c r="A195" s="8" t="s">
        <v>30</v>
      </c>
      <c r="B195" s="8" t="s">
        <v>496</v>
      </c>
      <c r="C195" s="8" t="s">
        <v>83</v>
      </c>
      <c r="D195" s="16" t="s">
        <v>21</v>
      </c>
      <c r="E195" s="8" t="s">
        <v>31</v>
      </c>
      <c r="G195" s="8" t="s">
        <v>319</v>
      </c>
      <c r="I195" s="8" t="s">
        <v>329</v>
      </c>
      <c r="J195" s="8" t="s">
        <v>504</v>
      </c>
      <c r="L195" s="23" t="s">
        <v>498</v>
      </c>
    </row>
    <row r="196" spans="1:12" ht="15.6">
      <c r="A196" s="8" t="s">
        <v>22</v>
      </c>
      <c r="B196" s="8" t="s">
        <v>496</v>
      </c>
      <c r="C196" s="8" t="s">
        <v>427</v>
      </c>
      <c r="D196" s="16">
        <v>40</v>
      </c>
      <c r="E196" s="8" t="s">
        <v>20</v>
      </c>
      <c r="G196" s="8" t="s">
        <v>20</v>
      </c>
      <c r="I196" s="8" t="s">
        <v>57</v>
      </c>
      <c r="J196" s="8" t="s">
        <v>504</v>
      </c>
      <c r="L196" s="23" t="s">
        <v>498</v>
      </c>
    </row>
    <row r="197" spans="1:12" ht="15.6">
      <c r="A197" s="8" t="s">
        <v>27</v>
      </c>
      <c r="B197" s="8" t="s">
        <v>496</v>
      </c>
      <c r="C197" s="8" t="s">
        <v>427</v>
      </c>
      <c r="D197" s="16">
        <v>80</v>
      </c>
      <c r="E197" s="8" t="s">
        <v>20</v>
      </c>
      <c r="G197" s="8" t="s">
        <v>20</v>
      </c>
      <c r="I197" s="8" t="s">
        <v>57</v>
      </c>
      <c r="J197" s="8" t="s">
        <v>504</v>
      </c>
      <c r="L197" s="23" t="s">
        <v>498</v>
      </c>
    </row>
    <row r="198" spans="1:12" ht="15.6">
      <c r="A198" s="8" t="s">
        <v>30</v>
      </c>
      <c r="B198" s="8" t="s">
        <v>496</v>
      </c>
      <c r="C198" s="8" t="s">
        <v>427</v>
      </c>
      <c r="D198" s="16" t="s">
        <v>21</v>
      </c>
      <c r="E198" s="8" t="s">
        <v>31</v>
      </c>
      <c r="G198" s="8" t="s">
        <v>31</v>
      </c>
      <c r="I198" s="8" t="s">
        <v>371</v>
      </c>
      <c r="J198" s="8" t="s">
        <v>504</v>
      </c>
      <c r="L198" s="23" t="s">
        <v>498</v>
      </c>
    </row>
    <row r="199" spans="1:12" ht="15.6">
      <c r="A199" s="8" t="s">
        <v>18</v>
      </c>
      <c r="B199" s="8" t="s">
        <v>496</v>
      </c>
      <c r="C199" s="8" t="s">
        <v>79</v>
      </c>
      <c r="D199" s="16">
        <v>0</v>
      </c>
      <c r="E199" s="8" t="s">
        <v>20</v>
      </c>
      <c r="G199" s="8" t="s">
        <v>20</v>
      </c>
      <c r="H199" s="8" t="s">
        <v>23</v>
      </c>
      <c r="I199" s="8" t="s">
        <v>324</v>
      </c>
      <c r="J199" s="8" t="s">
        <v>504</v>
      </c>
      <c r="L199" s="23" t="s">
        <v>498</v>
      </c>
    </row>
    <row r="200" spans="1:12" ht="15.6">
      <c r="A200" s="8" t="s">
        <v>22</v>
      </c>
      <c r="B200" s="8" t="s">
        <v>496</v>
      </c>
      <c r="C200" s="8" t="s">
        <v>79</v>
      </c>
      <c r="D200" s="16">
        <v>40</v>
      </c>
      <c r="E200" s="8" t="s">
        <v>20</v>
      </c>
      <c r="G200" s="8" t="s">
        <v>20</v>
      </c>
      <c r="I200" s="8" t="s">
        <v>57</v>
      </c>
      <c r="J200" s="8" t="s">
        <v>504</v>
      </c>
      <c r="L200" s="23" t="s">
        <v>498</v>
      </c>
    </row>
    <row r="201" spans="1:12" ht="15.6">
      <c r="A201" s="8" t="s">
        <v>18</v>
      </c>
      <c r="B201" s="8" t="s">
        <v>496</v>
      </c>
      <c r="C201" s="8" t="s">
        <v>79</v>
      </c>
      <c r="D201" s="16">
        <v>46.5</v>
      </c>
      <c r="E201" s="8" t="s">
        <v>20</v>
      </c>
      <c r="G201" s="8" t="s">
        <v>20</v>
      </c>
      <c r="I201" s="8" t="s">
        <v>327</v>
      </c>
      <c r="J201" s="8" t="s">
        <v>504</v>
      </c>
      <c r="L201" s="23" t="s">
        <v>498</v>
      </c>
    </row>
    <row r="202" spans="1:12" ht="15.6">
      <c r="A202" s="8" t="s">
        <v>27</v>
      </c>
      <c r="B202" s="8" t="s">
        <v>496</v>
      </c>
      <c r="C202" s="8" t="s">
        <v>79</v>
      </c>
      <c r="D202" s="16">
        <v>80</v>
      </c>
      <c r="E202" s="8" t="s">
        <v>20</v>
      </c>
      <c r="G202" s="8" t="s">
        <v>20</v>
      </c>
      <c r="I202" s="8" t="s">
        <v>57</v>
      </c>
      <c r="J202" s="8" t="s">
        <v>504</v>
      </c>
      <c r="L202" s="23" t="s">
        <v>498</v>
      </c>
    </row>
    <row r="203" spans="1:12" ht="15.6">
      <c r="A203" s="8" t="s">
        <v>30</v>
      </c>
      <c r="B203" s="8" t="s">
        <v>496</v>
      </c>
      <c r="C203" s="8" t="s">
        <v>79</v>
      </c>
      <c r="D203" s="16" t="s">
        <v>21</v>
      </c>
      <c r="E203" s="8" t="s">
        <v>31</v>
      </c>
      <c r="G203" s="8" t="s">
        <v>20</v>
      </c>
      <c r="H203" s="8" t="s">
        <v>23</v>
      </c>
      <c r="I203" s="8" t="s">
        <v>328</v>
      </c>
      <c r="J203" s="8" t="s">
        <v>504</v>
      </c>
      <c r="L203" s="23" t="s">
        <v>498</v>
      </c>
    </row>
    <row r="204" spans="1:12" ht="15.6">
      <c r="A204" s="8" t="s">
        <v>22</v>
      </c>
      <c r="B204" s="8" t="s">
        <v>496</v>
      </c>
      <c r="C204" s="8" t="s">
        <v>434</v>
      </c>
      <c r="D204" s="16">
        <v>40</v>
      </c>
      <c r="E204" s="8" t="s">
        <v>20</v>
      </c>
      <c r="G204" s="8" t="s">
        <v>20</v>
      </c>
      <c r="I204" s="8" t="s">
        <v>57</v>
      </c>
      <c r="J204" s="8" t="s">
        <v>504</v>
      </c>
      <c r="L204" s="23" t="s">
        <v>498</v>
      </c>
    </row>
    <row r="205" spans="1:12" ht="15.6">
      <c r="A205" s="8" t="s">
        <v>27</v>
      </c>
      <c r="B205" s="8" t="s">
        <v>496</v>
      </c>
      <c r="C205" s="8" t="s">
        <v>434</v>
      </c>
      <c r="D205" s="16">
        <v>80</v>
      </c>
      <c r="E205" s="8" t="s">
        <v>20</v>
      </c>
      <c r="G205" s="8" t="s">
        <v>20</v>
      </c>
      <c r="I205" s="8" t="s">
        <v>57</v>
      </c>
      <c r="J205" s="8" t="s">
        <v>504</v>
      </c>
      <c r="L205" s="23" t="s">
        <v>498</v>
      </c>
    </row>
    <row r="206" spans="1:12" ht="15.6">
      <c r="A206" s="8" t="s">
        <v>30</v>
      </c>
      <c r="B206" s="8" t="s">
        <v>496</v>
      </c>
      <c r="C206" s="8" t="s">
        <v>434</v>
      </c>
      <c r="D206" s="16" t="s">
        <v>21</v>
      </c>
      <c r="E206" s="8" t="s">
        <v>31</v>
      </c>
      <c r="G206" s="8" t="s">
        <v>31</v>
      </c>
      <c r="I206" s="8" t="s">
        <v>362</v>
      </c>
      <c r="J206" s="8" t="s">
        <v>504</v>
      </c>
      <c r="L206" s="23" t="s">
        <v>498</v>
      </c>
    </row>
    <row r="207" spans="1:12" ht="15.6">
      <c r="A207" s="8" t="s">
        <v>18</v>
      </c>
      <c r="B207" s="8" t="s">
        <v>496</v>
      </c>
      <c r="C207" s="8" t="s">
        <v>69</v>
      </c>
      <c r="D207" s="16">
        <v>0</v>
      </c>
      <c r="E207" s="8" t="s">
        <v>20</v>
      </c>
      <c r="G207" s="8" t="s">
        <v>20</v>
      </c>
      <c r="H207" s="8" t="s">
        <v>23</v>
      </c>
      <c r="I207" s="8" t="s">
        <v>324</v>
      </c>
      <c r="J207" s="8" t="s">
        <v>504</v>
      </c>
      <c r="L207" s="23" t="s">
        <v>498</v>
      </c>
    </row>
    <row r="208" spans="1:12" ht="15.6">
      <c r="A208" s="8" t="s">
        <v>22</v>
      </c>
      <c r="B208" s="8" t="s">
        <v>496</v>
      </c>
      <c r="C208" s="8" t="s">
        <v>69</v>
      </c>
      <c r="D208" s="16">
        <v>40</v>
      </c>
      <c r="E208" s="8" t="s">
        <v>20</v>
      </c>
      <c r="G208" s="8" t="s">
        <v>20</v>
      </c>
      <c r="I208" s="8" t="s">
        <v>57</v>
      </c>
      <c r="J208" s="8" t="s">
        <v>504</v>
      </c>
      <c r="L208" s="23" t="s">
        <v>498</v>
      </c>
    </row>
    <row r="209" spans="1:17" ht="15.6">
      <c r="A209" s="8" t="s">
        <v>27</v>
      </c>
      <c r="B209" s="8" t="s">
        <v>496</v>
      </c>
      <c r="C209" s="8" t="s">
        <v>69</v>
      </c>
      <c r="D209" s="16">
        <v>80</v>
      </c>
      <c r="E209" s="8" t="s">
        <v>20</v>
      </c>
      <c r="G209" s="8" t="s">
        <v>20</v>
      </c>
      <c r="H209" s="8" t="s">
        <v>24</v>
      </c>
      <c r="I209" s="8" t="s">
        <v>28</v>
      </c>
      <c r="J209" s="8" t="s">
        <v>504</v>
      </c>
      <c r="L209" s="23" t="s">
        <v>498</v>
      </c>
      <c r="O209" s="8" t="s">
        <v>32</v>
      </c>
      <c r="P209" s="17">
        <v>44177</v>
      </c>
      <c r="Q209" s="8" t="s">
        <v>325</v>
      </c>
    </row>
    <row r="210" spans="1:17" ht="15.6">
      <c r="A210" s="8" t="s">
        <v>30</v>
      </c>
      <c r="B210" s="8" t="s">
        <v>496</v>
      </c>
      <c r="C210" s="8" t="s">
        <v>69</v>
      </c>
      <c r="D210" s="16" t="s">
        <v>21</v>
      </c>
      <c r="E210" s="8" t="s">
        <v>101</v>
      </c>
      <c r="G210" s="8" t="s">
        <v>319</v>
      </c>
      <c r="H210" s="8" t="s">
        <v>23</v>
      </c>
      <c r="I210" s="8" t="s">
        <v>326</v>
      </c>
      <c r="J210" s="8" t="s">
        <v>504</v>
      </c>
      <c r="L210" s="23" t="s">
        <v>498</v>
      </c>
    </row>
    <row r="211" spans="1:17" ht="15.6">
      <c r="A211" s="8" t="s">
        <v>18</v>
      </c>
      <c r="B211" s="8" t="s">
        <v>496</v>
      </c>
      <c r="C211" s="8" t="s">
        <v>439</v>
      </c>
      <c r="D211" s="16">
        <v>0</v>
      </c>
      <c r="E211" s="8" t="s">
        <v>20</v>
      </c>
      <c r="G211" s="8" t="s">
        <v>20</v>
      </c>
      <c r="H211" s="8" t="s">
        <v>23</v>
      </c>
      <c r="I211" s="8" t="s">
        <v>350</v>
      </c>
      <c r="J211" s="8" t="s">
        <v>504</v>
      </c>
      <c r="L211" s="23" t="s">
        <v>498</v>
      </c>
    </row>
    <row r="212" spans="1:17" ht="15.6">
      <c r="A212" s="8" t="s">
        <v>18</v>
      </c>
      <c r="B212" s="8" t="s">
        <v>496</v>
      </c>
      <c r="C212" s="8" t="s">
        <v>439</v>
      </c>
      <c r="D212" s="16">
        <v>18</v>
      </c>
      <c r="E212" s="8" t="s">
        <v>20</v>
      </c>
      <c r="G212" s="8" t="s">
        <v>20</v>
      </c>
      <c r="I212" s="8" t="s">
        <v>356</v>
      </c>
      <c r="J212" s="8" t="s">
        <v>504</v>
      </c>
      <c r="L212" s="23" t="s">
        <v>498</v>
      </c>
    </row>
    <row r="213" spans="1:17" ht="15.6">
      <c r="A213" s="8" t="s">
        <v>22</v>
      </c>
      <c r="B213" s="8" t="s">
        <v>496</v>
      </c>
      <c r="C213" s="8" t="s">
        <v>439</v>
      </c>
      <c r="D213" s="16">
        <v>40</v>
      </c>
      <c r="E213" s="8" t="s">
        <v>20</v>
      </c>
      <c r="G213" s="8" t="s">
        <v>20</v>
      </c>
      <c r="I213" s="8" t="s">
        <v>57</v>
      </c>
      <c r="J213" s="8" t="s">
        <v>504</v>
      </c>
      <c r="L213" s="23" t="s">
        <v>498</v>
      </c>
    </row>
    <row r="214" spans="1:17" ht="15.6">
      <c r="A214" s="8" t="s">
        <v>27</v>
      </c>
      <c r="B214" s="8" t="s">
        <v>496</v>
      </c>
      <c r="C214" s="8" t="s">
        <v>439</v>
      </c>
      <c r="D214" s="16">
        <v>80</v>
      </c>
      <c r="E214" s="8" t="s">
        <v>20</v>
      </c>
      <c r="G214" s="8" t="s">
        <v>20</v>
      </c>
      <c r="I214" s="8" t="s">
        <v>57</v>
      </c>
      <c r="J214" s="8" t="s">
        <v>504</v>
      </c>
      <c r="L214" s="23" t="s">
        <v>498</v>
      </c>
    </row>
    <row r="215" spans="1:17" ht="15.6">
      <c r="A215" s="8" t="s">
        <v>30</v>
      </c>
      <c r="B215" s="8" t="s">
        <v>496</v>
      </c>
      <c r="C215" s="8" t="s">
        <v>439</v>
      </c>
      <c r="D215" s="16" t="s">
        <v>21</v>
      </c>
      <c r="E215" s="8" t="s">
        <v>31</v>
      </c>
      <c r="G215" s="8" t="s">
        <v>31</v>
      </c>
      <c r="I215" s="8" t="s">
        <v>348</v>
      </c>
      <c r="J215" s="8" t="s">
        <v>504</v>
      </c>
      <c r="L215" s="23" t="s">
        <v>498</v>
      </c>
    </row>
    <row r="216" spans="1:17" ht="15.6">
      <c r="A216" s="8" t="s">
        <v>22</v>
      </c>
      <c r="B216" s="8" t="s">
        <v>496</v>
      </c>
      <c r="C216" s="8" t="s">
        <v>60</v>
      </c>
      <c r="D216" s="16">
        <v>40</v>
      </c>
      <c r="E216" s="8" t="s">
        <v>20</v>
      </c>
      <c r="G216" s="8" t="s">
        <v>20</v>
      </c>
      <c r="I216" s="8" t="s">
        <v>57</v>
      </c>
      <c r="J216" s="8" t="s">
        <v>504</v>
      </c>
      <c r="L216" s="23" t="s">
        <v>498</v>
      </c>
    </row>
    <row r="217" spans="1:17" ht="15.6">
      <c r="A217" s="8" t="s">
        <v>18</v>
      </c>
      <c r="B217" s="8" t="s">
        <v>496</v>
      </c>
      <c r="C217" s="8" t="s">
        <v>60</v>
      </c>
      <c r="D217" s="16">
        <v>72</v>
      </c>
      <c r="E217" s="8" t="s">
        <v>20</v>
      </c>
      <c r="G217" s="8" t="s">
        <v>20</v>
      </c>
      <c r="H217" s="8" t="s">
        <v>23</v>
      </c>
      <c r="I217" s="8" t="s">
        <v>322</v>
      </c>
      <c r="J217" s="8" t="s">
        <v>504</v>
      </c>
      <c r="L217" s="23" t="s">
        <v>498</v>
      </c>
    </row>
    <row r="218" spans="1:17" ht="15.6">
      <c r="A218" s="8" t="s">
        <v>27</v>
      </c>
      <c r="B218" s="8" t="s">
        <v>496</v>
      </c>
      <c r="C218" s="8" t="s">
        <v>60</v>
      </c>
      <c r="D218" s="16">
        <v>80</v>
      </c>
      <c r="E218" s="8" t="s">
        <v>20</v>
      </c>
      <c r="G218" s="8" t="s">
        <v>20</v>
      </c>
      <c r="I218" s="8" t="s">
        <v>57</v>
      </c>
      <c r="J218" s="8" t="s">
        <v>504</v>
      </c>
      <c r="L218" s="23" t="s">
        <v>498</v>
      </c>
    </row>
    <row r="219" spans="1:17" ht="15.6">
      <c r="A219" s="8" t="s">
        <v>30</v>
      </c>
      <c r="B219" s="8" t="s">
        <v>496</v>
      </c>
      <c r="C219" s="8" t="s">
        <v>60</v>
      </c>
      <c r="D219" s="16" t="s">
        <v>21</v>
      </c>
      <c r="E219" s="8" t="s">
        <v>31</v>
      </c>
      <c r="G219" s="8" t="s">
        <v>319</v>
      </c>
      <c r="H219" s="8" t="s">
        <v>23</v>
      </c>
      <c r="I219" s="8" t="s">
        <v>323</v>
      </c>
      <c r="J219" s="8" t="s">
        <v>504</v>
      </c>
      <c r="L219" s="23" t="s">
        <v>498</v>
      </c>
    </row>
    <row r="220" spans="1:17" ht="15.6">
      <c r="A220" s="8" t="s">
        <v>18</v>
      </c>
      <c r="B220" s="8" t="s">
        <v>496</v>
      </c>
      <c r="C220" s="8" t="s">
        <v>444</v>
      </c>
      <c r="D220" s="16">
        <v>0</v>
      </c>
      <c r="E220" s="8" t="s">
        <v>20</v>
      </c>
      <c r="G220" s="8" t="s">
        <v>20</v>
      </c>
      <c r="H220" s="8" t="s">
        <v>23</v>
      </c>
      <c r="I220" s="8" t="s">
        <v>350</v>
      </c>
      <c r="J220" s="8" t="s">
        <v>504</v>
      </c>
      <c r="L220" s="23" t="s">
        <v>498</v>
      </c>
    </row>
    <row r="221" spans="1:17" ht="15.6">
      <c r="A221" s="8" t="s">
        <v>18</v>
      </c>
      <c r="B221" s="8" t="s">
        <v>496</v>
      </c>
      <c r="C221" s="8" t="s">
        <v>444</v>
      </c>
      <c r="D221" s="16">
        <v>8</v>
      </c>
      <c r="E221" s="8" t="s">
        <v>20</v>
      </c>
      <c r="G221" s="8" t="s">
        <v>20</v>
      </c>
      <c r="I221" s="8" t="s">
        <v>37</v>
      </c>
      <c r="J221" s="8" t="s">
        <v>504</v>
      </c>
      <c r="L221" s="23" t="s">
        <v>498</v>
      </c>
    </row>
    <row r="222" spans="1:17" ht="15.6">
      <c r="A222" s="8" t="s">
        <v>22</v>
      </c>
      <c r="B222" s="8" t="s">
        <v>496</v>
      </c>
      <c r="C222" s="8" t="s">
        <v>444</v>
      </c>
      <c r="D222" s="16">
        <v>40</v>
      </c>
      <c r="E222" s="8" t="s">
        <v>20</v>
      </c>
      <c r="G222" s="8" t="s">
        <v>20</v>
      </c>
      <c r="I222" s="8" t="s">
        <v>57</v>
      </c>
      <c r="J222" s="8" t="s">
        <v>504</v>
      </c>
      <c r="L222" s="23" t="s">
        <v>498</v>
      </c>
    </row>
    <row r="223" spans="1:17" ht="15.6">
      <c r="A223" s="8" t="s">
        <v>27</v>
      </c>
      <c r="B223" s="8" t="s">
        <v>496</v>
      </c>
      <c r="C223" s="8" t="s">
        <v>444</v>
      </c>
      <c r="D223" s="16">
        <v>80</v>
      </c>
      <c r="E223" s="8" t="s">
        <v>20</v>
      </c>
      <c r="G223" s="8" t="s">
        <v>20</v>
      </c>
      <c r="I223" s="8" t="s">
        <v>57</v>
      </c>
      <c r="J223" s="8" t="s">
        <v>504</v>
      </c>
      <c r="L223" s="23" t="s">
        <v>498</v>
      </c>
    </row>
    <row r="224" spans="1:17" ht="15.6">
      <c r="A224" s="8" t="s">
        <v>30</v>
      </c>
      <c r="B224" s="8" t="s">
        <v>496</v>
      </c>
      <c r="C224" s="8" t="s">
        <v>444</v>
      </c>
      <c r="D224" s="16" t="s">
        <v>21</v>
      </c>
      <c r="E224" s="8" t="s">
        <v>101</v>
      </c>
      <c r="G224" s="8" t="s">
        <v>319</v>
      </c>
      <c r="I224" s="8" t="s">
        <v>346</v>
      </c>
      <c r="J224" s="8" t="s">
        <v>504</v>
      </c>
      <c r="L224" s="23" t="s">
        <v>498</v>
      </c>
    </row>
    <row r="225" spans="1:12" ht="15.6">
      <c r="A225" s="8" t="s">
        <v>22</v>
      </c>
      <c r="B225" s="8" t="s">
        <v>496</v>
      </c>
      <c r="C225" s="8" t="s">
        <v>47</v>
      </c>
      <c r="D225" s="16">
        <v>40</v>
      </c>
      <c r="E225" s="8" t="s">
        <v>20</v>
      </c>
      <c r="G225" s="8" t="s">
        <v>20</v>
      </c>
      <c r="I225" s="8" t="s">
        <v>57</v>
      </c>
      <c r="J225" s="8" t="s">
        <v>504</v>
      </c>
      <c r="L225" s="23" t="s">
        <v>498</v>
      </c>
    </row>
    <row r="226" spans="1:12" ht="15.6">
      <c r="A226" s="8" t="s">
        <v>27</v>
      </c>
      <c r="B226" s="8" t="s">
        <v>496</v>
      </c>
      <c r="C226" s="8" t="s">
        <v>47</v>
      </c>
      <c r="D226" s="16">
        <v>80</v>
      </c>
      <c r="E226" s="8" t="s">
        <v>20</v>
      </c>
      <c r="G226" s="8" t="s">
        <v>20</v>
      </c>
      <c r="I226" s="8" t="s">
        <v>57</v>
      </c>
      <c r="J226" s="8" t="s">
        <v>504</v>
      </c>
      <c r="L226" s="23" t="s">
        <v>498</v>
      </c>
    </row>
    <row r="227" spans="1:12" ht="15.6">
      <c r="A227" s="8" t="s">
        <v>30</v>
      </c>
      <c r="B227" s="8" t="s">
        <v>496</v>
      </c>
      <c r="C227" s="8" t="s">
        <v>47</v>
      </c>
      <c r="D227" s="16" t="s">
        <v>21</v>
      </c>
      <c r="E227" s="8" t="s">
        <v>101</v>
      </c>
      <c r="G227" s="8" t="s">
        <v>319</v>
      </c>
      <c r="I227" s="8" t="s">
        <v>320</v>
      </c>
      <c r="J227" s="8" t="s">
        <v>504</v>
      </c>
      <c r="K227" s="8" t="s">
        <v>321</v>
      </c>
      <c r="L227" s="23" t="s">
        <v>498</v>
      </c>
    </row>
    <row r="228" spans="1:12" ht="15.6">
      <c r="A228" s="8" t="s">
        <v>22</v>
      </c>
      <c r="B228" s="8" t="s">
        <v>496</v>
      </c>
      <c r="C228" s="8" t="s">
        <v>447</v>
      </c>
      <c r="D228" s="16">
        <v>40</v>
      </c>
      <c r="E228" s="8" t="s">
        <v>20</v>
      </c>
      <c r="G228" s="8" t="s">
        <v>20</v>
      </c>
      <c r="I228" s="8" t="s">
        <v>57</v>
      </c>
      <c r="J228" s="8" t="s">
        <v>504</v>
      </c>
      <c r="L228" s="23" t="s">
        <v>498</v>
      </c>
    </row>
    <row r="229" spans="1:12" ht="15.6">
      <c r="A229" s="8" t="s">
        <v>27</v>
      </c>
      <c r="B229" s="8" t="s">
        <v>496</v>
      </c>
      <c r="C229" s="8" t="s">
        <v>447</v>
      </c>
      <c r="D229" s="16">
        <v>80</v>
      </c>
      <c r="E229" s="8" t="s">
        <v>20</v>
      </c>
      <c r="G229" s="8" t="s">
        <v>20</v>
      </c>
      <c r="I229" s="8" t="s">
        <v>57</v>
      </c>
      <c r="J229" s="8" t="s">
        <v>504</v>
      </c>
      <c r="L229" s="23" t="s">
        <v>498</v>
      </c>
    </row>
    <row r="230" spans="1:12" ht="15.6">
      <c r="A230" s="8" t="s">
        <v>30</v>
      </c>
      <c r="B230" s="8" t="s">
        <v>496</v>
      </c>
      <c r="C230" s="8" t="s">
        <v>447</v>
      </c>
      <c r="D230" s="16" t="s">
        <v>21</v>
      </c>
      <c r="E230" s="8" t="s">
        <v>31</v>
      </c>
      <c r="G230" s="8" t="s">
        <v>319</v>
      </c>
      <c r="I230" s="8" t="s">
        <v>340</v>
      </c>
      <c r="J230" s="8" t="s">
        <v>504</v>
      </c>
      <c r="L230" s="23" t="s">
        <v>498</v>
      </c>
    </row>
    <row r="273" spans="4:4" ht="15.6">
      <c r="D273" s="19"/>
    </row>
    <row r="274" spans="4:4" ht="15.6">
      <c r="D274" s="19"/>
    </row>
    <row r="275" spans="4:4" ht="15.6">
      <c r="D275" s="19"/>
    </row>
    <row r="276" spans="4:4" ht="15.6">
      <c r="D276" s="19"/>
    </row>
    <row r="277" spans="4:4" ht="15.6">
      <c r="D277" s="19"/>
    </row>
    <row r="278" spans="4:4" ht="15.6">
      <c r="D278" s="19"/>
    </row>
    <row r="279" spans="4:4" ht="15.6">
      <c r="D279" s="19"/>
    </row>
    <row r="280" spans="4:4" ht="15.6">
      <c r="D280" s="19"/>
    </row>
    <row r="281" spans="4:4" ht="15.6">
      <c r="D281" s="19"/>
    </row>
    <row r="282" spans="4:4" ht="15.6">
      <c r="D282" s="19"/>
    </row>
    <row r="283" spans="4:4" ht="15.6">
      <c r="D283" s="19"/>
    </row>
    <row r="284" spans="4:4" ht="15.6">
      <c r="D284" s="19"/>
    </row>
    <row r="285" spans="4:4" ht="15.6">
      <c r="D285" s="19"/>
    </row>
    <row r="286" spans="4:4" ht="15.6">
      <c r="D286" s="19"/>
    </row>
    <row r="287" spans="4:4" ht="15.6">
      <c r="D287" s="19"/>
    </row>
    <row r="288" spans="4:4" ht="15.6">
      <c r="D288" s="19"/>
    </row>
    <row r="289" spans="4:4" ht="15.6">
      <c r="D289" s="19"/>
    </row>
    <row r="290" spans="4:4" ht="15.6">
      <c r="D290" s="19"/>
    </row>
    <row r="291" spans="4:4" ht="15.6">
      <c r="D291" s="19"/>
    </row>
    <row r="292" spans="4:4" ht="15.6">
      <c r="D292" s="19"/>
    </row>
    <row r="293" spans="4:4" ht="15.6">
      <c r="D293" s="19"/>
    </row>
    <row r="294" spans="4:4" ht="15.6">
      <c r="D294" s="19"/>
    </row>
    <row r="295" spans="4:4" ht="15.6">
      <c r="D295" s="19"/>
    </row>
    <row r="296" spans="4:4" ht="15.6">
      <c r="D296" s="19"/>
    </row>
    <row r="297" spans="4:4" ht="15.6">
      <c r="D297" s="19"/>
    </row>
    <row r="298" spans="4:4" ht="15.6">
      <c r="D298" s="19"/>
    </row>
    <row r="299" spans="4:4" ht="15.6">
      <c r="D299" s="19"/>
    </row>
    <row r="300" spans="4:4" ht="15.6">
      <c r="D300" s="19"/>
    </row>
    <row r="301" spans="4:4" ht="15.6">
      <c r="D301" s="19"/>
    </row>
    <row r="302" spans="4:4" ht="15.6">
      <c r="D302" s="19"/>
    </row>
    <row r="303" spans="4:4" ht="15.6">
      <c r="D303" s="19"/>
    </row>
    <row r="304" spans="4:4" ht="15.6">
      <c r="D304" s="19"/>
    </row>
    <row r="305" spans="4:4" ht="15.6">
      <c r="D305" s="19"/>
    </row>
    <row r="306" spans="4:4" ht="15.6">
      <c r="D306" s="19"/>
    </row>
    <row r="307" spans="4:4" ht="15.6">
      <c r="D307" s="19"/>
    </row>
    <row r="308" spans="4:4" ht="15.6">
      <c r="D308" s="19"/>
    </row>
    <row r="309" spans="4:4" ht="15.6">
      <c r="D309" s="19"/>
    </row>
    <row r="310" spans="4:4" ht="15.6">
      <c r="D310" s="19"/>
    </row>
    <row r="311" spans="4:4" ht="15.6">
      <c r="D311" s="19"/>
    </row>
    <row r="312" spans="4:4" ht="15.6">
      <c r="D312" s="19"/>
    </row>
    <row r="313" spans="4:4" ht="15.6">
      <c r="D313" s="19"/>
    </row>
    <row r="314" spans="4:4" ht="15.6">
      <c r="D314" s="19"/>
    </row>
    <row r="315" spans="4:4" ht="15.6">
      <c r="D315" s="19"/>
    </row>
    <row r="316" spans="4:4" ht="15.6">
      <c r="D316" s="19"/>
    </row>
    <row r="317" spans="4:4" ht="15.6">
      <c r="D317" s="19"/>
    </row>
    <row r="318" spans="4:4" ht="15.6">
      <c r="D318" s="19"/>
    </row>
    <row r="319" spans="4:4" ht="15.6">
      <c r="D319" s="19"/>
    </row>
    <row r="320" spans="4:4" ht="15.6">
      <c r="D320" s="19"/>
    </row>
    <row r="321" spans="4:4" ht="15.6">
      <c r="D321" s="19"/>
    </row>
    <row r="322" spans="4:4" ht="15.6">
      <c r="D322" s="19"/>
    </row>
    <row r="323" spans="4:4" ht="15.6">
      <c r="D323" s="19"/>
    </row>
    <row r="324" spans="4:4" ht="15.6">
      <c r="D324" s="19"/>
    </row>
    <row r="325" spans="4:4" ht="15.6">
      <c r="D325" s="19"/>
    </row>
    <row r="326" spans="4:4" ht="15.6">
      <c r="D326" s="19"/>
    </row>
    <row r="327" spans="4:4" ht="15.6">
      <c r="D327" s="19"/>
    </row>
    <row r="328" spans="4:4" ht="15.6">
      <c r="D328" s="19"/>
    </row>
    <row r="329" spans="4:4" ht="15.6">
      <c r="D329" s="19"/>
    </row>
    <row r="330" spans="4:4" ht="15.6">
      <c r="D330" s="19"/>
    </row>
    <row r="331" spans="4:4" ht="15.6">
      <c r="D331" s="19"/>
    </row>
    <row r="332" spans="4:4" ht="15.6">
      <c r="D332" s="19"/>
    </row>
    <row r="333" spans="4:4" ht="15.6">
      <c r="D333" s="19"/>
    </row>
    <row r="334" spans="4:4" ht="15.6">
      <c r="D334" s="19"/>
    </row>
    <row r="335" spans="4:4" ht="15.6">
      <c r="D335" s="19"/>
    </row>
    <row r="336" spans="4:4" ht="15.6">
      <c r="D336" s="19"/>
    </row>
    <row r="337" spans="4:4" ht="15.6">
      <c r="D337" s="19"/>
    </row>
    <row r="338" spans="4:4" ht="15.6">
      <c r="D338" s="19"/>
    </row>
    <row r="339" spans="4:4" ht="15.6">
      <c r="D339" s="19"/>
    </row>
    <row r="340" spans="4:4" ht="15.6">
      <c r="D340" s="19"/>
    </row>
    <row r="341" spans="4:4" ht="15.6">
      <c r="D341" s="19"/>
    </row>
    <row r="342" spans="4:4" ht="15.6">
      <c r="D342" s="19"/>
    </row>
    <row r="343" spans="4:4" ht="15.6">
      <c r="D343" s="19"/>
    </row>
    <row r="344" spans="4:4" ht="15.6">
      <c r="D344" s="19"/>
    </row>
    <row r="345" spans="4:4" ht="15.6">
      <c r="D345" s="19"/>
    </row>
    <row r="346" spans="4:4" ht="15.6">
      <c r="D346" s="19"/>
    </row>
    <row r="347" spans="4:4" ht="15.6">
      <c r="D347" s="19"/>
    </row>
    <row r="348" spans="4:4" ht="15.6">
      <c r="D348" s="19"/>
    </row>
    <row r="349" spans="4:4" ht="15.6">
      <c r="D349" s="19"/>
    </row>
    <row r="350" spans="4:4" ht="15.6">
      <c r="D350" s="19"/>
    </row>
    <row r="351" spans="4:4" ht="15.6">
      <c r="D351" s="19"/>
    </row>
    <row r="352" spans="4:4" ht="15.6">
      <c r="D352" s="19"/>
    </row>
    <row r="353" spans="4:4" ht="15.6">
      <c r="D353" s="19"/>
    </row>
    <row r="354" spans="4:4" ht="15.6">
      <c r="D354" s="19"/>
    </row>
    <row r="355" spans="4:4" ht="15.6">
      <c r="D355" s="19"/>
    </row>
    <row r="356" spans="4:4" ht="15.6">
      <c r="D356" s="19"/>
    </row>
    <row r="357" spans="4:4" ht="15.6">
      <c r="D357" s="19"/>
    </row>
    <row r="358" spans="4:4" ht="15.6">
      <c r="D358" s="19"/>
    </row>
    <row r="359" spans="4:4" ht="15.6">
      <c r="D359" s="19"/>
    </row>
    <row r="360" spans="4:4" ht="15.6">
      <c r="D360" s="19"/>
    </row>
    <row r="361" spans="4:4" ht="15.6">
      <c r="D361" s="19"/>
    </row>
    <row r="362" spans="4:4" ht="15.6">
      <c r="D362" s="19"/>
    </row>
    <row r="363" spans="4:4" ht="15.6">
      <c r="D363" s="19"/>
    </row>
    <row r="364" spans="4:4" ht="15.6">
      <c r="D364" s="19"/>
    </row>
    <row r="365" spans="4:4" ht="15.6">
      <c r="D365" s="19"/>
    </row>
    <row r="366" spans="4:4" ht="15.6">
      <c r="D366" s="19"/>
    </row>
    <row r="367" spans="4:4" ht="15.6">
      <c r="D367" s="19"/>
    </row>
    <row r="368" spans="4:4" ht="15.6">
      <c r="D368" s="19"/>
    </row>
    <row r="369" spans="4:4" ht="15.6">
      <c r="D369" s="19"/>
    </row>
    <row r="370" spans="4:4" ht="15.6">
      <c r="D370" s="19"/>
    </row>
    <row r="371" spans="4:4" ht="15.6">
      <c r="D371" s="19"/>
    </row>
    <row r="372" spans="4:4" ht="15.6">
      <c r="D372" s="19"/>
    </row>
    <row r="373" spans="4:4" ht="15.6">
      <c r="D373" s="19"/>
    </row>
    <row r="374" spans="4:4" ht="15.6">
      <c r="D374" s="19"/>
    </row>
    <row r="375" spans="4:4" ht="15.6">
      <c r="D375" s="19"/>
    </row>
    <row r="376" spans="4:4" ht="15.6">
      <c r="D376" s="19"/>
    </row>
    <row r="377" spans="4:4" ht="15.6">
      <c r="D377" s="19"/>
    </row>
    <row r="378" spans="4:4" ht="15.6">
      <c r="D378" s="19"/>
    </row>
    <row r="379" spans="4:4" ht="15.6">
      <c r="D379" s="19"/>
    </row>
    <row r="380" spans="4:4" ht="15.6">
      <c r="D380" s="19"/>
    </row>
    <row r="381" spans="4:4" ht="15.6">
      <c r="D381" s="19"/>
    </row>
    <row r="382" spans="4:4" ht="15.6">
      <c r="D382" s="19"/>
    </row>
    <row r="383" spans="4:4" ht="15.6">
      <c r="D383" s="19"/>
    </row>
    <row r="384" spans="4:4" ht="15.6">
      <c r="D384" s="19"/>
    </row>
    <row r="385" spans="4:4" ht="15.6">
      <c r="D385" s="19"/>
    </row>
    <row r="386" spans="4:4" ht="15.6">
      <c r="D386" s="19"/>
    </row>
    <row r="387" spans="4:4" ht="15.6">
      <c r="D387" s="19"/>
    </row>
    <row r="388" spans="4:4" ht="15.6">
      <c r="D388" s="19"/>
    </row>
    <row r="389" spans="4:4" ht="15.6">
      <c r="D389" s="19"/>
    </row>
    <row r="390" spans="4:4" ht="15.6">
      <c r="D390" s="19"/>
    </row>
    <row r="391" spans="4:4" ht="15.6">
      <c r="D391" s="19"/>
    </row>
    <row r="392" spans="4:4" ht="15.6">
      <c r="D392" s="19"/>
    </row>
    <row r="393" spans="4:4" ht="15.6">
      <c r="D393" s="19"/>
    </row>
    <row r="394" spans="4:4" ht="15.6">
      <c r="D394" s="19"/>
    </row>
    <row r="395" spans="4:4" ht="15.6">
      <c r="D395" s="19"/>
    </row>
    <row r="396" spans="4:4" ht="15.6">
      <c r="D396" s="19"/>
    </row>
    <row r="397" spans="4:4" ht="15.6">
      <c r="D397" s="19"/>
    </row>
    <row r="398" spans="4:4" ht="15.6">
      <c r="D398" s="19"/>
    </row>
    <row r="399" spans="4:4" ht="15.6">
      <c r="D399" s="19"/>
    </row>
    <row r="400" spans="4:4" ht="15.6">
      <c r="D400" s="19"/>
    </row>
    <row r="401" spans="4:4" ht="15.6">
      <c r="D401" s="19"/>
    </row>
    <row r="402" spans="4:4" ht="15.6">
      <c r="D402" s="19"/>
    </row>
    <row r="403" spans="4:4" ht="15.6">
      <c r="D403" s="19"/>
    </row>
    <row r="404" spans="4:4" ht="15.6">
      <c r="D404" s="19"/>
    </row>
    <row r="405" spans="4:4" ht="15.6">
      <c r="D405" s="19"/>
    </row>
    <row r="406" spans="4:4" ht="15.6">
      <c r="D406" s="19"/>
    </row>
    <row r="407" spans="4:4" ht="15.6">
      <c r="D407" s="19"/>
    </row>
    <row r="408" spans="4:4" ht="15.6">
      <c r="D408" s="19"/>
    </row>
    <row r="409" spans="4:4" ht="15.6">
      <c r="D409" s="19"/>
    </row>
    <row r="410" spans="4:4" ht="15.6">
      <c r="D410" s="19"/>
    </row>
    <row r="411" spans="4:4" ht="15.6">
      <c r="D411" s="19"/>
    </row>
    <row r="412" spans="4:4" ht="15.6">
      <c r="D412" s="19"/>
    </row>
    <row r="413" spans="4:4" ht="15.6">
      <c r="D413" s="19"/>
    </row>
    <row r="414" spans="4:4" ht="15.6">
      <c r="D414" s="19"/>
    </row>
    <row r="415" spans="4:4" ht="15.6">
      <c r="D415" s="19"/>
    </row>
    <row r="416" spans="4:4" ht="15.6">
      <c r="D416" s="19"/>
    </row>
    <row r="417" spans="4:4" ht="15.6">
      <c r="D417" s="19"/>
    </row>
    <row r="418" spans="4:4" ht="15.6">
      <c r="D418" s="19"/>
    </row>
    <row r="419" spans="4:4" ht="15.6">
      <c r="D419" s="19"/>
    </row>
    <row r="420" spans="4:4" ht="15.6">
      <c r="D420" s="19"/>
    </row>
    <row r="421" spans="4:4" ht="15.6">
      <c r="D421" s="19"/>
    </row>
    <row r="422" spans="4:4" ht="15.6">
      <c r="D422" s="19"/>
    </row>
    <row r="423" spans="4:4" ht="15.6">
      <c r="D423" s="19"/>
    </row>
    <row r="424" spans="4:4" ht="15.6">
      <c r="D424" s="19"/>
    </row>
    <row r="425" spans="4:4" ht="15.6">
      <c r="D425" s="19"/>
    </row>
    <row r="426" spans="4:4" ht="15.6">
      <c r="D426" s="19"/>
    </row>
    <row r="427" spans="4:4" ht="15.6">
      <c r="D427" s="19"/>
    </row>
    <row r="428" spans="4:4" ht="15.6">
      <c r="D428" s="19"/>
    </row>
    <row r="429" spans="4:4" ht="15.6">
      <c r="D429" s="19"/>
    </row>
    <row r="430" spans="4:4" ht="15.6">
      <c r="D430" s="19"/>
    </row>
    <row r="431" spans="4:4" ht="15.6">
      <c r="D431" s="19"/>
    </row>
    <row r="432" spans="4:4" ht="15.6">
      <c r="D432" s="19"/>
    </row>
    <row r="433" spans="4:4" ht="15.6">
      <c r="D433" s="19"/>
    </row>
    <row r="434" spans="4:4" ht="15.6">
      <c r="D434" s="19"/>
    </row>
    <row r="435" spans="4:4" ht="15.6">
      <c r="D435" s="19"/>
    </row>
    <row r="436" spans="4:4" ht="15.6">
      <c r="D436" s="19"/>
    </row>
    <row r="437" spans="4:4" ht="15.6">
      <c r="D437" s="19"/>
    </row>
    <row r="438" spans="4:4" ht="15.6">
      <c r="D438" s="19"/>
    </row>
    <row r="439" spans="4:4" ht="15.6">
      <c r="D439" s="19"/>
    </row>
    <row r="440" spans="4:4" ht="15.6">
      <c r="D440" s="19"/>
    </row>
    <row r="441" spans="4:4" ht="15.6">
      <c r="D441" s="19"/>
    </row>
    <row r="442" spans="4:4" ht="15.6">
      <c r="D442" s="19"/>
    </row>
    <row r="443" spans="4:4" ht="15.6">
      <c r="D443" s="19"/>
    </row>
    <row r="444" spans="4:4" ht="15.6">
      <c r="D444" s="19"/>
    </row>
    <row r="445" spans="4:4" ht="15.6">
      <c r="D445" s="19"/>
    </row>
    <row r="446" spans="4:4" ht="15.6">
      <c r="D446" s="19"/>
    </row>
    <row r="447" spans="4:4" ht="15.6">
      <c r="D447" s="19"/>
    </row>
    <row r="448" spans="4:4" ht="15.6">
      <c r="D448" s="19"/>
    </row>
    <row r="449" spans="4:4" ht="15.6">
      <c r="D449" s="19"/>
    </row>
    <row r="450" spans="4:4" ht="15.6">
      <c r="D450" s="19"/>
    </row>
    <row r="451" spans="4:4" ht="15.6">
      <c r="D451" s="19"/>
    </row>
    <row r="452" spans="4:4" ht="15.6">
      <c r="D452" s="19"/>
    </row>
    <row r="453" spans="4:4" ht="15.6">
      <c r="D453" s="19"/>
    </row>
    <row r="454" spans="4:4" ht="15.6">
      <c r="D454" s="19"/>
    </row>
    <row r="455" spans="4:4" ht="15.6">
      <c r="D455" s="19"/>
    </row>
    <row r="456" spans="4:4" ht="15.6">
      <c r="D456" s="19"/>
    </row>
    <row r="457" spans="4:4" ht="15.6">
      <c r="D457" s="19"/>
    </row>
    <row r="458" spans="4:4" ht="15.6">
      <c r="D458" s="19"/>
    </row>
    <row r="459" spans="4:4" ht="15.6">
      <c r="D459" s="19"/>
    </row>
    <row r="460" spans="4:4" ht="15.6">
      <c r="D460" s="19"/>
    </row>
    <row r="461" spans="4:4" ht="15.6">
      <c r="D461" s="19"/>
    </row>
    <row r="462" spans="4:4" ht="15.6">
      <c r="D462" s="19"/>
    </row>
    <row r="463" spans="4:4" ht="15.6">
      <c r="D463" s="19"/>
    </row>
    <row r="464" spans="4:4" ht="15.6">
      <c r="D464" s="19"/>
    </row>
    <row r="465" spans="4:4" ht="15.6">
      <c r="D465" s="19"/>
    </row>
    <row r="466" spans="4:4" ht="15.6">
      <c r="D466" s="19"/>
    </row>
    <row r="467" spans="4:4" ht="15.6">
      <c r="D467" s="19"/>
    </row>
    <row r="468" spans="4:4" ht="15.6">
      <c r="D468" s="19"/>
    </row>
    <row r="469" spans="4:4" ht="15.6">
      <c r="D469" s="19"/>
    </row>
    <row r="470" spans="4:4" ht="15.6">
      <c r="D470" s="19"/>
    </row>
    <row r="471" spans="4:4" ht="15.6">
      <c r="D471" s="19"/>
    </row>
    <row r="472" spans="4:4" ht="15.6">
      <c r="D472" s="19"/>
    </row>
    <row r="473" spans="4:4" ht="15.6">
      <c r="D473" s="19"/>
    </row>
    <row r="474" spans="4:4" ht="15.6">
      <c r="D474" s="19"/>
    </row>
    <row r="475" spans="4:4" ht="15.6">
      <c r="D475" s="19"/>
    </row>
    <row r="476" spans="4:4" ht="15.6">
      <c r="D476" s="19"/>
    </row>
    <row r="477" spans="4:4" ht="15.6">
      <c r="D477" s="19"/>
    </row>
    <row r="478" spans="4:4" ht="15.6">
      <c r="D478" s="19"/>
    </row>
    <row r="479" spans="4:4" ht="15.6">
      <c r="D479" s="19"/>
    </row>
    <row r="480" spans="4:4" ht="15.6">
      <c r="D480" s="19"/>
    </row>
    <row r="481" spans="4:4" ht="15.6">
      <c r="D481" s="19"/>
    </row>
    <row r="482" spans="4:4" ht="15.6">
      <c r="D482" s="19"/>
    </row>
    <row r="483" spans="4:4" ht="15.6">
      <c r="D483" s="19"/>
    </row>
    <row r="484" spans="4:4" ht="15.6">
      <c r="D484" s="19"/>
    </row>
    <row r="485" spans="4:4" ht="15.6">
      <c r="D485" s="19"/>
    </row>
    <row r="486" spans="4:4" ht="15.6">
      <c r="D486" s="19"/>
    </row>
    <row r="487" spans="4:4" ht="15.6">
      <c r="D487" s="19"/>
    </row>
    <row r="488" spans="4:4" ht="15.6">
      <c r="D488" s="19"/>
    </row>
    <row r="489" spans="4:4" ht="15.6">
      <c r="D489" s="19"/>
    </row>
    <row r="490" spans="4:4" ht="15.6">
      <c r="D490" s="19"/>
    </row>
    <row r="491" spans="4:4" ht="15.6">
      <c r="D491" s="19"/>
    </row>
    <row r="492" spans="4:4" ht="15.6">
      <c r="D492" s="19"/>
    </row>
    <row r="493" spans="4:4" ht="15.6">
      <c r="D493" s="19"/>
    </row>
    <row r="494" spans="4:4" ht="15.6">
      <c r="D494" s="19"/>
    </row>
    <row r="495" spans="4:4" ht="15.6">
      <c r="D495" s="19"/>
    </row>
    <row r="496" spans="4:4" ht="15.6">
      <c r="D496" s="19"/>
    </row>
    <row r="497" spans="4:4" ht="15.6">
      <c r="D497" s="19"/>
    </row>
    <row r="498" spans="4:4" ht="15.6">
      <c r="D498" s="19"/>
    </row>
    <row r="499" spans="4:4" ht="15.6">
      <c r="D499" s="19"/>
    </row>
    <row r="500" spans="4:4" ht="15.6">
      <c r="D500" s="19"/>
    </row>
    <row r="501" spans="4:4" ht="15.6">
      <c r="D501" s="19"/>
    </row>
    <row r="502" spans="4:4" ht="15.6">
      <c r="D502" s="19"/>
    </row>
    <row r="503" spans="4:4" ht="15.6">
      <c r="D503" s="19"/>
    </row>
    <row r="504" spans="4:4" ht="15.6">
      <c r="D504" s="19"/>
    </row>
    <row r="505" spans="4:4" ht="15.6">
      <c r="D505" s="19"/>
    </row>
    <row r="506" spans="4:4" ht="15.6">
      <c r="D506" s="19"/>
    </row>
    <row r="507" spans="4:4" ht="15.6">
      <c r="D507" s="19"/>
    </row>
    <row r="508" spans="4:4" ht="15.6">
      <c r="D508" s="19"/>
    </row>
    <row r="509" spans="4:4" ht="15.6">
      <c r="D509" s="19"/>
    </row>
    <row r="510" spans="4:4" ht="15.6">
      <c r="D510" s="19"/>
    </row>
    <row r="511" spans="4:4" ht="15.6">
      <c r="D511" s="19"/>
    </row>
    <row r="512" spans="4:4" ht="15.6">
      <c r="D512" s="19"/>
    </row>
    <row r="513" spans="4:4" ht="15.6">
      <c r="D513" s="19"/>
    </row>
    <row r="514" spans="4:4" ht="15.6">
      <c r="D514" s="19"/>
    </row>
    <row r="515" spans="4:4" ht="15.6">
      <c r="D515" s="19"/>
    </row>
    <row r="516" spans="4:4" ht="15.6">
      <c r="D516" s="19"/>
    </row>
    <row r="517" spans="4:4" ht="15.6">
      <c r="D517" s="19"/>
    </row>
    <row r="518" spans="4:4" ht="15.6">
      <c r="D518" s="19"/>
    </row>
    <row r="519" spans="4:4" ht="15.6">
      <c r="D519" s="19"/>
    </row>
    <row r="520" spans="4:4" ht="15.6">
      <c r="D520" s="19"/>
    </row>
    <row r="521" spans="4:4" ht="15.6">
      <c r="D521" s="19"/>
    </row>
    <row r="522" spans="4:4" ht="15.6">
      <c r="D522" s="19"/>
    </row>
    <row r="523" spans="4:4" ht="15.6">
      <c r="D523" s="19"/>
    </row>
    <row r="524" spans="4:4" ht="15.6">
      <c r="D524" s="19"/>
    </row>
    <row r="525" spans="4:4" ht="15.6">
      <c r="D525" s="19"/>
    </row>
    <row r="526" spans="4:4" ht="15.6">
      <c r="D526" s="19"/>
    </row>
    <row r="527" spans="4:4" ht="15.6">
      <c r="D527" s="19"/>
    </row>
    <row r="528" spans="4:4" ht="15.6">
      <c r="D528" s="19"/>
    </row>
    <row r="529" spans="4:4" ht="15.6">
      <c r="D529" s="19"/>
    </row>
    <row r="530" spans="4:4" ht="15.6">
      <c r="D530" s="19"/>
    </row>
    <row r="531" spans="4:4" ht="15.6">
      <c r="D531" s="19"/>
    </row>
    <row r="532" spans="4:4" ht="15.6">
      <c r="D532" s="19"/>
    </row>
    <row r="533" spans="4:4" ht="15.6">
      <c r="D533" s="19"/>
    </row>
    <row r="534" spans="4:4" ht="15.6">
      <c r="D534" s="19"/>
    </row>
    <row r="535" spans="4:4" ht="15.6">
      <c r="D535" s="19"/>
    </row>
    <row r="536" spans="4:4" ht="15.6">
      <c r="D536" s="19"/>
    </row>
    <row r="537" spans="4:4" ht="15.6">
      <c r="D537" s="19"/>
    </row>
    <row r="538" spans="4:4" ht="15.6">
      <c r="D538" s="19"/>
    </row>
    <row r="539" spans="4:4" ht="15.6">
      <c r="D539" s="19"/>
    </row>
    <row r="540" spans="4:4" ht="15.6">
      <c r="D540" s="19"/>
    </row>
    <row r="541" spans="4:4" ht="15.6">
      <c r="D541" s="19"/>
    </row>
    <row r="542" spans="4:4" ht="15.6">
      <c r="D542" s="19"/>
    </row>
    <row r="543" spans="4:4" ht="15.6">
      <c r="D543" s="19"/>
    </row>
    <row r="544" spans="4:4" ht="15.6">
      <c r="D544" s="19"/>
    </row>
    <row r="545" spans="4:4" ht="15.6">
      <c r="D545" s="19"/>
    </row>
    <row r="546" spans="4:4" ht="15.6">
      <c r="D546" s="19"/>
    </row>
    <row r="547" spans="4:4" ht="15.6">
      <c r="D547" s="19"/>
    </row>
    <row r="548" spans="4:4" ht="15.6">
      <c r="D548" s="19"/>
    </row>
    <row r="549" spans="4:4" ht="15.6">
      <c r="D549" s="19"/>
    </row>
    <row r="550" spans="4:4" ht="15.6">
      <c r="D550" s="19"/>
    </row>
    <row r="551" spans="4:4" ht="15.6">
      <c r="D551" s="19"/>
    </row>
    <row r="552" spans="4:4" ht="15.6">
      <c r="D552" s="19"/>
    </row>
    <row r="553" spans="4:4" ht="15.6">
      <c r="D553" s="19"/>
    </row>
    <row r="554" spans="4:4" ht="15.6">
      <c r="D554" s="19"/>
    </row>
    <row r="555" spans="4:4" ht="15.6">
      <c r="D555" s="19"/>
    </row>
    <row r="556" spans="4:4" ht="15.6">
      <c r="D556" s="19"/>
    </row>
    <row r="557" spans="4:4" ht="15.6">
      <c r="D557" s="19"/>
    </row>
    <row r="558" spans="4:4" ht="15.6">
      <c r="D558" s="19"/>
    </row>
    <row r="559" spans="4:4" ht="15.6">
      <c r="D559" s="19"/>
    </row>
    <row r="560" spans="4:4" ht="15.6">
      <c r="D560" s="19"/>
    </row>
    <row r="561" spans="4:4" ht="15.6">
      <c r="D561" s="19"/>
    </row>
    <row r="562" spans="4:4" ht="15.6">
      <c r="D562" s="19"/>
    </row>
    <row r="563" spans="4:4" ht="15.6">
      <c r="D563" s="19"/>
    </row>
    <row r="564" spans="4:4" ht="15.6">
      <c r="D564" s="19"/>
    </row>
    <row r="565" spans="4:4" ht="15.6">
      <c r="D565" s="19"/>
    </row>
    <row r="566" spans="4:4" ht="15.6">
      <c r="D566" s="19"/>
    </row>
    <row r="567" spans="4:4" ht="15.6">
      <c r="D567" s="19"/>
    </row>
    <row r="568" spans="4:4" ht="15.6">
      <c r="D568" s="19"/>
    </row>
    <row r="569" spans="4:4" ht="15.6">
      <c r="D569" s="19"/>
    </row>
    <row r="570" spans="4:4" ht="15.6">
      <c r="D570" s="19"/>
    </row>
    <row r="571" spans="4:4" ht="15.6">
      <c r="D571" s="19"/>
    </row>
    <row r="572" spans="4:4" ht="15.6">
      <c r="D572" s="19"/>
    </row>
    <row r="573" spans="4:4" ht="15.6">
      <c r="D573" s="19"/>
    </row>
    <row r="574" spans="4:4" ht="15.6">
      <c r="D574" s="19"/>
    </row>
    <row r="575" spans="4:4" ht="15.6">
      <c r="D575" s="19"/>
    </row>
    <row r="576" spans="4:4" ht="15.6">
      <c r="D576" s="19"/>
    </row>
    <row r="577" spans="4:4" ht="15.6">
      <c r="D577" s="19"/>
    </row>
    <row r="578" spans="4:4" ht="15.6">
      <c r="D578" s="19"/>
    </row>
    <row r="579" spans="4:4" ht="15.6">
      <c r="D579" s="19"/>
    </row>
    <row r="580" spans="4:4" ht="15.6">
      <c r="D580" s="19"/>
    </row>
    <row r="581" spans="4:4" ht="15.6">
      <c r="D581" s="19"/>
    </row>
    <row r="582" spans="4:4" ht="15.6">
      <c r="D582" s="19"/>
    </row>
    <row r="583" spans="4:4" ht="15.6">
      <c r="D583" s="19"/>
    </row>
    <row r="584" spans="4:4" ht="15.6">
      <c r="D584" s="19"/>
    </row>
    <row r="585" spans="4:4" ht="15.6">
      <c r="D585" s="19"/>
    </row>
    <row r="586" spans="4:4" ht="15.6">
      <c r="D586" s="19"/>
    </row>
    <row r="587" spans="4:4" ht="15.6">
      <c r="D587" s="19"/>
    </row>
    <row r="588" spans="4:4" ht="15.6">
      <c r="D588" s="19"/>
    </row>
    <row r="589" spans="4:4" ht="15.6">
      <c r="D589" s="19"/>
    </row>
    <row r="590" spans="4:4" ht="15.6">
      <c r="D590" s="19"/>
    </row>
    <row r="591" spans="4:4" ht="15.6">
      <c r="D591" s="19"/>
    </row>
    <row r="592" spans="4:4" ht="15.6">
      <c r="D592" s="19"/>
    </row>
    <row r="593" spans="4:4" ht="15.6">
      <c r="D593" s="19"/>
    </row>
    <row r="594" spans="4:4" ht="15.6">
      <c r="D594" s="19"/>
    </row>
    <row r="595" spans="4:4" ht="15.6">
      <c r="D595" s="19"/>
    </row>
    <row r="596" spans="4:4" ht="15.6">
      <c r="D596" s="19"/>
    </row>
    <row r="597" spans="4:4" ht="15.6">
      <c r="D597" s="19"/>
    </row>
    <row r="598" spans="4:4" ht="15.6">
      <c r="D598" s="19"/>
    </row>
    <row r="599" spans="4:4" ht="15.6">
      <c r="D599" s="19"/>
    </row>
    <row r="600" spans="4:4" ht="15.6">
      <c r="D600" s="19"/>
    </row>
    <row r="601" spans="4:4" ht="15.6">
      <c r="D601" s="19"/>
    </row>
    <row r="602" spans="4:4" ht="15.6">
      <c r="D602" s="19"/>
    </row>
    <row r="603" spans="4:4" ht="15.6">
      <c r="D603" s="19"/>
    </row>
    <row r="604" spans="4:4" ht="15.6">
      <c r="D604" s="19"/>
    </row>
    <row r="605" spans="4:4" ht="15.6">
      <c r="D605" s="19"/>
    </row>
    <row r="606" spans="4:4" ht="15.6">
      <c r="D606" s="19"/>
    </row>
    <row r="607" spans="4:4" ht="15.6">
      <c r="D607" s="19"/>
    </row>
    <row r="608" spans="4:4" ht="15.6">
      <c r="D608" s="19"/>
    </row>
    <row r="609" spans="4:4" ht="15.6">
      <c r="D609" s="19"/>
    </row>
    <row r="610" spans="4:4" ht="15.6">
      <c r="D610" s="19"/>
    </row>
    <row r="611" spans="4:4" ht="15.6">
      <c r="D611" s="19"/>
    </row>
    <row r="612" spans="4:4" ht="15.6">
      <c r="D612" s="19"/>
    </row>
    <row r="613" spans="4:4" ht="15.6">
      <c r="D613" s="19"/>
    </row>
    <row r="614" spans="4:4" ht="15.6">
      <c r="D614" s="19"/>
    </row>
    <row r="615" spans="4:4" ht="15.6">
      <c r="D615" s="19"/>
    </row>
    <row r="616" spans="4:4" ht="15.6">
      <c r="D616" s="19"/>
    </row>
    <row r="617" spans="4:4" ht="15.6">
      <c r="D617" s="19"/>
    </row>
    <row r="618" spans="4:4" ht="15.6">
      <c r="D618" s="19"/>
    </row>
    <row r="619" spans="4:4" ht="15.6">
      <c r="D619" s="19"/>
    </row>
    <row r="620" spans="4:4" ht="15.6">
      <c r="D620" s="19"/>
    </row>
    <row r="621" spans="4:4" ht="15.6">
      <c r="D621" s="19"/>
    </row>
    <row r="622" spans="4:4" ht="15.6">
      <c r="D622" s="19"/>
    </row>
    <row r="623" spans="4:4" ht="15.6">
      <c r="D623" s="19"/>
    </row>
    <row r="624" spans="4:4" ht="15.6">
      <c r="D624" s="19"/>
    </row>
    <row r="625" spans="4:4" ht="15.6">
      <c r="D625" s="19"/>
    </row>
    <row r="626" spans="4:4" ht="15.6">
      <c r="D626" s="19"/>
    </row>
    <row r="627" spans="4:4" ht="15.6">
      <c r="D627" s="19"/>
    </row>
    <row r="628" spans="4:4" ht="15.6">
      <c r="D628" s="19"/>
    </row>
    <row r="629" spans="4:4" ht="15.6">
      <c r="D629" s="19"/>
    </row>
    <row r="630" spans="4:4" ht="15.6">
      <c r="D630" s="19"/>
    </row>
    <row r="631" spans="4:4" ht="15.6">
      <c r="D631" s="19"/>
    </row>
    <row r="632" spans="4:4" ht="15.6">
      <c r="D632" s="19"/>
    </row>
    <row r="633" spans="4:4" ht="15.6">
      <c r="D633" s="19"/>
    </row>
    <row r="634" spans="4:4" ht="15.6">
      <c r="D634" s="19"/>
    </row>
    <row r="635" spans="4:4" ht="15.6">
      <c r="D635" s="19"/>
    </row>
    <row r="636" spans="4:4" ht="15.6">
      <c r="D636" s="19"/>
    </row>
    <row r="637" spans="4:4" ht="15.6">
      <c r="D637" s="19"/>
    </row>
    <row r="638" spans="4:4" ht="15.6">
      <c r="D638" s="19"/>
    </row>
    <row r="639" spans="4:4" ht="15.6">
      <c r="D639" s="19"/>
    </row>
    <row r="640" spans="4:4" ht="15.6">
      <c r="D640" s="19"/>
    </row>
    <row r="641" spans="4:4" ht="15.6">
      <c r="D641" s="19"/>
    </row>
    <row r="642" spans="4:4" ht="15.6">
      <c r="D642" s="19"/>
    </row>
    <row r="643" spans="4:4" ht="15.6">
      <c r="D643" s="19"/>
    </row>
    <row r="644" spans="4:4" ht="15.6">
      <c r="D644" s="19"/>
    </row>
    <row r="645" spans="4:4" ht="15.6">
      <c r="D645" s="19"/>
    </row>
    <row r="646" spans="4:4" ht="15.6">
      <c r="D646" s="19"/>
    </row>
    <row r="647" spans="4:4" ht="15.6">
      <c r="D647" s="19"/>
    </row>
    <row r="648" spans="4:4" ht="15.6">
      <c r="D648" s="19"/>
    </row>
    <row r="649" spans="4:4" ht="15.6">
      <c r="D649" s="19"/>
    </row>
    <row r="650" spans="4:4" ht="15.6">
      <c r="D650" s="19"/>
    </row>
    <row r="651" spans="4:4" ht="15.6">
      <c r="D651" s="19"/>
    </row>
    <row r="652" spans="4:4" ht="15.6">
      <c r="D652" s="19"/>
    </row>
    <row r="653" spans="4:4" ht="15.6">
      <c r="D653" s="19"/>
    </row>
    <row r="654" spans="4:4" ht="15.6">
      <c r="D654" s="19"/>
    </row>
    <row r="655" spans="4:4" ht="15.6">
      <c r="D655" s="19"/>
    </row>
    <row r="656" spans="4:4" ht="15.6">
      <c r="D656" s="19"/>
    </row>
    <row r="657" spans="4:4" ht="15.6">
      <c r="D657" s="19"/>
    </row>
    <row r="658" spans="4:4" ht="15.6">
      <c r="D658" s="19"/>
    </row>
    <row r="659" spans="4:4" ht="15.6">
      <c r="D659" s="19"/>
    </row>
    <row r="660" spans="4:4" ht="15.6">
      <c r="D660" s="19"/>
    </row>
    <row r="661" spans="4:4" ht="15.6">
      <c r="D661" s="19"/>
    </row>
    <row r="662" spans="4:4" ht="15.6">
      <c r="D662" s="19"/>
    </row>
    <row r="663" spans="4:4" ht="15.6">
      <c r="D663" s="19"/>
    </row>
    <row r="664" spans="4:4" ht="15.6">
      <c r="D664" s="19"/>
    </row>
    <row r="665" spans="4:4" ht="15.6">
      <c r="D665" s="19"/>
    </row>
    <row r="666" spans="4:4" ht="15.6">
      <c r="D666" s="19"/>
    </row>
    <row r="667" spans="4:4" ht="15.6">
      <c r="D667" s="19"/>
    </row>
    <row r="668" spans="4:4" ht="15.6">
      <c r="D668" s="19"/>
    </row>
    <row r="669" spans="4:4" ht="15.6">
      <c r="D669" s="19"/>
    </row>
    <row r="670" spans="4:4" ht="15.6">
      <c r="D670" s="19"/>
    </row>
    <row r="671" spans="4:4" ht="15.6">
      <c r="D671" s="19"/>
    </row>
    <row r="672" spans="4:4" ht="15.6">
      <c r="D672" s="19"/>
    </row>
    <row r="673" spans="4:4" ht="15.6">
      <c r="D673" s="19"/>
    </row>
    <row r="674" spans="4:4" ht="15.6">
      <c r="D674" s="19"/>
    </row>
    <row r="675" spans="4:4" ht="15.6">
      <c r="D675" s="19"/>
    </row>
    <row r="676" spans="4:4" ht="15.6">
      <c r="D676" s="19"/>
    </row>
    <row r="677" spans="4:4" ht="15.6">
      <c r="D677" s="19"/>
    </row>
    <row r="678" spans="4:4" ht="15.6">
      <c r="D678" s="19"/>
    </row>
    <row r="679" spans="4:4" ht="15.6">
      <c r="D679" s="19"/>
    </row>
    <row r="680" spans="4:4" ht="15.6">
      <c r="D680" s="19"/>
    </row>
    <row r="681" spans="4:4" ht="15.6">
      <c r="D681" s="19"/>
    </row>
    <row r="682" spans="4:4" ht="15.6">
      <c r="D682" s="19"/>
    </row>
    <row r="683" spans="4:4" ht="15.6">
      <c r="D683" s="19"/>
    </row>
    <row r="684" spans="4:4" ht="15.6">
      <c r="D684" s="19"/>
    </row>
    <row r="685" spans="4:4" ht="15.6">
      <c r="D685" s="19"/>
    </row>
    <row r="686" spans="4:4" ht="15.6">
      <c r="D686" s="19"/>
    </row>
    <row r="687" spans="4:4" ht="15.6">
      <c r="D687" s="19"/>
    </row>
    <row r="688" spans="4:4" ht="15.6">
      <c r="D688" s="19"/>
    </row>
    <row r="689" spans="4:4" ht="15.6">
      <c r="D689" s="19"/>
    </row>
    <row r="690" spans="4:4" ht="15.6">
      <c r="D690" s="19"/>
    </row>
    <row r="691" spans="4:4" ht="15.6">
      <c r="D691" s="19"/>
    </row>
    <row r="692" spans="4:4" ht="15.6">
      <c r="D692" s="19"/>
    </row>
    <row r="693" spans="4:4" ht="15.6">
      <c r="D693" s="19"/>
    </row>
    <row r="694" spans="4:4" ht="15.6">
      <c r="D694" s="19"/>
    </row>
    <row r="695" spans="4:4" ht="15.6">
      <c r="D695" s="19"/>
    </row>
    <row r="696" spans="4:4" ht="15.6">
      <c r="D696" s="19"/>
    </row>
    <row r="697" spans="4:4" ht="15.6">
      <c r="D697" s="19"/>
    </row>
    <row r="698" spans="4:4" ht="15.6">
      <c r="D698" s="19"/>
    </row>
    <row r="699" spans="4:4" ht="15.6">
      <c r="D699" s="19"/>
    </row>
    <row r="700" spans="4:4" ht="15.6">
      <c r="D700" s="19"/>
    </row>
    <row r="701" spans="4:4" ht="15.6">
      <c r="D701" s="19"/>
    </row>
    <row r="702" spans="4:4" ht="15.6">
      <c r="D702" s="19"/>
    </row>
    <row r="703" spans="4:4" ht="15.6">
      <c r="D703" s="19"/>
    </row>
    <row r="704" spans="4:4" ht="15.6">
      <c r="D704" s="19"/>
    </row>
    <row r="705" spans="4:4" ht="15.6">
      <c r="D705" s="19"/>
    </row>
    <row r="706" spans="4:4" ht="15.6">
      <c r="D706" s="19"/>
    </row>
    <row r="707" spans="4:4" ht="15.6">
      <c r="D707" s="19"/>
    </row>
    <row r="708" spans="4:4" ht="15.6">
      <c r="D708" s="19"/>
    </row>
    <row r="709" spans="4:4" ht="15.6">
      <c r="D709" s="19"/>
    </row>
    <row r="710" spans="4:4" ht="15.6">
      <c r="D710" s="19"/>
    </row>
    <row r="711" spans="4:4" ht="15.6">
      <c r="D711" s="19"/>
    </row>
    <row r="712" spans="4:4" ht="15.6">
      <c r="D712" s="19"/>
    </row>
    <row r="713" spans="4:4" ht="15.6">
      <c r="D713" s="19"/>
    </row>
    <row r="714" spans="4:4" ht="15.6">
      <c r="D714" s="19"/>
    </row>
    <row r="715" spans="4:4" ht="15.6">
      <c r="D715" s="19"/>
    </row>
    <row r="716" spans="4:4" ht="15.6">
      <c r="D716" s="19"/>
    </row>
    <row r="717" spans="4:4" ht="15.6">
      <c r="D717" s="19"/>
    </row>
    <row r="718" spans="4:4" ht="15.6">
      <c r="D718" s="19"/>
    </row>
    <row r="719" spans="4:4" ht="15.6">
      <c r="D719" s="19"/>
    </row>
    <row r="720" spans="4:4" ht="15.6">
      <c r="D720" s="19"/>
    </row>
    <row r="721" spans="4:4" ht="15.6">
      <c r="D721" s="19"/>
    </row>
    <row r="722" spans="4:4" ht="15.6">
      <c r="D722" s="19"/>
    </row>
    <row r="723" spans="4:4" ht="15.6">
      <c r="D723" s="19"/>
    </row>
    <row r="724" spans="4:4" ht="15.6">
      <c r="D724" s="19"/>
    </row>
    <row r="725" spans="4:4" ht="15.6">
      <c r="D725" s="19"/>
    </row>
    <row r="726" spans="4:4" ht="15.6">
      <c r="D726" s="19"/>
    </row>
    <row r="727" spans="4:4" ht="15.6">
      <c r="D727" s="19"/>
    </row>
    <row r="728" spans="4:4" ht="15.6">
      <c r="D728" s="19"/>
    </row>
    <row r="729" spans="4:4" ht="15.6">
      <c r="D729" s="19"/>
    </row>
    <row r="730" spans="4:4" ht="15.6">
      <c r="D730" s="19"/>
    </row>
    <row r="731" spans="4:4" ht="15.6">
      <c r="D731" s="19"/>
    </row>
    <row r="732" spans="4:4" ht="15.6">
      <c r="D732" s="19"/>
    </row>
    <row r="733" spans="4:4" ht="15.6">
      <c r="D733" s="19"/>
    </row>
    <row r="734" spans="4:4" ht="15.6">
      <c r="D734" s="19"/>
    </row>
    <row r="735" spans="4:4" ht="15.6">
      <c r="D735" s="19"/>
    </row>
    <row r="736" spans="4:4" ht="15.6">
      <c r="D736" s="19"/>
    </row>
    <row r="737" spans="4:4" ht="15.6">
      <c r="D737" s="19"/>
    </row>
    <row r="738" spans="4:4" ht="15.6">
      <c r="D738" s="19"/>
    </row>
    <row r="739" spans="4:4" ht="15.6">
      <c r="D739" s="19"/>
    </row>
    <row r="740" spans="4:4" ht="15.6">
      <c r="D740" s="19"/>
    </row>
    <row r="741" spans="4:4" ht="15.6">
      <c r="D741" s="19"/>
    </row>
    <row r="742" spans="4:4" ht="15.6">
      <c r="D742" s="19"/>
    </row>
    <row r="743" spans="4:4" ht="15.6">
      <c r="D743" s="19"/>
    </row>
    <row r="744" spans="4:4" ht="15.6">
      <c r="D744" s="19"/>
    </row>
    <row r="745" spans="4:4" ht="15.6">
      <c r="D745" s="19"/>
    </row>
    <row r="746" spans="4:4" ht="15.6">
      <c r="D746" s="19"/>
    </row>
    <row r="747" spans="4:4" ht="15.6">
      <c r="D747" s="19"/>
    </row>
    <row r="748" spans="4:4" ht="15.6">
      <c r="D748" s="19"/>
    </row>
    <row r="749" spans="4:4" ht="15.6">
      <c r="D749" s="19"/>
    </row>
    <row r="750" spans="4:4" ht="15.6">
      <c r="D750" s="19"/>
    </row>
    <row r="751" spans="4:4" ht="15.6">
      <c r="D751" s="19"/>
    </row>
    <row r="752" spans="4:4" ht="15.6">
      <c r="D752" s="19"/>
    </row>
    <row r="753" spans="4:4" ht="15.6">
      <c r="D753" s="19"/>
    </row>
    <row r="754" spans="4:4" ht="15.6">
      <c r="D754" s="19"/>
    </row>
    <row r="755" spans="4:4" ht="15.6">
      <c r="D755" s="19"/>
    </row>
    <row r="756" spans="4:4" ht="15.6">
      <c r="D756" s="19"/>
    </row>
    <row r="757" spans="4:4" ht="15.6">
      <c r="D757" s="19"/>
    </row>
    <row r="758" spans="4:4" ht="15.6">
      <c r="D758" s="19"/>
    </row>
    <row r="759" spans="4:4" ht="15.6">
      <c r="D759" s="19"/>
    </row>
    <row r="760" spans="4:4" ht="15.6">
      <c r="D760" s="19"/>
    </row>
    <row r="761" spans="4:4" ht="15.6">
      <c r="D761" s="19"/>
    </row>
    <row r="762" spans="4:4" ht="15.6">
      <c r="D762" s="19"/>
    </row>
    <row r="763" spans="4:4" ht="15.6">
      <c r="D763" s="19"/>
    </row>
    <row r="764" spans="4:4" ht="15.6">
      <c r="D764" s="19"/>
    </row>
    <row r="765" spans="4:4" ht="15.6">
      <c r="D765" s="19"/>
    </row>
    <row r="766" spans="4:4" ht="15.6">
      <c r="D766" s="19"/>
    </row>
    <row r="767" spans="4:4" ht="15.6">
      <c r="D767" s="19"/>
    </row>
    <row r="768" spans="4:4" ht="15.6">
      <c r="D768" s="19"/>
    </row>
    <row r="769" spans="4:4" ht="15.6">
      <c r="D769" s="19"/>
    </row>
    <row r="770" spans="4:4" ht="15.6">
      <c r="D770" s="19"/>
    </row>
    <row r="771" spans="4:4" ht="15.6">
      <c r="D771" s="19"/>
    </row>
    <row r="772" spans="4:4" ht="15.6">
      <c r="D772" s="19"/>
    </row>
    <row r="773" spans="4:4" ht="15.6">
      <c r="D773" s="19"/>
    </row>
    <row r="774" spans="4:4" ht="15.6">
      <c r="D774" s="19"/>
    </row>
    <row r="775" spans="4:4" ht="15.6">
      <c r="D775" s="19"/>
    </row>
    <row r="776" spans="4:4" ht="15.6">
      <c r="D776" s="19"/>
    </row>
    <row r="777" spans="4:4" ht="15.6">
      <c r="D777" s="19"/>
    </row>
    <row r="778" spans="4:4" ht="15.6">
      <c r="D778" s="19"/>
    </row>
    <row r="779" spans="4:4" ht="15.6">
      <c r="D779" s="19"/>
    </row>
    <row r="780" spans="4:4" ht="15.6">
      <c r="D780" s="19"/>
    </row>
    <row r="781" spans="4:4" ht="15.6">
      <c r="D781" s="19"/>
    </row>
    <row r="782" spans="4:4" ht="15.6">
      <c r="D782" s="19"/>
    </row>
    <row r="783" spans="4:4" ht="15.6">
      <c r="D783" s="19"/>
    </row>
    <row r="784" spans="4:4" ht="15.6">
      <c r="D784" s="19"/>
    </row>
    <row r="785" spans="4:4" ht="15.6">
      <c r="D785" s="19"/>
    </row>
    <row r="786" spans="4:4" ht="15.6">
      <c r="D786" s="19"/>
    </row>
    <row r="787" spans="4:4" ht="15.6">
      <c r="D787" s="19"/>
    </row>
    <row r="788" spans="4:4" ht="15.6">
      <c r="D788" s="19"/>
    </row>
    <row r="789" spans="4:4" ht="15.6">
      <c r="D789" s="19"/>
    </row>
    <row r="790" spans="4:4" ht="15.6">
      <c r="D790" s="19"/>
    </row>
    <row r="791" spans="4:4" ht="15.6">
      <c r="D791" s="19"/>
    </row>
    <row r="792" spans="4:4" ht="15.6">
      <c r="D792" s="19"/>
    </row>
    <row r="793" spans="4:4" ht="15.6">
      <c r="D793" s="19"/>
    </row>
    <row r="794" spans="4:4" ht="15.6">
      <c r="D794" s="19"/>
    </row>
    <row r="795" spans="4:4" ht="15.6">
      <c r="D795" s="19"/>
    </row>
    <row r="796" spans="4:4" ht="15.6">
      <c r="D796" s="19"/>
    </row>
    <row r="797" spans="4:4" ht="15.6">
      <c r="D797" s="19"/>
    </row>
    <row r="798" spans="4:4" ht="15.6">
      <c r="D798" s="19"/>
    </row>
    <row r="799" spans="4:4" ht="15.6">
      <c r="D799" s="19"/>
    </row>
    <row r="800" spans="4:4" ht="15.6">
      <c r="D800" s="19"/>
    </row>
    <row r="801" spans="4:4" ht="15.6">
      <c r="D801" s="19"/>
    </row>
    <row r="802" spans="4:4" ht="15.6">
      <c r="D802" s="19"/>
    </row>
    <row r="803" spans="4:4" ht="15.6">
      <c r="D803" s="19"/>
    </row>
    <row r="804" spans="4:4" ht="15.6">
      <c r="D804" s="19"/>
    </row>
    <row r="805" spans="4:4" ht="15.6">
      <c r="D805" s="19"/>
    </row>
    <row r="806" spans="4:4" ht="15.6">
      <c r="D806" s="19"/>
    </row>
    <row r="807" spans="4:4" ht="15.6">
      <c r="D807" s="19"/>
    </row>
    <row r="808" spans="4:4" ht="15.6">
      <c r="D808" s="19"/>
    </row>
    <row r="809" spans="4:4" ht="15.6">
      <c r="D809" s="19"/>
    </row>
    <row r="810" spans="4:4" ht="15.6">
      <c r="D810" s="19"/>
    </row>
    <row r="811" spans="4:4" ht="15.6">
      <c r="D811" s="19"/>
    </row>
    <row r="812" spans="4:4" ht="15.6">
      <c r="D812" s="19"/>
    </row>
    <row r="813" spans="4:4" ht="15.6">
      <c r="D813" s="19"/>
    </row>
    <row r="814" spans="4:4" ht="15.6">
      <c r="D814" s="19"/>
    </row>
    <row r="815" spans="4:4" ht="15.6">
      <c r="D815" s="19"/>
    </row>
    <row r="816" spans="4:4" ht="15.6">
      <c r="D816" s="19"/>
    </row>
    <row r="817" spans="4:4" ht="15.6">
      <c r="D817" s="19"/>
    </row>
    <row r="818" spans="4:4" ht="15.6">
      <c r="D818" s="19"/>
    </row>
    <row r="819" spans="4:4" ht="15.6">
      <c r="D819" s="19"/>
    </row>
    <row r="820" spans="4:4" ht="15.6">
      <c r="D820" s="19"/>
    </row>
    <row r="821" spans="4:4" ht="15.6">
      <c r="D821" s="19"/>
    </row>
    <row r="822" spans="4:4" ht="15.6">
      <c r="D822" s="19"/>
    </row>
    <row r="823" spans="4:4" ht="15.6">
      <c r="D823" s="19"/>
    </row>
    <row r="824" spans="4:4" ht="15.6">
      <c r="D824" s="19"/>
    </row>
    <row r="825" spans="4:4" ht="15.6">
      <c r="D825" s="19"/>
    </row>
    <row r="826" spans="4:4" ht="15.6">
      <c r="D826" s="19"/>
    </row>
    <row r="827" spans="4:4" ht="15.6">
      <c r="D827" s="19"/>
    </row>
    <row r="828" spans="4:4" ht="15.6">
      <c r="D828" s="19"/>
    </row>
    <row r="829" spans="4:4" ht="15.6">
      <c r="D829" s="19"/>
    </row>
    <row r="830" spans="4:4" ht="15.6">
      <c r="D830" s="19"/>
    </row>
    <row r="831" spans="4:4" ht="15.6">
      <c r="D831" s="19"/>
    </row>
    <row r="832" spans="4:4" ht="15.6">
      <c r="D832" s="19"/>
    </row>
    <row r="833" spans="4:4" ht="15.6">
      <c r="D833" s="19"/>
    </row>
    <row r="834" spans="4:4" ht="15.6">
      <c r="D834" s="19"/>
    </row>
    <row r="835" spans="4:4" ht="15.6">
      <c r="D835" s="19"/>
    </row>
    <row r="836" spans="4:4" ht="15.6">
      <c r="D836" s="19"/>
    </row>
    <row r="837" spans="4:4" ht="15.6">
      <c r="D837" s="19"/>
    </row>
    <row r="838" spans="4:4" ht="15.6">
      <c r="D838" s="19"/>
    </row>
    <row r="839" spans="4:4" ht="15.6">
      <c r="D839" s="19"/>
    </row>
    <row r="840" spans="4:4" ht="15.6">
      <c r="D840" s="19"/>
    </row>
    <row r="841" spans="4:4" ht="15.6">
      <c r="D841" s="19"/>
    </row>
    <row r="842" spans="4:4" ht="15.6">
      <c r="D842" s="19"/>
    </row>
    <row r="843" spans="4:4" ht="15.6">
      <c r="D843" s="19"/>
    </row>
    <row r="844" spans="4:4" ht="15.6">
      <c r="D844" s="19"/>
    </row>
    <row r="845" spans="4:4" ht="15.6">
      <c r="D845" s="19"/>
    </row>
    <row r="846" spans="4:4" ht="15.6">
      <c r="D846" s="19"/>
    </row>
    <row r="847" spans="4:4" ht="15.6">
      <c r="D847" s="19"/>
    </row>
    <row r="848" spans="4:4" ht="15.6">
      <c r="D848" s="19"/>
    </row>
    <row r="849" spans="4:4" ht="15.6">
      <c r="D849" s="19"/>
    </row>
    <row r="850" spans="4:4" ht="15.6">
      <c r="D850" s="19"/>
    </row>
    <row r="851" spans="4:4" ht="15.6">
      <c r="D851" s="19"/>
    </row>
    <row r="852" spans="4:4" ht="15.6">
      <c r="D852" s="19"/>
    </row>
    <row r="853" spans="4:4" ht="15.6">
      <c r="D853" s="19"/>
    </row>
    <row r="854" spans="4:4" ht="15.6">
      <c r="D854" s="19"/>
    </row>
    <row r="855" spans="4:4" ht="15.6">
      <c r="D855" s="19"/>
    </row>
    <row r="856" spans="4:4" ht="15.6">
      <c r="D856" s="19"/>
    </row>
    <row r="857" spans="4:4" ht="15.6">
      <c r="D857" s="19"/>
    </row>
    <row r="858" spans="4:4" ht="15.6">
      <c r="D858" s="19"/>
    </row>
    <row r="859" spans="4:4" ht="15.6">
      <c r="D859" s="19"/>
    </row>
    <row r="860" spans="4:4" ht="15.6">
      <c r="D860" s="19"/>
    </row>
    <row r="861" spans="4:4" ht="15.6">
      <c r="D861" s="19"/>
    </row>
    <row r="862" spans="4:4" ht="15.6">
      <c r="D862" s="19"/>
    </row>
    <row r="863" spans="4:4" ht="15.6">
      <c r="D863" s="19"/>
    </row>
    <row r="864" spans="4:4" ht="15.6">
      <c r="D864" s="19"/>
    </row>
    <row r="865" spans="4:4" ht="15.6">
      <c r="D865" s="19"/>
    </row>
    <row r="866" spans="4:4" ht="15.6">
      <c r="D866" s="19"/>
    </row>
    <row r="867" spans="4:4" ht="15.6">
      <c r="D867" s="19"/>
    </row>
    <row r="868" spans="4:4" ht="15.6">
      <c r="D868" s="19"/>
    </row>
    <row r="869" spans="4:4" ht="15.6">
      <c r="D869" s="19"/>
    </row>
    <row r="870" spans="4:4" ht="15.6">
      <c r="D870" s="19"/>
    </row>
    <row r="871" spans="4:4" ht="15.6">
      <c r="D871" s="19"/>
    </row>
    <row r="872" spans="4:4" ht="15.6">
      <c r="D872" s="19"/>
    </row>
    <row r="873" spans="4:4" ht="15.6">
      <c r="D873" s="19"/>
    </row>
    <row r="874" spans="4:4" ht="15.6">
      <c r="D874" s="19"/>
    </row>
    <row r="875" spans="4:4" ht="15.6">
      <c r="D875" s="19"/>
    </row>
    <row r="876" spans="4:4" ht="15.6">
      <c r="D876" s="19"/>
    </row>
    <row r="877" spans="4:4" ht="15.6">
      <c r="D877" s="19"/>
    </row>
    <row r="878" spans="4:4" ht="15.6">
      <c r="D878" s="19"/>
    </row>
    <row r="879" spans="4:4" ht="15.6">
      <c r="D879" s="19"/>
    </row>
    <row r="880" spans="4:4" ht="15.6">
      <c r="D880" s="19"/>
    </row>
    <row r="881" spans="4:4" ht="15.6">
      <c r="D881" s="19"/>
    </row>
    <row r="882" spans="4:4" ht="15.6">
      <c r="D882" s="19"/>
    </row>
    <row r="883" spans="4:4" ht="15.6">
      <c r="D883" s="19"/>
    </row>
    <row r="884" spans="4:4" ht="15.6">
      <c r="D884" s="19"/>
    </row>
    <row r="885" spans="4:4" ht="15.6">
      <c r="D885" s="19"/>
    </row>
    <row r="886" spans="4:4" ht="15.6">
      <c r="D886" s="19"/>
    </row>
    <row r="887" spans="4:4" ht="15.6">
      <c r="D887" s="19"/>
    </row>
    <row r="888" spans="4:4" ht="15.6">
      <c r="D888" s="19"/>
    </row>
    <row r="889" spans="4:4" ht="15.6">
      <c r="D889" s="19"/>
    </row>
    <row r="890" spans="4:4" ht="15.6">
      <c r="D890" s="19"/>
    </row>
    <row r="891" spans="4:4" ht="15.6">
      <c r="D891" s="19"/>
    </row>
    <row r="892" spans="4:4" ht="15.6">
      <c r="D892" s="19"/>
    </row>
    <row r="893" spans="4:4" ht="15.6">
      <c r="D893" s="19"/>
    </row>
    <row r="894" spans="4:4" ht="15.6">
      <c r="D894" s="19"/>
    </row>
    <row r="895" spans="4:4" ht="15.6">
      <c r="D895" s="19"/>
    </row>
    <row r="896" spans="4:4" ht="15.6">
      <c r="D896" s="19"/>
    </row>
    <row r="897" spans="4:4" ht="15.6">
      <c r="D897" s="19"/>
    </row>
    <row r="898" spans="4:4" ht="15.6">
      <c r="D898" s="19"/>
    </row>
    <row r="899" spans="4:4" ht="15.6">
      <c r="D899" s="19"/>
    </row>
    <row r="900" spans="4:4" ht="15.6">
      <c r="D900" s="19"/>
    </row>
    <row r="901" spans="4:4" ht="15.6">
      <c r="D901" s="19"/>
    </row>
    <row r="902" spans="4:4" ht="15.6">
      <c r="D902" s="19"/>
    </row>
    <row r="903" spans="4:4" ht="15.6">
      <c r="D903" s="19"/>
    </row>
    <row r="904" spans="4:4" ht="15.6">
      <c r="D904" s="19"/>
    </row>
    <row r="905" spans="4:4" ht="15.6">
      <c r="D905" s="19"/>
    </row>
    <row r="906" spans="4:4" ht="15.6">
      <c r="D906" s="19"/>
    </row>
    <row r="907" spans="4:4" ht="15.6">
      <c r="D907" s="19"/>
    </row>
    <row r="908" spans="4:4" ht="15.6">
      <c r="D908" s="19"/>
    </row>
    <row r="909" spans="4:4" ht="15.6">
      <c r="D909" s="19"/>
    </row>
    <row r="910" spans="4:4" ht="15.6">
      <c r="D910" s="19"/>
    </row>
    <row r="911" spans="4:4" ht="15.6">
      <c r="D911" s="19"/>
    </row>
    <row r="912" spans="4:4" ht="15.6">
      <c r="D912" s="19"/>
    </row>
    <row r="913" spans="4:4" ht="15.6">
      <c r="D913" s="19"/>
    </row>
    <row r="914" spans="4:4" ht="15.6">
      <c r="D914" s="19"/>
    </row>
    <row r="915" spans="4:4" ht="15.6">
      <c r="D915" s="19"/>
    </row>
    <row r="916" spans="4:4" ht="15.6">
      <c r="D916" s="19"/>
    </row>
    <row r="917" spans="4:4" ht="15.6">
      <c r="D917" s="19"/>
    </row>
    <row r="918" spans="4:4" ht="15.6">
      <c r="D918" s="19"/>
    </row>
    <row r="919" spans="4:4" ht="15.6">
      <c r="D919" s="19"/>
    </row>
    <row r="920" spans="4:4" ht="15.6">
      <c r="D920" s="19"/>
    </row>
    <row r="921" spans="4:4" ht="15.6">
      <c r="D921" s="19"/>
    </row>
    <row r="922" spans="4:4" ht="15.6">
      <c r="D922" s="19"/>
    </row>
    <row r="923" spans="4:4" ht="15.6">
      <c r="D923" s="19"/>
    </row>
    <row r="924" spans="4:4" ht="15.6">
      <c r="D924" s="19"/>
    </row>
    <row r="925" spans="4:4" ht="15.6">
      <c r="D925" s="19"/>
    </row>
    <row r="926" spans="4:4" ht="15.6">
      <c r="D926" s="19"/>
    </row>
    <row r="927" spans="4:4" ht="15.6">
      <c r="D927" s="19"/>
    </row>
    <row r="928" spans="4:4" ht="15.6">
      <c r="D928" s="19"/>
    </row>
    <row r="929" spans="4:4" ht="15.6">
      <c r="D929" s="19"/>
    </row>
    <row r="930" spans="4:4" ht="15.6">
      <c r="D930" s="19"/>
    </row>
    <row r="931" spans="4:4" ht="15.6">
      <c r="D931" s="19"/>
    </row>
    <row r="932" spans="4:4" ht="15.6">
      <c r="D932" s="19"/>
    </row>
    <row r="933" spans="4:4" ht="15.6">
      <c r="D933" s="19"/>
    </row>
    <row r="934" spans="4:4" ht="15.6">
      <c r="D934" s="19"/>
    </row>
    <row r="935" spans="4:4" ht="15.6">
      <c r="D935" s="19"/>
    </row>
    <row r="936" spans="4:4" ht="15.6">
      <c r="D936" s="19"/>
    </row>
    <row r="937" spans="4:4" ht="15.6">
      <c r="D937" s="19"/>
    </row>
    <row r="938" spans="4:4" ht="15.6">
      <c r="D938" s="19"/>
    </row>
    <row r="939" spans="4:4" ht="15.6">
      <c r="D939" s="19"/>
    </row>
    <row r="940" spans="4:4" ht="15.6">
      <c r="D940" s="19"/>
    </row>
    <row r="941" spans="4:4" ht="15.6">
      <c r="D941" s="19"/>
    </row>
    <row r="942" spans="4:4" ht="15.6">
      <c r="D942" s="19"/>
    </row>
    <row r="943" spans="4:4" ht="15.6">
      <c r="D943" s="19"/>
    </row>
    <row r="944" spans="4:4" ht="15.6">
      <c r="D944" s="19"/>
    </row>
    <row r="945" spans="4:4" ht="15.6">
      <c r="D945" s="19"/>
    </row>
    <row r="946" spans="4:4" ht="15.6">
      <c r="D946" s="19"/>
    </row>
    <row r="947" spans="4:4" ht="15.6">
      <c r="D947" s="19"/>
    </row>
    <row r="948" spans="4:4" ht="15.6">
      <c r="D948" s="19"/>
    </row>
    <row r="949" spans="4:4" ht="15.6">
      <c r="D949" s="19"/>
    </row>
    <row r="950" spans="4:4" ht="15.6">
      <c r="D950" s="19"/>
    </row>
    <row r="951" spans="4:4" ht="15.6">
      <c r="D951" s="19"/>
    </row>
    <row r="952" spans="4:4" ht="15.6">
      <c r="D952" s="19"/>
    </row>
    <row r="953" spans="4:4" ht="15.6">
      <c r="D953" s="19"/>
    </row>
    <row r="954" spans="4:4" ht="15.6">
      <c r="D954" s="19"/>
    </row>
    <row r="955" spans="4:4" ht="15.6">
      <c r="D955" s="19"/>
    </row>
    <row r="956" spans="4:4" ht="15.6">
      <c r="D956" s="19"/>
    </row>
    <row r="957" spans="4:4" ht="15.6">
      <c r="D957" s="19"/>
    </row>
    <row r="958" spans="4:4" ht="15.6">
      <c r="D958" s="19"/>
    </row>
    <row r="959" spans="4:4" ht="15.6">
      <c r="D959" s="19"/>
    </row>
    <row r="960" spans="4:4" ht="15.6">
      <c r="D960" s="19"/>
    </row>
    <row r="961" spans="4:4" ht="15.6">
      <c r="D961" s="19"/>
    </row>
    <row r="962" spans="4:4" ht="15.6">
      <c r="D962" s="19"/>
    </row>
    <row r="963" spans="4:4" ht="15.6">
      <c r="D963" s="19"/>
    </row>
    <row r="964" spans="4:4" ht="15.6">
      <c r="D964" s="19"/>
    </row>
    <row r="965" spans="4:4" ht="15.6">
      <c r="D965" s="19"/>
    </row>
    <row r="966" spans="4:4" ht="15.6">
      <c r="D966" s="19"/>
    </row>
    <row r="967" spans="4:4" ht="15.6">
      <c r="D967" s="19"/>
    </row>
    <row r="968" spans="4:4" ht="15.6">
      <c r="D968" s="19"/>
    </row>
    <row r="969" spans="4:4" ht="15.6">
      <c r="D969" s="19"/>
    </row>
    <row r="970" spans="4:4" ht="15.6">
      <c r="D970" s="19"/>
    </row>
    <row r="971" spans="4:4" ht="15.6">
      <c r="D971" s="19"/>
    </row>
    <row r="972" spans="4:4" ht="15.6">
      <c r="D972" s="19"/>
    </row>
    <row r="973" spans="4:4" ht="15.6">
      <c r="D973" s="19"/>
    </row>
    <row r="974" spans="4:4" ht="15.6">
      <c r="D974" s="19"/>
    </row>
    <row r="975" spans="4:4" ht="15.6">
      <c r="D975" s="19"/>
    </row>
    <row r="976" spans="4:4" ht="15.6">
      <c r="D976" s="19"/>
    </row>
    <row r="977" spans="4:4" ht="15.6">
      <c r="D977" s="19"/>
    </row>
    <row r="978" spans="4:4" ht="15.6">
      <c r="D978" s="19"/>
    </row>
    <row r="979" spans="4:4" ht="15.6">
      <c r="D979" s="19"/>
    </row>
    <row r="980" spans="4:4" ht="15.6">
      <c r="D980" s="19"/>
    </row>
    <row r="981" spans="4:4" ht="15.6">
      <c r="D981" s="19"/>
    </row>
    <row r="982" spans="4:4" ht="15.6">
      <c r="D982" s="19"/>
    </row>
    <row r="983" spans="4:4" ht="15.6">
      <c r="D983" s="19"/>
    </row>
    <row r="984" spans="4:4" ht="15.6">
      <c r="D984" s="19"/>
    </row>
    <row r="985" spans="4:4" ht="15.6">
      <c r="D985" s="19"/>
    </row>
    <row r="986" spans="4:4" ht="15.6">
      <c r="D986" s="19"/>
    </row>
    <row r="987" spans="4:4" ht="15.6">
      <c r="D987" s="19"/>
    </row>
    <row r="988" spans="4:4" ht="15.6">
      <c r="D988" s="19"/>
    </row>
  </sheetData>
  <sortState xmlns:xlrd2="http://schemas.microsoft.com/office/spreadsheetml/2017/richdata2" ref="A2:U988">
    <sortCondition ref="C265"/>
  </sortState>
  <phoneticPr fontId="6" type="noConversion"/>
  <conditionalFormatting sqref="D1">
    <cfRule type="notContainsBlanks" dxfId="0" priority="1">
      <formula>LEN(TRIM(D1))&gt;0</formula>
    </cfRule>
  </conditionalFormatting>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C5"/>
  <sheetViews>
    <sheetView workbookViewId="0"/>
  </sheetViews>
  <sheetFormatPr defaultColWidth="11.1796875" defaultRowHeight="15" customHeight="1"/>
  <cols>
    <col min="2" max="2" width="59.1796875" customWidth="1"/>
  </cols>
  <sheetData>
    <row r="1" spans="1:3">
      <c r="A1" s="20" t="s">
        <v>381</v>
      </c>
      <c r="B1" s="20" t="s">
        <v>382</v>
      </c>
    </row>
    <row r="2" spans="1:3">
      <c r="A2" s="8" t="s">
        <v>31</v>
      </c>
      <c r="B2" s="8" t="s">
        <v>383</v>
      </c>
    </row>
    <row r="3" spans="1:3">
      <c r="A3" s="8" t="s">
        <v>26</v>
      </c>
      <c r="B3" s="8" t="s">
        <v>384</v>
      </c>
      <c r="C3" s="8" t="s">
        <v>385</v>
      </c>
    </row>
    <row r="4" spans="1:3">
      <c r="A4" s="8" t="s">
        <v>101</v>
      </c>
      <c r="B4" s="8" t="s">
        <v>386</v>
      </c>
    </row>
    <row r="5" spans="1:3">
      <c r="A5" s="21" t="s">
        <v>387</v>
      </c>
      <c r="B5" s="8" t="s">
        <v>388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Z8"/>
  <sheetViews>
    <sheetView workbookViewId="0"/>
  </sheetViews>
  <sheetFormatPr defaultColWidth="11.1796875" defaultRowHeight="15" customHeight="1"/>
  <cols>
    <col min="2" max="2" width="16.1796875" customWidth="1"/>
    <col min="3" max="3" width="19.1796875" customWidth="1"/>
  </cols>
  <sheetData>
    <row r="1" spans="1:26">
      <c r="A1" s="8" t="s">
        <v>389</v>
      </c>
      <c r="B1" s="8" t="s">
        <v>390</v>
      </c>
      <c r="C1" s="8" t="s">
        <v>391</v>
      </c>
      <c r="D1" s="8" t="s">
        <v>392</v>
      </c>
      <c r="E1" s="8" t="s">
        <v>393</v>
      </c>
    </row>
    <row r="2" spans="1:26">
      <c r="A2" s="8" t="s">
        <v>394</v>
      </c>
      <c r="B2" s="8" t="s">
        <v>395</v>
      </c>
      <c r="C2" s="8" t="s">
        <v>396</v>
      </c>
      <c r="D2" s="8" t="s">
        <v>24</v>
      </c>
    </row>
    <row r="3" spans="1:26">
      <c r="A3" s="8" t="s">
        <v>397</v>
      </c>
      <c r="B3" s="8" t="s">
        <v>398</v>
      </c>
      <c r="C3" s="8" t="s">
        <v>399</v>
      </c>
      <c r="D3" s="8" t="s">
        <v>58</v>
      </c>
      <c r="E3" s="8" t="s">
        <v>400</v>
      </c>
    </row>
    <row r="4" spans="1:26">
      <c r="A4" s="8" t="s">
        <v>401</v>
      </c>
      <c r="B4" s="8" t="s">
        <v>402</v>
      </c>
      <c r="C4" s="8" t="s">
        <v>403</v>
      </c>
      <c r="D4" s="8" t="s">
        <v>404</v>
      </c>
      <c r="E4" s="8" t="s">
        <v>405</v>
      </c>
    </row>
    <row r="5" spans="1:26">
      <c r="A5" s="8" t="s">
        <v>406</v>
      </c>
      <c r="B5" s="8" t="s">
        <v>407</v>
      </c>
      <c r="C5" s="8" t="s">
        <v>408</v>
      </c>
      <c r="D5" s="8" t="s">
        <v>409</v>
      </c>
    </row>
    <row r="6" spans="1:26">
      <c r="A6" s="12" t="s">
        <v>410</v>
      </c>
      <c r="B6" s="12" t="s">
        <v>411</v>
      </c>
      <c r="C6" s="12" t="s">
        <v>412</v>
      </c>
      <c r="D6" s="12" t="s">
        <v>413</v>
      </c>
      <c r="E6" s="12" t="s">
        <v>414</v>
      </c>
      <c r="F6" s="22"/>
      <c r="G6" s="22"/>
      <c r="H6" s="22"/>
      <c r="I6" s="22"/>
      <c r="J6" s="22"/>
      <c r="K6" s="22"/>
      <c r="L6" s="22"/>
      <c r="M6" s="22"/>
      <c r="N6" s="22"/>
      <c r="O6" s="22"/>
      <c r="P6" s="22"/>
      <c r="Q6" s="22"/>
      <c r="R6" s="22"/>
      <c r="S6" s="22"/>
      <c r="T6" s="22"/>
      <c r="U6" s="22"/>
      <c r="V6" s="22"/>
      <c r="W6" s="22"/>
      <c r="X6" s="22"/>
      <c r="Y6" s="22"/>
      <c r="Z6" s="22"/>
    </row>
    <row r="7" spans="1:26">
      <c r="A7" s="12" t="s">
        <v>415</v>
      </c>
      <c r="B7" s="12" t="s">
        <v>416</v>
      </c>
      <c r="C7" s="12" t="s">
        <v>417</v>
      </c>
      <c r="D7" s="12" t="s">
        <v>276</v>
      </c>
      <c r="E7" s="12" t="s">
        <v>418</v>
      </c>
      <c r="F7" s="22"/>
      <c r="G7" s="22"/>
      <c r="H7" s="22"/>
      <c r="I7" s="22"/>
      <c r="J7" s="22"/>
      <c r="K7" s="22"/>
      <c r="L7" s="22"/>
      <c r="M7" s="22"/>
      <c r="N7" s="22"/>
      <c r="O7" s="22"/>
      <c r="P7" s="22"/>
      <c r="Q7" s="22"/>
      <c r="R7" s="22"/>
      <c r="S7" s="22"/>
      <c r="T7" s="22"/>
      <c r="U7" s="22"/>
      <c r="V7" s="22"/>
      <c r="W7" s="22"/>
      <c r="X7" s="22"/>
      <c r="Y7" s="22"/>
      <c r="Z7" s="22"/>
    </row>
    <row r="8" spans="1:26">
      <c r="A8" s="8" t="s">
        <v>419</v>
      </c>
      <c r="B8" s="8" t="s">
        <v>420</v>
      </c>
      <c r="C8" s="8" t="s">
        <v>421</v>
      </c>
      <c r="D8" s="8" t="s">
        <v>422</v>
      </c>
      <c r="E8" s="8" t="s">
        <v>423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CD4818-6FD8-0A4A-8405-42E95788871B}">
  <dimension ref="A1:A2"/>
  <sheetViews>
    <sheetView workbookViewId="0">
      <selection activeCell="A3" sqref="A3"/>
    </sheetView>
  </sheetViews>
  <sheetFormatPr defaultColWidth="10.81640625" defaultRowHeight="15"/>
  <cols>
    <col min="1" max="1" width="56" customWidth="1"/>
  </cols>
  <sheetData>
    <row r="1" spans="1:1">
      <c r="A1" t="s">
        <v>490</v>
      </c>
    </row>
    <row r="2" spans="1:1" ht="195">
      <c r="A2" s="34" t="s">
        <v>503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1727F2-C405-48C8-AF30-C566419512BE}">
  <dimension ref="A1:A5"/>
  <sheetViews>
    <sheetView workbookViewId="0">
      <selection activeCell="A6" sqref="A6"/>
    </sheetView>
  </sheetViews>
  <sheetFormatPr defaultRowHeight="15"/>
  <cols>
    <col min="1" max="1" width="41.81640625" customWidth="1"/>
  </cols>
  <sheetData>
    <row r="1" spans="1:1">
      <c r="A1" t="s">
        <v>491</v>
      </c>
    </row>
    <row r="2" spans="1:1">
      <c r="A2" t="s">
        <v>490</v>
      </c>
    </row>
    <row r="3" spans="1:1">
      <c r="A3" s="32" t="s">
        <v>499</v>
      </c>
    </row>
    <row r="4" spans="1:1">
      <c r="A4" s="32" t="s">
        <v>500</v>
      </c>
    </row>
    <row r="5" spans="1:1">
      <c r="A5" s="32" t="s">
        <v>501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1940Survey</vt:lpstr>
      <vt:lpstr>1880Survey</vt:lpstr>
      <vt:lpstr>look up</vt:lpstr>
      <vt:lpstr>species codes</vt:lpstr>
      <vt:lpstr>1940Metadata</vt:lpstr>
      <vt:lpstr>1880Metadata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Jens Stevens</dc:creator>
  <cp:lastModifiedBy>Kara Fox</cp:lastModifiedBy>
  <dcterms:created xsi:type="dcterms:W3CDTF">2020-11-05T17:54:20Z</dcterms:created>
  <dcterms:modified xsi:type="dcterms:W3CDTF">2021-03-09T17:33:04Z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0x0101006688A6CBE26CBF41BFE362BEC34502BA</vt:lpwstr>
  </property>
</Properties>
</file>