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evenwe.CB300-06\Desktop\Thesis\Resources\Presentation\"/>
    </mc:Choice>
  </mc:AlternateContent>
  <bookViews>
    <workbookView xWindow="0" yWindow="0" windowWidth="22665" windowHeight="12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7" i="1" l="1"/>
  <c r="D18" i="1"/>
  <c r="D19" i="1"/>
  <c r="D20" i="1"/>
  <c r="D21" i="1"/>
  <c r="D22" i="1"/>
  <c r="D23" i="1"/>
  <c r="D24" i="1"/>
  <c r="D25" i="1"/>
  <c r="D26" i="1"/>
  <c r="D27" i="1"/>
  <c r="D28" i="1"/>
  <c r="D16" i="1"/>
  <c r="B46" i="1"/>
  <c r="B45" i="1"/>
  <c r="B44" i="1"/>
  <c r="B43" i="1"/>
  <c r="B42" i="1"/>
  <c r="B41" i="1"/>
  <c r="A46" i="1"/>
  <c r="A45" i="1"/>
  <c r="A44" i="1"/>
  <c r="A43" i="1"/>
  <c r="A42" i="1"/>
  <c r="A41" i="1"/>
  <c r="A16" i="1" l="1"/>
  <c r="A28" i="1"/>
  <c r="A26" i="1"/>
  <c r="A23" i="1"/>
  <c r="O4" i="1"/>
  <c r="O5" i="1"/>
  <c r="O6" i="1"/>
  <c r="O7" i="1"/>
  <c r="O8" i="1"/>
  <c r="O3" i="1"/>
  <c r="I4" i="1"/>
  <c r="I5" i="1"/>
  <c r="I6" i="1"/>
  <c r="I7" i="1"/>
  <c r="I8" i="1"/>
  <c r="I3" i="1"/>
  <c r="N4" i="1"/>
  <c r="N5" i="1"/>
  <c r="N6" i="1"/>
  <c r="N7" i="1"/>
  <c r="N8" i="1"/>
  <c r="M4" i="1"/>
  <c r="B23" i="1" s="1"/>
  <c r="M5" i="1"/>
  <c r="M6" i="1"/>
  <c r="M7" i="1"/>
  <c r="M8" i="1"/>
  <c r="L4" i="1"/>
  <c r="L5" i="1"/>
  <c r="L6" i="1"/>
  <c r="L7" i="1"/>
  <c r="L8" i="1"/>
  <c r="K4" i="1"/>
  <c r="K5" i="1"/>
  <c r="K6" i="1"/>
  <c r="K7" i="1"/>
  <c r="K8" i="1"/>
  <c r="N3" i="1"/>
  <c r="M3" i="1"/>
  <c r="L3" i="1"/>
  <c r="K3" i="1"/>
  <c r="B17" i="1" s="1"/>
  <c r="J4" i="1"/>
  <c r="J5" i="1"/>
  <c r="J6" i="1"/>
  <c r="J7" i="1"/>
  <c r="J8" i="1"/>
  <c r="J3" i="1"/>
  <c r="B16" i="1" s="1"/>
  <c r="H4" i="1"/>
  <c r="H5" i="1"/>
  <c r="H6" i="1"/>
  <c r="H7" i="1"/>
  <c r="H8" i="1"/>
  <c r="G4" i="1"/>
  <c r="G5" i="1"/>
  <c r="G6" i="1"/>
  <c r="G7" i="1"/>
  <c r="G8" i="1"/>
  <c r="F4" i="1"/>
  <c r="F5" i="1"/>
  <c r="F6" i="1"/>
  <c r="F7" i="1"/>
  <c r="F8" i="1"/>
  <c r="E4" i="1"/>
  <c r="E5" i="1"/>
  <c r="E6" i="1"/>
  <c r="E7" i="1"/>
  <c r="E8" i="1"/>
  <c r="H3" i="1"/>
  <c r="G3" i="1"/>
  <c r="F3" i="1"/>
  <c r="E3" i="1"/>
  <c r="D3" i="1"/>
  <c r="D5" i="1"/>
  <c r="D6" i="1"/>
  <c r="D7" i="1"/>
  <c r="D8" i="1"/>
  <c r="D4" i="1"/>
</calcChain>
</file>

<file path=xl/sharedStrings.xml><?xml version="1.0" encoding="utf-8"?>
<sst xmlns="http://schemas.openxmlformats.org/spreadsheetml/2006/main" count="13" uniqueCount="13">
  <si>
    <t>X</t>
  </si>
  <si>
    <t>Y</t>
  </si>
  <si>
    <t>d</t>
  </si>
  <si>
    <t>v</t>
  </si>
  <si>
    <t>dave</t>
  </si>
  <si>
    <t>vave</t>
  </si>
  <si>
    <t>sill</t>
  </si>
  <si>
    <t>bin1</t>
  </si>
  <si>
    <t>bin2</t>
  </si>
  <si>
    <t>bin3</t>
  </si>
  <si>
    <t>bin4</t>
  </si>
  <si>
    <t>bin5</t>
  </si>
  <si>
    <t>bin6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</si>
</sst>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2"/>
        <bgColor indexed="64"/>
      </patternFill>
    </fill>
  </fills>
  <borders count="2">
    <border>
      <left/>
      <right/>
      <top/>
      <bottom/>
      <diagonal/>
    </border>
    <border>
      <left style="double">
        <color indexed="64"/>
      </left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25400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Sheet1!$A$3:$A$8</c:f>
              <c:numCache>
                <c:formatCode>General</c:formatCode>
                <c:ptCount val="6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0</c:v>
                </c:pt>
                <c:pt idx="4">
                  <c:v>0</c:v>
                </c:pt>
                <c:pt idx="5">
                  <c:v>2</c:v>
                </c:pt>
              </c:numCache>
            </c:numRef>
          </c:xVal>
          <c:yVal>
            <c:numRef>
              <c:f>Sheet1!$B$3:$B$8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2</c:v>
                </c:pt>
                <c:pt idx="5">
                  <c:v>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CBD-4A96-B5D9-496661323926}"/>
            </c:ext>
          </c:extLst>
        </c:ser>
        <c:ser>
          <c:idx val="1"/>
          <c:order val="1"/>
          <c:tx>
            <c:v>Z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Pt>
            <c:idx val="0"/>
            <c:marker>
              <c:symbol val="circle"/>
              <c:size val="5"/>
              <c:spPr>
                <a:solidFill>
                  <a:schemeClr val="accent2"/>
                </a:solidFill>
                <a:ln w="25400">
                  <a:solidFill>
                    <a:schemeClr val="accent2"/>
                  </a:solidFill>
                </a:ln>
                <a:effectLst/>
              </c:spPr>
            </c:marker>
            <c:bubble3D val="0"/>
            <c:extLst>
              <c:ext xmlns:c16="http://schemas.microsoft.com/office/drawing/2014/chart" uri="{C3380CC4-5D6E-409C-BE32-E72D297353CC}">
                <c16:uniqueId val="{00000002-6CBD-4A96-B5D9-496661323926}"/>
              </c:ext>
            </c:extLst>
          </c:dPt>
          <c:xVal>
            <c:numRef>
              <c:f>Sheet1!$A$9</c:f>
              <c:numCache>
                <c:formatCode>General</c:formatCode>
                <c:ptCount val="1"/>
                <c:pt idx="0">
                  <c:v>1</c:v>
                </c:pt>
              </c:numCache>
            </c:numRef>
          </c:xVal>
          <c:yVal>
            <c:numRef>
              <c:f>Sheet1!$B$9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CBD-4A96-B5D9-4966613239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7905208"/>
        <c:axId val="447908160"/>
      </c:scatterChart>
      <c:valAx>
        <c:axId val="447905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08160"/>
        <c:crosses val="autoZero"/>
        <c:crossBetween val="midCat"/>
      </c:valAx>
      <c:valAx>
        <c:axId val="447908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7905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Sheet1!$A$17:$A$39</c:f>
              <c:numCache>
                <c:formatCode>General</c:formatCode>
                <c:ptCount val="23"/>
                <c:pt idx="0">
                  <c:v>0.25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1.2</c:v>
                </c:pt>
                <c:pt idx="6">
                  <c:v>1.4142135623730951</c:v>
                </c:pt>
                <c:pt idx="7">
                  <c:v>1.7</c:v>
                </c:pt>
                <c:pt idx="8">
                  <c:v>2</c:v>
                </c:pt>
                <c:pt idx="9">
                  <c:v>2.2360679774997898</c:v>
                </c:pt>
                <c:pt idx="10">
                  <c:v>2.6</c:v>
                </c:pt>
                <c:pt idx="11">
                  <c:v>2.8284271247461903</c:v>
                </c:pt>
                <c:pt idx="12">
                  <c:v>2.8279999999999998</c:v>
                </c:pt>
                <c:pt idx="13">
                  <c:v>3</c:v>
                </c:pt>
                <c:pt idx="14">
                  <c:v>3</c:v>
                </c:pt>
                <c:pt idx="15">
                  <c:v>2.2000000000000002</c:v>
                </c:pt>
                <c:pt idx="16">
                  <c:v>2.6</c:v>
                </c:pt>
                <c:pt idx="17">
                  <c:v>3</c:v>
                </c:pt>
                <c:pt idx="18">
                  <c:v>2.8</c:v>
                </c:pt>
                <c:pt idx="19">
                  <c:v>2.5</c:v>
                </c:pt>
                <c:pt idx="20">
                  <c:v>0.4</c:v>
                </c:pt>
              </c:numCache>
            </c:numRef>
          </c:xVal>
          <c:yVal>
            <c:numRef>
              <c:f>Sheet1!$B$17:$B$39</c:f>
              <c:numCache>
                <c:formatCode>General</c:formatCode>
                <c:ptCount val="23"/>
                <c:pt idx="0">
                  <c:v>0.5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4.2</c:v>
                </c:pt>
                <c:pt idx="5">
                  <c:v>4.3</c:v>
                </c:pt>
                <c:pt idx="6">
                  <c:v>4.5</c:v>
                </c:pt>
                <c:pt idx="7">
                  <c:v>5</c:v>
                </c:pt>
                <c:pt idx="8">
                  <c:v>5.2</c:v>
                </c:pt>
                <c:pt idx="9">
                  <c:v>4.3</c:v>
                </c:pt>
                <c:pt idx="10">
                  <c:v>4.5999999999999996</c:v>
                </c:pt>
                <c:pt idx="11">
                  <c:v>5.2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7</c:v>
                </c:pt>
                <c:pt idx="15">
                  <c:v>7.6</c:v>
                </c:pt>
                <c:pt idx="16">
                  <c:v>7.4</c:v>
                </c:pt>
                <c:pt idx="17">
                  <c:v>1.9</c:v>
                </c:pt>
                <c:pt idx="18">
                  <c:v>7.9</c:v>
                </c:pt>
                <c:pt idx="19">
                  <c:v>5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8D-4717-8DD2-E6D7D56412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32016"/>
        <c:axId val="446830376"/>
      </c:scatterChart>
      <c:valAx>
        <c:axId val="4468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0376"/>
        <c:crosses val="autoZero"/>
        <c:crossBetween val="midCat"/>
      </c:valAx>
      <c:valAx>
        <c:axId val="446830376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Semivariance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Sheet1!$A$17:$A$39</c:f>
              <c:numCache>
                <c:formatCode>General</c:formatCode>
                <c:ptCount val="23"/>
                <c:pt idx="0">
                  <c:v>0.25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1.2</c:v>
                </c:pt>
                <c:pt idx="6">
                  <c:v>1.4142135623730951</c:v>
                </c:pt>
                <c:pt idx="7">
                  <c:v>1.7</c:v>
                </c:pt>
                <c:pt idx="8">
                  <c:v>2</c:v>
                </c:pt>
                <c:pt idx="9">
                  <c:v>2.2360679774997898</c:v>
                </c:pt>
                <c:pt idx="10">
                  <c:v>2.6</c:v>
                </c:pt>
                <c:pt idx="11">
                  <c:v>2.8284271247461903</c:v>
                </c:pt>
                <c:pt idx="12">
                  <c:v>2.8279999999999998</c:v>
                </c:pt>
                <c:pt idx="13">
                  <c:v>3</c:v>
                </c:pt>
                <c:pt idx="14">
                  <c:v>3</c:v>
                </c:pt>
                <c:pt idx="15">
                  <c:v>2.2000000000000002</c:v>
                </c:pt>
                <c:pt idx="16">
                  <c:v>2.6</c:v>
                </c:pt>
                <c:pt idx="17">
                  <c:v>3</c:v>
                </c:pt>
                <c:pt idx="18">
                  <c:v>2.8</c:v>
                </c:pt>
                <c:pt idx="19">
                  <c:v>2.5</c:v>
                </c:pt>
                <c:pt idx="20">
                  <c:v>0.4</c:v>
                </c:pt>
              </c:numCache>
            </c:numRef>
          </c:xVal>
          <c:yVal>
            <c:numRef>
              <c:f>Sheet1!$B$17:$B$39</c:f>
              <c:numCache>
                <c:formatCode>General</c:formatCode>
                <c:ptCount val="23"/>
                <c:pt idx="0">
                  <c:v>0.5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4.2</c:v>
                </c:pt>
                <c:pt idx="5">
                  <c:v>4.3</c:v>
                </c:pt>
                <c:pt idx="6">
                  <c:v>4.5</c:v>
                </c:pt>
                <c:pt idx="7">
                  <c:v>5</c:v>
                </c:pt>
                <c:pt idx="8">
                  <c:v>5.2</c:v>
                </c:pt>
                <c:pt idx="9">
                  <c:v>4.3</c:v>
                </c:pt>
                <c:pt idx="10">
                  <c:v>4.5999999999999996</c:v>
                </c:pt>
                <c:pt idx="11">
                  <c:v>5.2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7</c:v>
                </c:pt>
                <c:pt idx="15">
                  <c:v>7.6</c:v>
                </c:pt>
                <c:pt idx="16">
                  <c:v>7.4</c:v>
                </c:pt>
                <c:pt idx="17">
                  <c:v>1.9</c:v>
                </c:pt>
                <c:pt idx="18">
                  <c:v>7.9</c:v>
                </c:pt>
                <c:pt idx="19">
                  <c:v>5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04-4AFD-BD2C-6FBCAE23ACC2}"/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bin1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Sheet1!$A$50:$A$51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xVal>
          <c:yVal>
            <c:numRef>
              <c:f>Sheet1!$B$50:$B$51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704-4AFD-BD2C-6FBCAE23ACC2}"/>
            </c:ext>
          </c:extLst>
        </c:ser>
        <c:ser>
          <c:idx val="2"/>
          <c:order val="2"/>
          <c:tx>
            <c:strRef>
              <c:f>Sheet1!$A$52</c:f>
              <c:strCache>
                <c:ptCount val="1"/>
                <c:pt idx="0">
                  <c:v>bin2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Sheet1!$A$53:$A$54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1.1000000000000001</c:v>
                </c:pt>
              </c:numCache>
            </c:numRef>
          </c:xVal>
          <c:yVal>
            <c:numRef>
              <c:f>Sheet1!$B$53:$B$54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9704-4AFD-BD2C-6FBCAE23ACC2}"/>
            </c:ext>
          </c:extLst>
        </c:ser>
        <c:ser>
          <c:idx val="3"/>
          <c:order val="3"/>
          <c:tx>
            <c:strRef>
              <c:f>Sheet1!$A$55</c:f>
              <c:strCache>
                <c:ptCount val="1"/>
                <c:pt idx="0">
                  <c:v>bin3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Sheet1!$A$56:$A$57</c:f>
              <c:numCache>
                <c:formatCode>General</c:formatCode>
                <c:ptCount val="2"/>
                <c:pt idx="0">
                  <c:v>1.55</c:v>
                </c:pt>
                <c:pt idx="1">
                  <c:v>1.55</c:v>
                </c:pt>
              </c:numCache>
            </c:numRef>
          </c:xVal>
          <c:yVal>
            <c:numRef>
              <c:f>Sheet1!$B$56:$B$57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9704-4AFD-BD2C-6FBCAE23ACC2}"/>
            </c:ext>
          </c:extLst>
        </c:ser>
        <c:ser>
          <c:idx val="4"/>
          <c:order val="4"/>
          <c:tx>
            <c:strRef>
              <c:f>Sheet1!$A$58</c:f>
              <c:strCache>
                <c:ptCount val="1"/>
                <c:pt idx="0">
                  <c:v>bin4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Sheet1!$A$59:$A$60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2.0499999999999998</c:v>
                </c:pt>
              </c:numCache>
            </c:numRef>
          </c:xVal>
          <c:yVal>
            <c:numRef>
              <c:f>Sheet1!$B$59:$B$60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9704-4AFD-BD2C-6FBCAE23ACC2}"/>
            </c:ext>
          </c:extLst>
        </c:ser>
        <c:ser>
          <c:idx val="5"/>
          <c:order val="5"/>
          <c:tx>
            <c:strRef>
              <c:f>Sheet1!$A$61</c:f>
              <c:strCache>
                <c:ptCount val="1"/>
                <c:pt idx="0">
                  <c:v>bin5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Sheet1!$A$62:$A$63</c:f>
              <c:numCache>
                <c:formatCode>General</c:formatCode>
                <c:ptCount val="2"/>
                <c:pt idx="0">
                  <c:v>2.5499999999999998</c:v>
                </c:pt>
                <c:pt idx="1">
                  <c:v>2.5499999999999998</c:v>
                </c:pt>
              </c:numCache>
            </c:numRef>
          </c:xVal>
          <c:yVal>
            <c:numRef>
              <c:f>Sheet1!$B$62:$B$63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704-4AFD-BD2C-6FBCAE23ACC2}"/>
            </c:ext>
          </c:extLst>
        </c:ser>
        <c:ser>
          <c:idx val="6"/>
          <c:order val="6"/>
          <c:tx>
            <c:strRef>
              <c:f>Sheet1!$A$64</c:f>
              <c:strCache>
                <c:ptCount val="1"/>
                <c:pt idx="0">
                  <c:v>bin6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Sheet1!$A$65:$A$66</c:f>
              <c:numCache>
                <c:formatCode>General</c:formatCode>
                <c:ptCount val="2"/>
                <c:pt idx="0">
                  <c:v>3.2</c:v>
                </c:pt>
                <c:pt idx="1">
                  <c:v>3.2</c:v>
                </c:pt>
              </c:numCache>
            </c:numRef>
          </c:xVal>
          <c:yVal>
            <c:numRef>
              <c:f>Sheet1!$B$65:$B$66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704-4AFD-BD2C-6FBCAE23AC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32016"/>
        <c:axId val="446830376"/>
      </c:scatterChart>
      <c:valAx>
        <c:axId val="4468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0376"/>
        <c:crosses val="autoZero"/>
        <c:crossBetween val="midCat"/>
      </c:valAx>
      <c:valAx>
        <c:axId val="446830376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Semivariance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Sheet1!$A$17:$A$39</c:f>
              <c:numCache>
                <c:formatCode>General</c:formatCode>
                <c:ptCount val="23"/>
                <c:pt idx="0">
                  <c:v>0.25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1.2</c:v>
                </c:pt>
                <c:pt idx="6">
                  <c:v>1.4142135623730951</c:v>
                </c:pt>
                <c:pt idx="7">
                  <c:v>1.7</c:v>
                </c:pt>
                <c:pt idx="8">
                  <c:v>2</c:v>
                </c:pt>
                <c:pt idx="9">
                  <c:v>2.2360679774997898</c:v>
                </c:pt>
                <c:pt idx="10">
                  <c:v>2.6</c:v>
                </c:pt>
                <c:pt idx="11">
                  <c:v>2.8284271247461903</c:v>
                </c:pt>
                <c:pt idx="12">
                  <c:v>2.8279999999999998</c:v>
                </c:pt>
                <c:pt idx="13">
                  <c:v>3</c:v>
                </c:pt>
                <c:pt idx="14">
                  <c:v>3</c:v>
                </c:pt>
                <c:pt idx="15">
                  <c:v>2.2000000000000002</c:v>
                </c:pt>
                <c:pt idx="16">
                  <c:v>2.6</c:v>
                </c:pt>
                <c:pt idx="17">
                  <c:v>3</c:v>
                </c:pt>
                <c:pt idx="18">
                  <c:v>2.8</c:v>
                </c:pt>
                <c:pt idx="19">
                  <c:v>2.5</c:v>
                </c:pt>
                <c:pt idx="20">
                  <c:v>0.4</c:v>
                </c:pt>
              </c:numCache>
            </c:numRef>
          </c:xVal>
          <c:yVal>
            <c:numRef>
              <c:f>Sheet1!$B$17:$B$39</c:f>
              <c:numCache>
                <c:formatCode>General</c:formatCode>
                <c:ptCount val="23"/>
                <c:pt idx="0">
                  <c:v>0.5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4.2</c:v>
                </c:pt>
                <c:pt idx="5">
                  <c:v>4.3</c:v>
                </c:pt>
                <c:pt idx="6">
                  <c:v>4.5</c:v>
                </c:pt>
                <c:pt idx="7">
                  <c:v>5</c:v>
                </c:pt>
                <c:pt idx="8">
                  <c:v>5.2</c:v>
                </c:pt>
                <c:pt idx="9">
                  <c:v>4.3</c:v>
                </c:pt>
                <c:pt idx="10">
                  <c:v>4.5999999999999996</c:v>
                </c:pt>
                <c:pt idx="11">
                  <c:v>5.2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7</c:v>
                </c:pt>
                <c:pt idx="15">
                  <c:v>7.6</c:v>
                </c:pt>
                <c:pt idx="16">
                  <c:v>7.4</c:v>
                </c:pt>
                <c:pt idx="17">
                  <c:v>1.9</c:v>
                </c:pt>
                <c:pt idx="18">
                  <c:v>7.9</c:v>
                </c:pt>
                <c:pt idx="19">
                  <c:v>5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329-42F7-8CCF-15D7ABC75E48}"/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bin1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Sheet1!$A$50:$A$51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xVal>
          <c:yVal>
            <c:numRef>
              <c:f>Sheet1!$B$50:$B$51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329-42F7-8CCF-15D7ABC75E48}"/>
            </c:ext>
          </c:extLst>
        </c:ser>
        <c:ser>
          <c:idx val="2"/>
          <c:order val="2"/>
          <c:tx>
            <c:strRef>
              <c:f>Sheet1!$A$52</c:f>
              <c:strCache>
                <c:ptCount val="1"/>
                <c:pt idx="0">
                  <c:v>bin2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Sheet1!$A$53:$A$54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1.1000000000000001</c:v>
                </c:pt>
              </c:numCache>
            </c:numRef>
          </c:xVal>
          <c:yVal>
            <c:numRef>
              <c:f>Sheet1!$B$53:$B$54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329-42F7-8CCF-15D7ABC75E48}"/>
            </c:ext>
          </c:extLst>
        </c:ser>
        <c:ser>
          <c:idx val="3"/>
          <c:order val="3"/>
          <c:tx>
            <c:strRef>
              <c:f>Sheet1!$A$55</c:f>
              <c:strCache>
                <c:ptCount val="1"/>
                <c:pt idx="0">
                  <c:v>bin3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Sheet1!$A$56:$A$57</c:f>
              <c:numCache>
                <c:formatCode>General</c:formatCode>
                <c:ptCount val="2"/>
                <c:pt idx="0">
                  <c:v>1.55</c:v>
                </c:pt>
                <c:pt idx="1">
                  <c:v>1.55</c:v>
                </c:pt>
              </c:numCache>
            </c:numRef>
          </c:xVal>
          <c:yVal>
            <c:numRef>
              <c:f>Sheet1!$B$56:$B$57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329-42F7-8CCF-15D7ABC75E48}"/>
            </c:ext>
          </c:extLst>
        </c:ser>
        <c:ser>
          <c:idx val="4"/>
          <c:order val="4"/>
          <c:tx>
            <c:strRef>
              <c:f>Sheet1!$A$58</c:f>
              <c:strCache>
                <c:ptCount val="1"/>
                <c:pt idx="0">
                  <c:v>bin4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Sheet1!$A$59:$A$60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2.0499999999999998</c:v>
                </c:pt>
              </c:numCache>
            </c:numRef>
          </c:xVal>
          <c:yVal>
            <c:numRef>
              <c:f>Sheet1!$B$59:$B$60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329-42F7-8CCF-15D7ABC75E48}"/>
            </c:ext>
          </c:extLst>
        </c:ser>
        <c:ser>
          <c:idx val="5"/>
          <c:order val="5"/>
          <c:tx>
            <c:strRef>
              <c:f>Sheet1!$A$61</c:f>
              <c:strCache>
                <c:ptCount val="1"/>
                <c:pt idx="0">
                  <c:v>bin5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Sheet1!$A$62:$A$63</c:f>
              <c:numCache>
                <c:formatCode>General</c:formatCode>
                <c:ptCount val="2"/>
                <c:pt idx="0">
                  <c:v>2.5499999999999998</c:v>
                </c:pt>
                <c:pt idx="1">
                  <c:v>2.5499999999999998</c:v>
                </c:pt>
              </c:numCache>
            </c:numRef>
          </c:xVal>
          <c:yVal>
            <c:numRef>
              <c:f>Sheet1!$B$62:$B$63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329-42F7-8CCF-15D7ABC75E48}"/>
            </c:ext>
          </c:extLst>
        </c:ser>
        <c:ser>
          <c:idx val="6"/>
          <c:order val="6"/>
          <c:tx>
            <c:strRef>
              <c:f>Sheet1!$A$64</c:f>
              <c:strCache>
                <c:ptCount val="1"/>
                <c:pt idx="0">
                  <c:v>bin6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Sheet1!$A$65:$A$66</c:f>
              <c:numCache>
                <c:formatCode>General</c:formatCode>
                <c:ptCount val="2"/>
                <c:pt idx="0">
                  <c:v>3.2</c:v>
                </c:pt>
                <c:pt idx="1">
                  <c:v>3.2</c:v>
                </c:pt>
              </c:numCache>
            </c:numRef>
          </c:xVal>
          <c:yVal>
            <c:numRef>
              <c:f>Sheet1!$B$65:$B$66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329-42F7-8CCF-15D7ABC75E48}"/>
            </c:ext>
          </c:extLst>
        </c:ser>
        <c:ser>
          <c:idx val="7"/>
          <c:order val="7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Sheet1!$A$41:$A$46</c:f>
              <c:numCache>
                <c:formatCode>General</c:formatCode>
                <c:ptCount val="6"/>
                <c:pt idx="0">
                  <c:v>0.41249999999999998</c:v>
                </c:pt>
                <c:pt idx="1">
                  <c:v>1</c:v>
                </c:pt>
                <c:pt idx="2">
                  <c:v>1.3071067811865476</c:v>
                </c:pt>
                <c:pt idx="3">
                  <c:v>1.85</c:v>
                </c:pt>
                <c:pt idx="4">
                  <c:v>2.3120226591665967</c:v>
                </c:pt>
                <c:pt idx="5">
                  <c:v>2.8320533905932739</c:v>
                </c:pt>
              </c:numCache>
            </c:numRef>
          </c:xVal>
          <c:yVal>
            <c:numRef>
              <c:f>Sheet1!$B$41:$B$46</c:f>
              <c:numCache>
                <c:formatCode>General</c:formatCode>
                <c:ptCount val="6"/>
                <c:pt idx="0">
                  <c:v>1.625</c:v>
                </c:pt>
                <c:pt idx="1">
                  <c:v>3.6</c:v>
                </c:pt>
                <c:pt idx="2">
                  <c:v>4.4000000000000004</c:v>
                </c:pt>
                <c:pt idx="3">
                  <c:v>5.0999999999999996</c:v>
                </c:pt>
                <c:pt idx="4">
                  <c:v>5.6333333333333329</c:v>
                </c:pt>
                <c:pt idx="5">
                  <c:v>5.4124999999999996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329-42F7-8CCF-15D7ABC75E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32016"/>
        <c:axId val="446830376"/>
      </c:scatterChart>
      <c:valAx>
        <c:axId val="4468320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0376"/>
        <c:crosses val="autoZero"/>
        <c:crossBetween val="midCat"/>
      </c:valAx>
      <c:valAx>
        <c:axId val="446830376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Semivariance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Sheet1!$A$17:$A$39</c:f>
              <c:numCache>
                <c:formatCode>General</c:formatCode>
                <c:ptCount val="23"/>
                <c:pt idx="0">
                  <c:v>0.25</c:v>
                </c:pt>
                <c:pt idx="1">
                  <c:v>0.5</c:v>
                </c:pt>
                <c:pt idx="2">
                  <c:v>0.5</c:v>
                </c:pt>
                <c:pt idx="3">
                  <c:v>1</c:v>
                </c:pt>
                <c:pt idx="4">
                  <c:v>1</c:v>
                </c:pt>
                <c:pt idx="5">
                  <c:v>1.2</c:v>
                </c:pt>
                <c:pt idx="6">
                  <c:v>1.4142135623730951</c:v>
                </c:pt>
                <c:pt idx="7">
                  <c:v>1.7</c:v>
                </c:pt>
                <c:pt idx="8">
                  <c:v>2</c:v>
                </c:pt>
                <c:pt idx="9">
                  <c:v>2.2360679774997898</c:v>
                </c:pt>
                <c:pt idx="10">
                  <c:v>2.6</c:v>
                </c:pt>
                <c:pt idx="11">
                  <c:v>2.8284271247461903</c:v>
                </c:pt>
                <c:pt idx="12">
                  <c:v>2.8279999999999998</c:v>
                </c:pt>
                <c:pt idx="13">
                  <c:v>3</c:v>
                </c:pt>
                <c:pt idx="14">
                  <c:v>3</c:v>
                </c:pt>
                <c:pt idx="15">
                  <c:v>2.2000000000000002</c:v>
                </c:pt>
                <c:pt idx="16">
                  <c:v>2.6</c:v>
                </c:pt>
                <c:pt idx="17">
                  <c:v>3</c:v>
                </c:pt>
                <c:pt idx="18">
                  <c:v>2.8</c:v>
                </c:pt>
                <c:pt idx="19">
                  <c:v>2.5</c:v>
                </c:pt>
                <c:pt idx="20">
                  <c:v>0.4</c:v>
                </c:pt>
              </c:numCache>
            </c:numRef>
          </c:xVal>
          <c:yVal>
            <c:numRef>
              <c:f>Sheet1!$B$17:$B$39</c:f>
              <c:numCache>
                <c:formatCode>General</c:formatCode>
                <c:ptCount val="23"/>
                <c:pt idx="0">
                  <c:v>0.5</c:v>
                </c:pt>
                <c:pt idx="1">
                  <c:v>2</c:v>
                </c:pt>
                <c:pt idx="2">
                  <c:v>3</c:v>
                </c:pt>
                <c:pt idx="3">
                  <c:v>3</c:v>
                </c:pt>
                <c:pt idx="4">
                  <c:v>4.2</c:v>
                </c:pt>
                <c:pt idx="5">
                  <c:v>4.3</c:v>
                </c:pt>
                <c:pt idx="6">
                  <c:v>4.5</c:v>
                </c:pt>
                <c:pt idx="7">
                  <c:v>5</c:v>
                </c:pt>
                <c:pt idx="8">
                  <c:v>5.2</c:v>
                </c:pt>
                <c:pt idx="9">
                  <c:v>4.3</c:v>
                </c:pt>
                <c:pt idx="10">
                  <c:v>4.5999999999999996</c:v>
                </c:pt>
                <c:pt idx="11">
                  <c:v>5.2</c:v>
                </c:pt>
                <c:pt idx="12">
                  <c:v>4.9000000000000004</c:v>
                </c:pt>
                <c:pt idx="13">
                  <c:v>4.4000000000000004</c:v>
                </c:pt>
                <c:pt idx="14">
                  <c:v>7</c:v>
                </c:pt>
                <c:pt idx="15">
                  <c:v>7.6</c:v>
                </c:pt>
                <c:pt idx="16">
                  <c:v>7.4</c:v>
                </c:pt>
                <c:pt idx="17">
                  <c:v>1.9</c:v>
                </c:pt>
                <c:pt idx="18">
                  <c:v>7.9</c:v>
                </c:pt>
                <c:pt idx="19">
                  <c:v>5</c:v>
                </c:pt>
                <c:pt idx="20">
                  <c:v>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2A-4D31-A948-2C2130CC7143}"/>
            </c:ext>
          </c:extLst>
        </c:ser>
        <c:ser>
          <c:idx val="1"/>
          <c:order val="1"/>
          <c:tx>
            <c:strRef>
              <c:f>Sheet1!$A$49</c:f>
              <c:strCache>
                <c:ptCount val="1"/>
                <c:pt idx="0">
                  <c:v>bin1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Sheet1!$A$50:$A$51</c:f>
              <c:numCache>
                <c:formatCode>General</c:formatCode>
                <c:ptCount val="2"/>
                <c:pt idx="0">
                  <c:v>0.6</c:v>
                </c:pt>
                <c:pt idx="1">
                  <c:v>0.6</c:v>
                </c:pt>
              </c:numCache>
            </c:numRef>
          </c:xVal>
          <c:yVal>
            <c:numRef>
              <c:f>Sheet1!$B$50:$B$51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2A-4D31-A948-2C2130CC7143}"/>
            </c:ext>
          </c:extLst>
        </c:ser>
        <c:ser>
          <c:idx val="2"/>
          <c:order val="2"/>
          <c:tx>
            <c:strRef>
              <c:f>Sheet1!$A$52</c:f>
              <c:strCache>
                <c:ptCount val="1"/>
                <c:pt idx="0">
                  <c:v>bin2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Sheet1!$A$53:$A$54</c:f>
              <c:numCache>
                <c:formatCode>General</c:formatCode>
                <c:ptCount val="2"/>
                <c:pt idx="0">
                  <c:v>1.1000000000000001</c:v>
                </c:pt>
                <c:pt idx="1">
                  <c:v>1.1000000000000001</c:v>
                </c:pt>
              </c:numCache>
            </c:numRef>
          </c:xVal>
          <c:yVal>
            <c:numRef>
              <c:f>Sheet1!$B$53:$B$54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2A-4D31-A948-2C2130CC7143}"/>
            </c:ext>
          </c:extLst>
        </c:ser>
        <c:ser>
          <c:idx val="3"/>
          <c:order val="3"/>
          <c:tx>
            <c:strRef>
              <c:f>Sheet1!$A$55</c:f>
              <c:strCache>
                <c:ptCount val="1"/>
                <c:pt idx="0">
                  <c:v>bin3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Sheet1!$A$56:$A$57</c:f>
              <c:numCache>
                <c:formatCode>General</c:formatCode>
                <c:ptCount val="2"/>
                <c:pt idx="0">
                  <c:v>1.55</c:v>
                </c:pt>
                <c:pt idx="1">
                  <c:v>1.55</c:v>
                </c:pt>
              </c:numCache>
            </c:numRef>
          </c:xVal>
          <c:yVal>
            <c:numRef>
              <c:f>Sheet1!$B$56:$B$57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2A-4D31-A948-2C2130CC7143}"/>
            </c:ext>
          </c:extLst>
        </c:ser>
        <c:ser>
          <c:idx val="4"/>
          <c:order val="4"/>
          <c:tx>
            <c:strRef>
              <c:f>Sheet1!$A$58</c:f>
              <c:strCache>
                <c:ptCount val="1"/>
                <c:pt idx="0">
                  <c:v>bin4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Sheet1!$A$59:$A$60</c:f>
              <c:numCache>
                <c:formatCode>General</c:formatCode>
                <c:ptCount val="2"/>
                <c:pt idx="0">
                  <c:v>2.0499999999999998</c:v>
                </c:pt>
                <c:pt idx="1">
                  <c:v>2.0499999999999998</c:v>
                </c:pt>
              </c:numCache>
            </c:numRef>
          </c:xVal>
          <c:yVal>
            <c:numRef>
              <c:f>Sheet1!$B$59:$B$60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692A-4D31-A948-2C2130CC7143}"/>
            </c:ext>
          </c:extLst>
        </c:ser>
        <c:ser>
          <c:idx val="5"/>
          <c:order val="5"/>
          <c:tx>
            <c:strRef>
              <c:f>Sheet1!$A$61</c:f>
              <c:strCache>
                <c:ptCount val="1"/>
                <c:pt idx="0">
                  <c:v>bin5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Sheet1!$A$62:$A$63</c:f>
              <c:numCache>
                <c:formatCode>General</c:formatCode>
                <c:ptCount val="2"/>
                <c:pt idx="0">
                  <c:v>2.5499999999999998</c:v>
                </c:pt>
                <c:pt idx="1">
                  <c:v>2.5499999999999998</c:v>
                </c:pt>
              </c:numCache>
            </c:numRef>
          </c:xVal>
          <c:yVal>
            <c:numRef>
              <c:f>Sheet1!$B$62:$B$63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92A-4D31-A948-2C2130CC7143}"/>
            </c:ext>
          </c:extLst>
        </c:ser>
        <c:ser>
          <c:idx val="6"/>
          <c:order val="6"/>
          <c:tx>
            <c:strRef>
              <c:f>Sheet1!$A$64</c:f>
              <c:strCache>
                <c:ptCount val="1"/>
                <c:pt idx="0">
                  <c:v>bin6</c:v>
                </c:pt>
              </c:strCache>
            </c:strRef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Sheet1!$A$65:$A$66</c:f>
              <c:numCache>
                <c:formatCode>General</c:formatCode>
                <c:ptCount val="2"/>
                <c:pt idx="0">
                  <c:v>3.2</c:v>
                </c:pt>
                <c:pt idx="1">
                  <c:v>3.2</c:v>
                </c:pt>
              </c:numCache>
            </c:numRef>
          </c:xVal>
          <c:yVal>
            <c:numRef>
              <c:f>Sheet1!$B$65:$B$66</c:f>
              <c:numCache>
                <c:formatCode>General</c:formatCode>
                <c:ptCount val="2"/>
                <c:pt idx="0">
                  <c:v>0</c:v>
                </c:pt>
                <c:pt idx="1">
                  <c:v>20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692A-4D31-A948-2C2130CC7143}"/>
            </c:ext>
          </c:extLst>
        </c:ser>
        <c:ser>
          <c:idx val="7"/>
          <c:order val="7"/>
          <c:tx>
            <c:v>average</c:v>
          </c:tx>
          <c:spPr>
            <a:ln w="25400" cap="rnd">
              <a:noFill/>
              <a:round/>
            </a:ln>
            <a:effectLst/>
          </c:spPr>
          <c:marker>
            <c:symbol val="x"/>
            <c:size val="9"/>
            <c:spPr>
              <a:noFill/>
              <a:ln w="25400">
                <a:solidFill>
                  <a:srgbClr val="FF0000"/>
                </a:solidFill>
              </a:ln>
              <a:effectLst/>
            </c:spPr>
          </c:marker>
          <c:xVal>
            <c:numRef>
              <c:f>Sheet1!$A$41:$A$46</c:f>
              <c:numCache>
                <c:formatCode>General</c:formatCode>
                <c:ptCount val="6"/>
                <c:pt idx="0">
                  <c:v>0.41249999999999998</c:v>
                </c:pt>
                <c:pt idx="1">
                  <c:v>1</c:v>
                </c:pt>
                <c:pt idx="2">
                  <c:v>1.3071067811865476</c:v>
                </c:pt>
                <c:pt idx="3">
                  <c:v>1.85</c:v>
                </c:pt>
                <c:pt idx="4">
                  <c:v>2.3120226591665967</c:v>
                </c:pt>
                <c:pt idx="5">
                  <c:v>2.8320533905932739</c:v>
                </c:pt>
              </c:numCache>
            </c:numRef>
          </c:xVal>
          <c:yVal>
            <c:numRef>
              <c:f>Sheet1!$B$41:$B$46</c:f>
              <c:numCache>
                <c:formatCode>General</c:formatCode>
                <c:ptCount val="6"/>
                <c:pt idx="0">
                  <c:v>1.625</c:v>
                </c:pt>
                <c:pt idx="1">
                  <c:v>3.6</c:v>
                </c:pt>
                <c:pt idx="2">
                  <c:v>4.4000000000000004</c:v>
                </c:pt>
                <c:pt idx="3">
                  <c:v>5.0999999999999996</c:v>
                </c:pt>
                <c:pt idx="4">
                  <c:v>5.6333333333333329</c:v>
                </c:pt>
                <c:pt idx="5">
                  <c:v>5.4124999999999996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692A-4D31-A948-2C2130CC7143}"/>
            </c:ext>
          </c:extLst>
        </c:ser>
        <c:ser>
          <c:idx val="8"/>
          <c:order val="8"/>
          <c:tx>
            <c:v>equation</c:v>
          </c:tx>
          <c:spPr>
            <a:ln w="50800" cap="rnd">
              <a:solidFill>
                <a:schemeClr val="bg1">
                  <a:lumMod val="65000"/>
                </a:schemeClr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Sheet1!$C$16:$C$28</c:f>
              <c:numCache>
                <c:formatCode>General</c:formatCode>
                <c:ptCount val="13"/>
                <c:pt idx="0">
                  <c:v>0</c:v>
                </c:pt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  <c:pt idx="9">
                  <c:v>2.25</c:v>
                </c:pt>
                <c:pt idx="10">
                  <c:v>2.5</c:v>
                </c:pt>
                <c:pt idx="11">
                  <c:v>2.75</c:v>
                </c:pt>
                <c:pt idx="12">
                  <c:v>3.5</c:v>
                </c:pt>
              </c:numCache>
            </c:numRef>
          </c:xVal>
          <c:yVal>
            <c:numRef>
              <c:f>Sheet1!$D$16:$D$28</c:f>
              <c:numCache>
                <c:formatCode>General</c:formatCode>
                <c:ptCount val="13"/>
                <c:pt idx="0">
                  <c:v>0</c:v>
                </c:pt>
                <c:pt idx="1">
                  <c:v>0.96992187500000004</c:v>
                </c:pt>
                <c:pt idx="2">
                  <c:v>1.909375</c:v>
                </c:pt>
                <c:pt idx="3">
                  <c:v>2.7878906250000002</c:v>
                </c:pt>
                <c:pt idx="4">
                  <c:v>3.5750000000000002</c:v>
                </c:pt>
                <c:pt idx="5">
                  <c:v>4.240234375</c:v>
                </c:pt>
                <c:pt idx="6">
                  <c:v>4.7531249999999998</c:v>
                </c:pt>
                <c:pt idx="7">
                  <c:v>5.0832031249999998</c:v>
                </c:pt>
                <c:pt idx="8">
                  <c:v>5.2</c:v>
                </c:pt>
                <c:pt idx="9">
                  <c:v>5.2</c:v>
                </c:pt>
                <c:pt idx="10">
                  <c:v>5.2</c:v>
                </c:pt>
                <c:pt idx="11">
                  <c:v>5.2</c:v>
                </c:pt>
                <c:pt idx="12">
                  <c:v>5.2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692A-4D31-A948-2C2130CC71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6832016"/>
        <c:axId val="446830376"/>
      </c:scatterChart>
      <c:valAx>
        <c:axId val="446832016"/>
        <c:scaling>
          <c:orientation val="minMax"/>
          <c:max val="3.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Distance (d)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0376"/>
        <c:crosses val="autoZero"/>
        <c:crossBetween val="midCat"/>
      </c:valAx>
      <c:valAx>
        <c:axId val="446830376"/>
        <c:scaling>
          <c:orientation val="minMax"/>
          <c:max val="1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Semivariance (v)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68320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538162</xdr:colOff>
      <xdr:row>12</xdr:row>
      <xdr:rowOff>114300</xdr:rowOff>
    </xdr:from>
    <xdr:to>
      <xdr:col>15</xdr:col>
      <xdr:colOff>9525</xdr:colOff>
      <xdr:row>26</xdr:row>
      <xdr:rowOff>152400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304800</xdr:colOff>
      <xdr:row>14</xdr:row>
      <xdr:rowOff>47625</xdr:rowOff>
    </xdr:from>
    <xdr:to>
      <xdr:col>14</xdr:col>
      <xdr:colOff>171450</xdr:colOff>
      <xdr:row>15</xdr:row>
      <xdr:rowOff>104775</xdr:rowOff>
    </xdr:to>
    <xdr:sp macro="" textlink="">
      <xdr:nvSpPr>
        <xdr:cNvPr id="3" name="TextBox 2"/>
        <xdr:cNvSpPr txBox="1"/>
      </xdr:nvSpPr>
      <xdr:spPr>
        <a:xfrm>
          <a:off x="8229600" y="2714625"/>
          <a:ext cx="476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10</a:t>
          </a:r>
        </a:p>
      </xdr:txBody>
    </xdr:sp>
    <xdr:clientData/>
  </xdr:twoCellAnchor>
  <xdr:twoCellAnchor>
    <xdr:from>
      <xdr:col>13</xdr:col>
      <xdr:colOff>314325</xdr:colOff>
      <xdr:row>23</xdr:row>
      <xdr:rowOff>133350</xdr:rowOff>
    </xdr:from>
    <xdr:to>
      <xdr:col>14</xdr:col>
      <xdr:colOff>180975</xdr:colOff>
      <xdr:row>25</xdr:row>
      <xdr:rowOff>0</xdr:rowOff>
    </xdr:to>
    <xdr:sp macro="" textlink="">
      <xdr:nvSpPr>
        <xdr:cNvPr id="6" name="TextBox 5"/>
        <xdr:cNvSpPr txBox="1"/>
      </xdr:nvSpPr>
      <xdr:spPr>
        <a:xfrm>
          <a:off x="8239125" y="4514850"/>
          <a:ext cx="476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4</a:t>
          </a:r>
        </a:p>
      </xdr:txBody>
    </xdr:sp>
    <xdr:clientData/>
  </xdr:twoCellAnchor>
  <xdr:twoCellAnchor>
    <xdr:from>
      <xdr:col>11</xdr:col>
      <xdr:colOff>19050</xdr:colOff>
      <xdr:row>23</xdr:row>
      <xdr:rowOff>123825</xdr:rowOff>
    </xdr:from>
    <xdr:to>
      <xdr:col>11</xdr:col>
      <xdr:colOff>495300</xdr:colOff>
      <xdr:row>24</xdr:row>
      <xdr:rowOff>180975</xdr:rowOff>
    </xdr:to>
    <xdr:sp macro="" textlink="">
      <xdr:nvSpPr>
        <xdr:cNvPr id="7" name="TextBox 6"/>
        <xdr:cNvSpPr txBox="1"/>
      </xdr:nvSpPr>
      <xdr:spPr>
        <a:xfrm>
          <a:off x="6724650" y="4505325"/>
          <a:ext cx="476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2</a:t>
          </a:r>
        </a:p>
      </xdr:txBody>
    </xdr:sp>
    <xdr:clientData/>
  </xdr:twoCellAnchor>
  <xdr:twoCellAnchor>
    <xdr:from>
      <xdr:col>8</xdr:col>
      <xdr:colOff>333375</xdr:colOff>
      <xdr:row>23</xdr:row>
      <xdr:rowOff>114300</xdr:rowOff>
    </xdr:from>
    <xdr:to>
      <xdr:col>9</xdr:col>
      <xdr:colOff>200025</xdr:colOff>
      <xdr:row>24</xdr:row>
      <xdr:rowOff>171450</xdr:rowOff>
    </xdr:to>
    <xdr:sp macro="" textlink="">
      <xdr:nvSpPr>
        <xdr:cNvPr id="8" name="TextBox 7"/>
        <xdr:cNvSpPr txBox="1"/>
      </xdr:nvSpPr>
      <xdr:spPr>
        <a:xfrm>
          <a:off x="5210175" y="4495800"/>
          <a:ext cx="476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1</a:t>
          </a:r>
        </a:p>
      </xdr:txBody>
    </xdr:sp>
    <xdr:clientData/>
  </xdr:twoCellAnchor>
  <xdr:twoCellAnchor>
    <xdr:from>
      <xdr:col>8</xdr:col>
      <xdr:colOff>371475</xdr:colOff>
      <xdr:row>19</xdr:row>
      <xdr:rowOff>9525</xdr:rowOff>
    </xdr:from>
    <xdr:to>
      <xdr:col>9</xdr:col>
      <xdr:colOff>238125</xdr:colOff>
      <xdr:row>20</xdr:row>
      <xdr:rowOff>66675</xdr:rowOff>
    </xdr:to>
    <xdr:sp macro="" textlink="">
      <xdr:nvSpPr>
        <xdr:cNvPr id="9" name="TextBox 8"/>
        <xdr:cNvSpPr txBox="1"/>
      </xdr:nvSpPr>
      <xdr:spPr>
        <a:xfrm>
          <a:off x="5248275" y="3629025"/>
          <a:ext cx="476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5</a:t>
          </a:r>
        </a:p>
      </xdr:txBody>
    </xdr:sp>
    <xdr:clientData/>
  </xdr:twoCellAnchor>
  <xdr:twoCellAnchor>
    <xdr:from>
      <xdr:col>8</xdr:col>
      <xdr:colOff>371475</xdr:colOff>
      <xdr:row>14</xdr:row>
      <xdr:rowOff>57150</xdr:rowOff>
    </xdr:from>
    <xdr:to>
      <xdr:col>9</xdr:col>
      <xdr:colOff>238125</xdr:colOff>
      <xdr:row>15</xdr:row>
      <xdr:rowOff>114300</xdr:rowOff>
    </xdr:to>
    <xdr:sp macro="" textlink="">
      <xdr:nvSpPr>
        <xdr:cNvPr id="10" name="TextBox 9"/>
        <xdr:cNvSpPr txBox="1"/>
      </xdr:nvSpPr>
      <xdr:spPr>
        <a:xfrm>
          <a:off x="5248275" y="2724150"/>
          <a:ext cx="476250" cy="24765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400"/>
            <a:t>6</a:t>
          </a:r>
        </a:p>
      </xdr:txBody>
    </xdr:sp>
    <xdr:clientData/>
  </xdr:twoCellAnchor>
  <xdr:twoCellAnchor>
    <xdr:from>
      <xdr:col>16</xdr:col>
      <xdr:colOff>276225</xdr:colOff>
      <xdr:row>18</xdr:row>
      <xdr:rowOff>57150</xdr:rowOff>
    </xdr:from>
    <xdr:to>
      <xdr:col>26</xdr:col>
      <xdr:colOff>390525</xdr:colOff>
      <xdr:row>37</xdr:row>
      <xdr:rowOff>114300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17</xdr:col>
      <xdr:colOff>0</xdr:colOff>
      <xdr:row>40</xdr:row>
      <xdr:rowOff>0</xdr:rowOff>
    </xdr:from>
    <xdr:to>
      <xdr:col>27</xdr:col>
      <xdr:colOff>114300</xdr:colOff>
      <xdr:row>59</xdr:row>
      <xdr:rowOff>57150</xdr:rowOff>
    </xdr:to>
    <xdr:graphicFrame macro="">
      <xdr:nvGraphicFramePr>
        <xdr:cNvPr id="14" name="Chart 1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123825</xdr:colOff>
      <xdr:row>39</xdr:row>
      <xdr:rowOff>152400</xdr:rowOff>
    </xdr:from>
    <xdr:to>
      <xdr:col>16</xdr:col>
      <xdr:colOff>238125</xdr:colOff>
      <xdr:row>59</xdr:row>
      <xdr:rowOff>19050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6</xdr:col>
      <xdr:colOff>133350</xdr:colOff>
      <xdr:row>19</xdr:row>
      <xdr:rowOff>28575</xdr:rowOff>
    </xdr:from>
    <xdr:to>
      <xdr:col>16</xdr:col>
      <xdr:colOff>247650</xdr:colOff>
      <xdr:row>38</xdr:row>
      <xdr:rowOff>85725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9</xdr:col>
      <xdr:colOff>28575</xdr:colOff>
      <xdr:row>34</xdr:row>
      <xdr:rowOff>104776</xdr:rowOff>
    </xdr:from>
    <xdr:to>
      <xdr:col>10</xdr:col>
      <xdr:colOff>333375</xdr:colOff>
      <xdr:row>35</xdr:row>
      <xdr:rowOff>161926</xdr:rowOff>
    </xdr:to>
    <xdr:sp macro="" textlink="">
      <xdr:nvSpPr>
        <xdr:cNvPr id="4" name="TextBox 3"/>
        <xdr:cNvSpPr txBox="1"/>
      </xdr:nvSpPr>
      <xdr:spPr>
        <a:xfrm>
          <a:off x="5514975" y="6581776"/>
          <a:ext cx="914400" cy="247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Range=2.02</a:t>
          </a:r>
        </a:p>
      </xdr:txBody>
    </xdr:sp>
    <xdr:clientData/>
  </xdr:twoCellAnchor>
  <xdr:twoCellAnchor>
    <xdr:from>
      <xdr:col>10</xdr:col>
      <xdr:colOff>333375</xdr:colOff>
      <xdr:row>35</xdr:row>
      <xdr:rowOff>38100</xdr:rowOff>
    </xdr:from>
    <xdr:to>
      <xdr:col>12</xdr:col>
      <xdr:colOff>219075</xdr:colOff>
      <xdr:row>35</xdr:row>
      <xdr:rowOff>38101</xdr:rowOff>
    </xdr:to>
    <xdr:cxnSp macro="">
      <xdr:nvCxnSpPr>
        <xdr:cNvPr id="11" name="Straight Arrow Connector 10"/>
        <xdr:cNvCxnSpPr>
          <a:stCxn id="4" idx="3"/>
        </xdr:cNvCxnSpPr>
      </xdr:nvCxnSpPr>
      <xdr:spPr>
        <a:xfrm flipV="1">
          <a:off x="6429375" y="6705600"/>
          <a:ext cx="1104900" cy="1"/>
        </a:xfrm>
        <a:prstGeom prst="straightConnector1">
          <a:avLst/>
        </a:prstGeom>
        <a:ln w="38100">
          <a:solidFill>
            <a:srgbClr val="FF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0.43666</cdr:x>
      <cdr:y>0.44484</cdr:y>
    </cdr:from>
    <cdr:to>
      <cdr:x>0.54618</cdr:x>
      <cdr:y>0.53638</cdr:y>
    </cdr:to>
    <cdr:sp macro="" textlink="">
      <cdr:nvSpPr>
        <cdr:cNvPr id="2" name="TextBox 2"/>
        <cdr:cNvSpPr txBox="1"/>
      </cdr:nvSpPr>
      <cdr:spPr>
        <a:xfrm xmlns:a="http://schemas.openxmlformats.org/drawingml/2006/main">
          <a:off x="1898650" y="1203325"/>
          <a:ext cx="47625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noFill/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400"/>
            <a:t>?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0.63037</cdr:x>
      <cdr:y>0.56995</cdr:y>
    </cdr:from>
    <cdr:to>
      <cdr:x>0.63037</cdr:x>
      <cdr:y>0.71503</cdr:y>
    </cdr:to>
    <cdr:cxnSp macro="">
      <cdr:nvCxnSpPr>
        <cdr:cNvPr id="8" name="Straight Arrow Connector 7"/>
        <cdr:cNvCxnSpPr/>
      </cdr:nvCxnSpPr>
      <cdr:spPr>
        <a:xfrm xmlns:a="http://schemas.openxmlformats.org/drawingml/2006/main" flipH="1" flipV="1">
          <a:off x="3914775" y="2095500"/>
          <a:ext cx="2" cy="533402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0.62935</cdr:x>
      <cdr:y>0.73402</cdr:y>
    </cdr:from>
    <cdr:to>
      <cdr:x>0.63037</cdr:x>
      <cdr:y>0.85492</cdr:y>
    </cdr:to>
    <cdr:cxnSp macro="">
      <cdr:nvCxnSpPr>
        <cdr:cNvPr id="6" name="Straight Arrow Connector 5"/>
        <cdr:cNvCxnSpPr/>
      </cdr:nvCxnSpPr>
      <cdr:spPr>
        <a:xfrm xmlns:a="http://schemas.openxmlformats.org/drawingml/2006/main">
          <a:off x="3908425" y="2698752"/>
          <a:ext cx="6350" cy="444498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0.58333</cdr:x>
      <cdr:y>0.68221</cdr:y>
    </cdr:from>
    <cdr:to>
      <cdr:x>0.68405</cdr:x>
      <cdr:y>0.74957</cdr:y>
    </cdr:to>
    <cdr:sp macro="" textlink="">
      <cdr:nvSpPr>
        <cdr:cNvPr id="2" name="TextBox 3"/>
        <cdr:cNvSpPr txBox="1"/>
      </cdr:nvSpPr>
      <cdr:spPr>
        <a:xfrm xmlns:a="http://schemas.openxmlformats.org/drawingml/2006/main">
          <a:off x="3622675" y="2508250"/>
          <a:ext cx="625475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Sill=5.1</a:t>
          </a:r>
        </a:p>
      </cdr:txBody>
    </cdr:sp>
  </cdr:relSizeAnchor>
  <cdr:relSizeAnchor xmlns:cdr="http://schemas.openxmlformats.org/drawingml/2006/chartDrawing">
    <cdr:from>
      <cdr:x>0.09356</cdr:x>
      <cdr:y>0.8342</cdr:y>
    </cdr:from>
    <cdr:to>
      <cdr:x>0.35736</cdr:x>
      <cdr:y>0.8342</cdr:y>
    </cdr:to>
    <cdr:cxnSp macro="">
      <cdr:nvCxnSpPr>
        <cdr:cNvPr id="3" name="Straight Arrow Connector 2"/>
        <cdr:cNvCxnSpPr/>
      </cdr:nvCxnSpPr>
      <cdr:spPr>
        <a:xfrm xmlns:a="http://schemas.openxmlformats.org/drawingml/2006/main" flipH="1">
          <a:off x="581026" y="3067050"/>
          <a:ext cx="1638299" cy="0"/>
        </a:xfrm>
        <a:prstGeom xmlns:a="http://schemas.openxmlformats.org/drawingml/2006/main" prst="straightConnector1">
          <a:avLst/>
        </a:prstGeom>
        <a:ln xmlns:a="http://schemas.openxmlformats.org/drawingml/2006/main" w="38100">
          <a:solidFill>
            <a:srgbClr val="FF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  <cdr:relSizeAnchor xmlns:cdr="http://schemas.openxmlformats.org/drawingml/2006/chartDrawing">
    <cdr:from>
      <cdr:x>0.02812</cdr:x>
      <cdr:y>0.89465</cdr:y>
    </cdr:from>
    <cdr:to>
      <cdr:x>0.17536</cdr:x>
      <cdr:y>0.962</cdr:y>
    </cdr:to>
    <cdr:sp macro="" textlink="">
      <cdr:nvSpPr>
        <cdr:cNvPr id="16" name="TextBox 3"/>
        <cdr:cNvSpPr txBox="1"/>
      </cdr:nvSpPr>
      <cdr:spPr>
        <a:xfrm xmlns:a="http://schemas.openxmlformats.org/drawingml/2006/main">
          <a:off x="174625" y="3289300"/>
          <a:ext cx="914400" cy="247650"/>
        </a:xfrm>
        <a:prstGeom xmlns:a="http://schemas.openxmlformats.org/drawingml/2006/main" prst="rect">
          <a:avLst/>
        </a:prstGeom>
        <a:solidFill xmlns:a="http://schemas.openxmlformats.org/drawingml/2006/main">
          <a:schemeClr val="lt1"/>
        </a:solidFill>
        <a:ln xmlns:a="http://schemas.openxmlformats.org/drawingml/2006/main" w="9525" cmpd="sng">
          <a:solidFill>
            <a:schemeClr val="lt1">
              <a:shade val="50000"/>
            </a:schemeClr>
          </a:solidFill>
        </a:ln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t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100"/>
            <a:t>Nugget=0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6"/>
  <sheetViews>
    <sheetView tabSelected="1" topLeftCell="D16" workbookViewId="0">
      <selection activeCell="AD24" sqref="AD24"/>
    </sheetView>
  </sheetViews>
  <sheetFormatPr defaultRowHeight="15" x14ac:dyDescent="0.25"/>
  <sheetData>
    <row r="2" spans="1:15" x14ac:dyDescent="0.25">
      <c r="A2" s="1" t="s">
        <v>0</v>
      </c>
      <c r="B2" s="1" t="s">
        <v>1</v>
      </c>
    </row>
    <row r="3" spans="1:15" x14ac:dyDescent="0.25">
      <c r="A3" s="2">
        <v>0</v>
      </c>
      <c r="B3" s="3">
        <v>0</v>
      </c>
      <c r="C3" s="4">
        <v>1</v>
      </c>
      <c r="D3">
        <f>SQRT((A$3-A3)^2+(B$3-B3)^2)</f>
        <v>0</v>
      </c>
      <c r="E3">
        <f>SQRT((A$4-A3)^2+(B$4-B3)^2)</f>
        <v>1</v>
      </c>
      <c r="F3">
        <f>SQRT((A$5-A3)^2+(B$5-B3)^2)</f>
        <v>2</v>
      </c>
      <c r="G3">
        <f>SQRT((A$6-A3)^2+(B$6-B3)^2)</f>
        <v>1</v>
      </c>
      <c r="H3">
        <f>SQRT((A$7-A3)^2+(B$7-B3)^2)</f>
        <v>2</v>
      </c>
      <c r="I3">
        <f>SQRT((A$8-A3)^2+(B$8-B3)^2)</f>
        <v>2.8284271247461903</v>
      </c>
      <c r="J3">
        <f>($C$3-$C3)^2/2</f>
        <v>0</v>
      </c>
      <c r="K3">
        <f>($C$4-$C3)^2/2</f>
        <v>0.5</v>
      </c>
      <c r="L3">
        <f>($C$5-$C3)^2/2</f>
        <v>4.5</v>
      </c>
      <c r="M3">
        <f>($C$6-$C3)^2/2</f>
        <v>8</v>
      </c>
      <c r="N3">
        <f>($C$7-$C3)^2/2</f>
        <v>12.5</v>
      </c>
      <c r="O3">
        <f>($C$8-$C3)^2/2</f>
        <v>338</v>
      </c>
    </row>
    <row r="4" spans="1:15" x14ac:dyDescent="0.25">
      <c r="A4" s="2">
        <v>1</v>
      </c>
      <c r="B4" s="3">
        <v>0</v>
      </c>
      <c r="C4" s="4">
        <v>2</v>
      </c>
      <c r="D4">
        <f>SQRT((A$3-A4)^2+(B$3-B4)^2)</f>
        <v>1</v>
      </c>
      <c r="E4">
        <f t="shared" ref="E4:E8" si="0">SQRT((A$4-A4)^2+(B$4-B4)^2)</f>
        <v>0</v>
      </c>
      <c r="F4">
        <f t="shared" ref="F4:F8" si="1">SQRT((A$5-A4)^2+(B$5-B4)^2)</f>
        <v>1</v>
      </c>
      <c r="G4">
        <f t="shared" ref="G4:G8" si="2">SQRT((A$6-A4)^2+(B$6-B4)^2)</f>
        <v>1.4142135623730951</v>
      </c>
      <c r="H4">
        <f t="shared" ref="H4:H8" si="3">SQRT((A$7-A4)^2+(B$7-B4)^2)</f>
        <v>2.2360679774997898</v>
      </c>
      <c r="I4">
        <f t="shared" ref="I4:I8" si="4">SQRT((A$8-A4)^2+(B$8-B4)^2)</f>
        <v>2.2360679774997898</v>
      </c>
      <c r="J4">
        <f t="shared" ref="J4:J8" si="5">($C$3-$C4)^2/2</f>
        <v>0.5</v>
      </c>
      <c r="K4">
        <f t="shared" ref="K4:K8" si="6">($C$4-$C4)^2/2</f>
        <v>0</v>
      </c>
      <c r="L4">
        <f t="shared" ref="L4:L8" si="7">($C$5-$C4)^2/2</f>
        <v>2</v>
      </c>
      <c r="M4">
        <f t="shared" ref="M4:M8" si="8">($C$6-$C4)^2/2</f>
        <v>4.5</v>
      </c>
      <c r="N4">
        <f t="shared" ref="N4:N8" si="9">($C$7-$C4)^2/2</f>
        <v>8</v>
      </c>
      <c r="O4">
        <f t="shared" ref="O4:O8" si="10">($C$8-$C4)^2/2</f>
        <v>312.5</v>
      </c>
    </row>
    <row r="5" spans="1:15" x14ac:dyDescent="0.25">
      <c r="A5" s="2">
        <v>2</v>
      </c>
      <c r="B5" s="3">
        <v>0</v>
      </c>
      <c r="C5" s="4">
        <v>4</v>
      </c>
      <c r="D5">
        <f t="shared" ref="D5:D8" si="11">SQRT((A$3-A5)^2+(B$3-B5)^2)</f>
        <v>2</v>
      </c>
      <c r="E5">
        <f t="shared" si="0"/>
        <v>1</v>
      </c>
      <c r="F5">
        <f t="shared" si="1"/>
        <v>0</v>
      </c>
      <c r="G5">
        <f t="shared" si="2"/>
        <v>2.2360679774997898</v>
      </c>
      <c r="H5">
        <f t="shared" si="3"/>
        <v>2.8284271247461903</v>
      </c>
      <c r="I5">
        <f t="shared" si="4"/>
        <v>2</v>
      </c>
      <c r="J5">
        <f t="shared" si="5"/>
        <v>4.5</v>
      </c>
      <c r="K5">
        <f t="shared" si="6"/>
        <v>2</v>
      </c>
      <c r="L5">
        <f t="shared" si="7"/>
        <v>0</v>
      </c>
      <c r="M5">
        <f t="shared" si="8"/>
        <v>0.5</v>
      </c>
      <c r="N5">
        <f t="shared" si="9"/>
        <v>2</v>
      </c>
      <c r="O5">
        <f t="shared" si="10"/>
        <v>264.5</v>
      </c>
    </row>
    <row r="6" spans="1:15" x14ac:dyDescent="0.25">
      <c r="A6" s="2">
        <v>0</v>
      </c>
      <c r="B6" s="3">
        <v>1</v>
      </c>
      <c r="C6" s="4">
        <v>5</v>
      </c>
      <c r="D6">
        <f t="shared" si="11"/>
        <v>1</v>
      </c>
      <c r="E6">
        <f t="shared" si="0"/>
        <v>1.4142135623730951</v>
      </c>
      <c r="F6">
        <f t="shared" si="1"/>
        <v>2.2360679774997898</v>
      </c>
      <c r="G6">
        <f t="shared" si="2"/>
        <v>0</v>
      </c>
      <c r="H6">
        <f t="shared" si="3"/>
        <v>1</v>
      </c>
      <c r="I6">
        <f t="shared" si="4"/>
        <v>2.2360679774997898</v>
      </c>
      <c r="J6">
        <f t="shared" si="5"/>
        <v>8</v>
      </c>
      <c r="K6">
        <f t="shared" si="6"/>
        <v>4.5</v>
      </c>
      <c r="L6">
        <f t="shared" si="7"/>
        <v>0.5</v>
      </c>
      <c r="M6">
        <f t="shared" si="8"/>
        <v>0</v>
      </c>
      <c r="N6">
        <f t="shared" si="9"/>
        <v>0.5</v>
      </c>
      <c r="O6">
        <f t="shared" si="10"/>
        <v>242</v>
      </c>
    </row>
    <row r="7" spans="1:15" x14ac:dyDescent="0.25">
      <c r="A7" s="2">
        <v>0</v>
      </c>
      <c r="B7" s="3">
        <v>2</v>
      </c>
      <c r="C7" s="4">
        <v>6</v>
      </c>
      <c r="D7">
        <f t="shared" si="11"/>
        <v>2</v>
      </c>
      <c r="E7">
        <f t="shared" si="0"/>
        <v>2.2360679774997898</v>
      </c>
      <c r="F7">
        <f t="shared" si="1"/>
        <v>2.8284271247461903</v>
      </c>
      <c r="G7">
        <f t="shared" si="2"/>
        <v>1</v>
      </c>
      <c r="H7">
        <f t="shared" si="3"/>
        <v>0</v>
      </c>
      <c r="I7">
        <f t="shared" si="4"/>
        <v>2</v>
      </c>
      <c r="J7">
        <f t="shared" si="5"/>
        <v>12.5</v>
      </c>
      <c r="K7">
        <f t="shared" si="6"/>
        <v>8</v>
      </c>
      <c r="L7">
        <f t="shared" si="7"/>
        <v>2</v>
      </c>
      <c r="M7">
        <f t="shared" si="8"/>
        <v>0.5</v>
      </c>
      <c r="N7">
        <f t="shared" si="9"/>
        <v>0</v>
      </c>
      <c r="O7">
        <f t="shared" si="10"/>
        <v>220.5</v>
      </c>
    </row>
    <row r="8" spans="1:15" x14ac:dyDescent="0.25">
      <c r="A8" s="2">
        <v>2</v>
      </c>
      <c r="B8" s="3">
        <v>2</v>
      </c>
      <c r="C8" s="4">
        <v>27</v>
      </c>
      <c r="D8">
        <f t="shared" si="11"/>
        <v>2.8284271247461903</v>
      </c>
      <c r="E8">
        <f t="shared" si="0"/>
        <v>2.2360679774997898</v>
      </c>
      <c r="F8">
        <f t="shared" si="1"/>
        <v>2</v>
      </c>
      <c r="G8">
        <f t="shared" si="2"/>
        <v>2.2360679774997898</v>
      </c>
      <c r="H8">
        <f t="shared" si="3"/>
        <v>2</v>
      </c>
      <c r="I8">
        <f t="shared" si="4"/>
        <v>0</v>
      </c>
      <c r="J8">
        <f t="shared" si="5"/>
        <v>338</v>
      </c>
      <c r="K8">
        <f t="shared" si="6"/>
        <v>312.5</v>
      </c>
      <c r="L8">
        <f t="shared" si="7"/>
        <v>264.5</v>
      </c>
      <c r="M8">
        <f t="shared" si="8"/>
        <v>242</v>
      </c>
      <c r="N8">
        <f t="shared" si="9"/>
        <v>220.5</v>
      </c>
      <c r="O8">
        <f t="shared" si="10"/>
        <v>0</v>
      </c>
    </row>
    <row r="9" spans="1:15" x14ac:dyDescent="0.25">
      <c r="A9" s="2">
        <v>1</v>
      </c>
      <c r="B9" s="3">
        <v>1</v>
      </c>
    </row>
    <row r="14" spans="1:15" x14ac:dyDescent="0.25">
      <c r="C14" t="s">
        <v>6</v>
      </c>
      <c r="D14">
        <v>5.2</v>
      </c>
    </row>
    <row r="15" spans="1:15" x14ac:dyDescent="0.25">
      <c r="A15" t="s">
        <v>2</v>
      </c>
      <c r="B15" t="s">
        <v>3</v>
      </c>
    </row>
    <row r="16" spans="1:15" x14ac:dyDescent="0.25">
      <c r="A16">
        <f>D3</f>
        <v>0</v>
      </c>
      <c r="B16">
        <f>J3</f>
        <v>0</v>
      </c>
      <c r="C16">
        <v>0</v>
      </c>
      <c r="D16">
        <f>IF(C16&gt;2,$D$14,$D$14*((1.5*C16/2)-0.5*(C16/2)^3))</f>
        <v>0</v>
      </c>
      <c r="E16">
        <v>1</v>
      </c>
      <c r="F16">
        <v>2</v>
      </c>
    </row>
    <row r="17" spans="1:6" x14ac:dyDescent="0.25">
      <c r="A17">
        <v>0.25</v>
      </c>
      <c r="B17">
        <f>K3</f>
        <v>0.5</v>
      </c>
      <c r="C17">
        <v>0.25</v>
      </c>
      <c r="D17">
        <f t="shared" ref="D17:D28" si="12">IF(C17&gt;2,$D$14,$D$14*((1.5*C17/2)-0.5*(C17/2)^3))</f>
        <v>0.96992187500000004</v>
      </c>
      <c r="E17">
        <v>1.5</v>
      </c>
      <c r="F17">
        <v>3.5</v>
      </c>
    </row>
    <row r="18" spans="1:6" x14ac:dyDescent="0.25">
      <c r="A18">
        <v>0.5</v>
      </c>
      <c r="B18">
        <v>2</v>
      </c>
      <c r="C18">
        <v>0.5</v>
      </c>
      <c r="D18">
        <f t="shared" si="12"/>
        <v>1.909375</v>
      </c>
      <c r="E18">
        <v>2</v>
      </c>
      <c r="F18">
        <v>4.5</v>
      </c>
    </row>
    <row r="19" spans="1:6" x14ac:dyDescent="0.25">
      <c r="A19">
        <v>0.5</v>
      </c>
      <c r="B19">
        <v>3</v>
      </c>
      <c r="C19">
        <v>0.75</v>
      </c>
      <c r="D19">
        <f t="shared" si="12"/>
        <v>2.7878906250000002</v>
      </c>
      <c r="E19">
        <v>2.5</v>
      </c>
      <c r="F19">
        <v>5</v>
      </c>
    </row>
    <row r="20" spans="1:6" x14ac:dyDescent="0.25">
      <c r="A20">
        <v>1</v>
      </c>
      <c r="B20">
        <v>3</v>
      </c>
      <c r="C20">
        <v>1</v>
      </c>
      <c r="D20">
        <f t="shared" si="12"/>
        <v>3.5750000000000002</v>
      </c>
      <c r="E20">
        <v>3</v>
      </c>
      <c r="F20">
        <v>5</v>
      </c>
    </row>
    <row r="21" spans="1:6" x14ac:dyDescent="0.25">
      <c r="A21">
        <v>1</v>
      </c>
      <c r="B21">
        <v>4.2</v>
      </c>
      <c r="C21">
        <v>1.25</v>
      </c>
      <c r="D21">
        <f t="shared" si="12"/>
        <v>4.240234375</v>
      </c>
    </row>
    <row r="22" spans="1:6" x14ac:dyDescent="0.25">
      <c r="A22">
        <v>1.2</v>
      </c>
      <c r="B22">
        <v>4.3</v>
      </c>
      <c r="C22">
        <v>1.5</v>
      </c>
      <c r="D22">
        <f t="shared" si="12"/>
        <v>4.7531249999999998</v>
      </c>
    </row>
    <row r="23" spans="1:6" x14ac:dyDescent="0.25">
      <c r="A23">
        <f>G4</f>
        <v>1.4142135623730951</v>
      </c>
      <c r="B23">
        <f>M4</f>
        <v>4.5</v>
      </c>
      <c r="C23">
        <v>1.75</v>
      </c>
      <c r="D23">
        <f t="shared" si="12"/>
        <v>5.0832031249999998</v>
      </c>
    </row>
    <row r="24" spans="1:6" x14ac:dyDescent="0.25">
      <c r="A24">
        <v>1.7</v>
      </c>
      <c r="B24">
        <v>5</v>
      </c>
      <c r="C24">
        <v>2</v>
      </c>
      <c r="D24">
        <f t="shared" si="12"/>
        <v>5.2</v>
      </c>
    </row>
    <row r="25" spans="1:6" x14ac:dyDescent="0.25">
      <c r="A25">
        <v>2</v>
      </c>
      <c r="B25">
        <v>5.2</v>
      </c>
      <c r="C25">
        <v>2.25</v>
      </c>
      <c r="D25">
        <f t="shared" si="12"/>
        <v>5.2</v>
      </c>
    </row>
    <row r="26" spans="1:6" x14ac:dyDescent="0.25">
      <c r="A26">
        <f>I4</f>
        <v>2.2360679774997898</v>
      </c>
      <c r="B26">
        <v>4.3</v>
      </c>
      <c r="C26">
        <v>2.5</v>
      </c>
      <c r="D26">
        <f t="shared" si="12"/>
        <v>5.2</v>
      </c>
    </row>
    <row r="27" spans="1:6" x14ac:dyDescent="0.25">
      <c r="A27">
        <v>2.6</v>
      </c>
      <c r="B27">
        <v>4.5999999999999996</v>
      </c>
      <c r="C27">
        <v>2.75</v>
      </c>
      <c r="D27">
        <f t="shared" si="12"/>
        <v>5.2</v>
      </c>
    </row>
    <row r="28" spans="1:6" x14ac:dyDescent="0.25">
      <c r="A28">
        <f>H5</f>
        <v>2.8284271247461903</v>
      </c>
      <c r="B28">
        <v>5.2</v>
      </c>
      <c r="C28">
        <v>3.5</v>
      </c>
      <c r="D28">
        <f t="shared" si="12"/>
        <v>5.2</v>
      </c>
    </row>
    <row r="29" spans="1:6" x14ac:dyDescent="0.25">
      <c r="A29">
        <v>2.8279999999999998</v>
      </c>
      <c r="B29">
        <v>4.9000000000000004</v>
      </c>
    </row>
    <row r="30" spans="1:6" x14ac:dyDescent="0.25">
      <c r="A30">
        <v>3</v>
      </c>
      <c r="B30">
        <v>4.4000000000000004</v>
      </c>
    </row>
    <row r="31" spans="1:6" x14ac:dyDescent="0.25">
      <c r="A31">
        <v>3</v>
      </c>
      <c r="B31">
        <v>7</v>
      </c>
    </row>
    <row r="32" spans="1:6" x14ac:dyDescent="0.25">
      <c r="A32">
        <v>2.2000000000000002</v>
      </c>
      <c r="B32">
        <v>7.6</v>
      </c>
    </row>
    <row r="33" spans="1:3" x14ac:dyDescent="0.25">
      <c r="A33">
        <v>2.6</v>
      </c>
      <c r="B33">
        <v>7.4</v>
      </c>
    </row>
    <row r="34" spans="1:3" x14ac:dyDescent="0.25">
      <c r="A34">
        <v>3</v>
      </c>
      <c r="B34">
        <v>1.9</v>
      </c>
    </row>
    <row r="35" spans="1:3" x14ac:dyDescent="0.25">
      <c r="A35">
        <v>2.8</v>
      </c>
      <c r="B35">
        <v>7.9</v>
      </c>
    </row>
    <row r="36" spans="1:3" x14ac:dyDescent="0.25">
      <c r="A36">
        <v>2.5</v>
      </c>
      <c r="B36">
        <v>5</v>
      </c>
    </row>
    <row r="37" spans="1:3" x14ac:dyDescent="0.25">
      <c r="A37">
        <v>0.4</v>
      </c>
      <c r="B37">
        <v>1</v>
      </c>
    </row>
    <row r="40" spans="1:3" x14ac:dyDescent="0.25">
      <c r="A40" t="s">
        <v>4</v>
      </c>
      <c r="B40" t="s">
        <v>5</v>
      </c>
      <c r="C40">
        <v>0</v>
      </c>
    </row>
    <row r="41" spans="1:3" x14ac:dyDescent="0.25">
      <c r="A41">
        <f>AVERAGEIFS($A$16:$A$37,$A$16:$A$37,"&lt;=.5",$A$16:$A$37,"&gt;0")</f>
        <v>0.41249999999999998</v>
      </c>
      <c r="B41">
        <f>AVERAGEIFS($B$16:$B$37,$A$16:$A$37,"&lt;=.5",$A$16:$A$37,"&gt;0")</f>
        <v>1.625</v>
      </c>
      <c r="C41">
        <v>0.5</v>
      </c>
    </row>
    <row r="42" spans="1:3" x14ac:dyDescent="0.25">
      <c r="A42">
        <f>AVERAGEIFS($A$16:$A$37,$A$16:$A$37,"&lt;=1",$A$16:$A$37,"&gt;.5")</f>
        <v>1</v>
      </c>
      <c r="B42">
        <f>AVERAGEIFS($B$16:$B$37,$A$16:$A$37,"&lt;=1",$A$16:$A$37,"&gt;0.5")</f>
        <v>3.6</v>
      </c>
      <c r="C42">
        <v>1</v>
      </c>
    </row>
    <row r="43" spans="1:3" x14ac:dyDescent="0.25">
      <c r="A43">
        <f>AVERAGEIFS($A$16:$A$37,$A$16:$A$37,"&lt;=1.5",$A$16:$A$37,"&gt;1")</f>
        <v>1.3071067811865476</v>
      </c>
      <c r="B43">
        <f>AVERAGEIFS($B$16:$B$37,$A$16:$A$37,"&lt;=1.5",$A$16:$A$37,"&gt;1")</f>
        <v>4.4000000000000004</v>
      </c>
      <c r="C43">
        <v>1.5</v>
      </c>
    </row>
    <row r="44" spans="1:3" x14ac:dyDescent="0.25">
      <c r="A44">
        <f>AVERAGEIFS($A$16:$A$37,$A$16:$A$37,"&lt;=2",$A$16:$A$37,"&gt;1.5")</f>
        <v>1.85</v>
      </c>
      <c r="B44">
        <f>AVERAGEIFS($B$16:$B$37,$A$16:$A$37,"&lt;=2",$A$16:$A$37,"&gt;1.5")</f>
        <v>5.0999999999999996</v>
      </c>
      <c r="C44">
        <v>2</v>
      </c>
    </row>
    <row r="45" spans="1:3" x14ac:dyDescent="0.25">
      <c r="A45">
        <f>AVERAGEIFS($A$16:$A$37,$A$16:$A$37,"&lt;=2.5",$A$16:$A$37,"&gt;2")</f>
        <v>2.3120226591665967</v>
      </c>
      <c r="B45">
        <f>AVERAGEIFS($B$16:$B$37,$A$16:$A$37,"&lt;=2.5",$A$16:$A$37,"&gt;2")</f>
        <v>5.6333333333333329</v>
      </c>
      <c r="C45">
        <v>2.5</v>
      </c>
    </row>
    <row r="46" spans="1:3" x14ac:dyDescent="0.25">
      <c r="A46">
        <f>AVERAGEIFS($A$16:$A$37,$A$16:$A$37,"&lt;=3",$A$16:$A$37,"&gt;2.5")</f>
        <v>2.8320533905932739</v>
      </c>
      <c r="B46">
        <f>AVERAGEIFS($B$16:$B$37,$A$16:$A$37,"&lt;=3",$A$16:$A$37,"&gt;2.5")</f>
        <v>5.4124999999999996</v>
      </c>
      <c r="C46">
        <v>3</v>
      </c>
    </row>
    <row r="49" spans="1:2" x14ac:dyDescent="0.25">
      <c r="A49" t="s">
        <v>7</v>
      </c>
    </row>
    <row r="50" spans="1:2" x14ac:dyDescent="0.25">
      <c r="A50">
        <v>0.6</v>
      </c>
      <c r="B50">
        <v>0</v>
      </c>
    </row>
    <row r="51" spans="1:2" x14ac:dyDescent="0.25">
      <c r="A51">
        <v>0.6</v>
      </c>
      <c r="B51">
        <v>20</v>
      </c>
    </row>
    <row r="52" spans="1:2" x14ac:dyDescent="0.25">
      <c r="A52" t="s">
        <v>8</v>
      </c>
    </row>
    <row r="53" spans="1:2" x14ac:dyDescent="0.25">
      <c r="A53">
        <v>1.1000000000000001</v>
      </c>
      <c r="B53">
        <v>0</v>
      </c>
    </row>
    <row r="54" spans="1:2" x14ac:dyDescent="0.25">
      <c r="A54">
        <v>1.1000000000000001</v>
      </c>
      <c r="B54">
        <v>20</v>
      </c>
    </row>
    <row r="55" spans="1:2" x14ac:dyDescent="0.25">
      <c r="A55" t="s">
        <v>9</v>
      </c>
    </row>
    <row r="56" spans="1:2" x14ac:dyDescent="0.25">
      <c r="A56">
        <v>1.55</v>
      </c>
      <c r="B56">
        <v>0</v>
      </c>
    </row>
    <row r="57" spans="1:2" x14ac:dyDescent="0.25">
      <c r="A57">
        <v>1.55</v>
      </c>
      <c r="B57">
        <v>20</v>
      </c>
    </row>
    <row r="58" spans="1:2" x14ac:dyDescent="0.25">
      <c r="A58" t="s">
        <v>10</v>
      </c>
    </row>
    <row r="59" spans="1:2" x14ac:dyDescent="0.25">
      <c r="A59">
        <v>2.0499999999999998</v>
      </c>
      <c r="B59">
        <v>0</v>
      </c>
    </row>
    <row r="60" spans="1:2" x14ac:dyDescent="0.25">
      <c r="A60">
        <v>2.0499999999999998</v>
      </c>
      <c r="B60">
        <v>20</v>
      </c>
    </row>
    <row r="61" spans="1:2" x14ac:dyDescent="0.25">
      <c r="A61" t="s">
        <v>11</v>
      </c>
    </row>
    <row r="62" spans="1:2" x14ac:dyDescent="0.25">
      <c r="A62">
        <v>2.5499999999999998</v>
      </c>
      <c r="B62">
        <v>0</v>
      </c>
    </row>
    <row r="63" spans="1:2" x14ac:dyDescent="0.25">
      <c r="A63">
        <v>2.5499999999999998</v>
      </c>
      <c r="B63">
        <v>20</v>
      </c>
    </row>
    <row r="64" spans="1:2" x14ac:dyDescent="0.25">
      <c r="A64" t="s">
        <v>12</v>
      </c>
    </row>
    <row r="65" spans="1:2" x14ac:dyDescent="0.25">
      <c r="A65">
        <v>3.2</v>
      </c>
      <c r="B65">
        <v>0</v>
      </c>
    </row>
    <row r="66" spans="1:2" x14ac:dyDescent="0.25">
      <c r="A66">
        <v>3.2</v>
      </c>
      <c r="B66">
        <v>20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BYU Electrical &amp; Computer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stevenwe</dc:creator>
  <cp:lastModifiedBy>stevenwe</cp:lastModifiedBy>
  <dcterms:created xsi:type="dcterms:W3CDTF">2019-04-04T18:31:47Z</dcterms:created>
  <dcterms:modified xsi:type="dcterms:W3CDTF">2019-11-25T22:30:17Z</dcterms:modified>
</cp:coreProperties>
</file>