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F9" i="2"/>
  <c r="I34" i="2"/>
  <c r="H34" i="2"/>
  <c r="G34" i="2"/>
  <c r="E34" i="2"/>
  <c r="I33" i="2"/>
  <c r="H33" i="2"/>
  <c r="G33" i="2"/>
  <c r="E33" i="2"/>
  <c r="I32" i="2"/>
  <c r="H32" i="2"/>
  <c r="G32" i="2"/>
  <c r="E32" i="2"/>
  <c r="I31" i="2"/>
  <c r="H31" i="2"/>
  <c r="G31" i="2"/>
  <c r="E31" i="2"/>
  <c r="I30" i="2"/>
  <c r="H30" i="2"/>
  <c r="G30" i="2"/>
  <c r="E30" i="2"/>
  <c r="I29" i="2"/>
  <c r="I35" i="2" s="1"/>
  <c r="H29" i="2"/>
  <c r="H35" i="2" s="1"/>
  <c r="G29" i="2"/>
  <c r="G35" i="2" s="1" a="1"/>
  <c r="G35" i="2" s="1"/>
  <c r="E29" i="2"/>
  <c r="E35" i="2" s="1" a="1"/>
  <c r="E35" i="2" s="1"/>
  <c r="G21" i="2"/>
  <c r="E21" i="2"/>
  <c r="G20" i="2"/>
  <c r="E20" i="2"/>
  <c r="G19" i="2"/>
  <c r="E19" i="2"/>
  <c r="G18" i="2"/>
  <c r="E18" i="2"/>
  <c r="G17" i="2"/>
  <c r="E17" i="2"/>
  <c r="G16" i="2"/>
  <c r="E16" i="2"/>
  <c r="G8" i="2"/>
  <c r="F8" i="2"/>
  <c r="G7" i="2"/>
  <c r="F7" i="2"/>
  <c r="G6" i="2"/>
  <c r="F6" i="2"/>
  <c r="G5" i="2"/>
  <c r="F5" i="2"/>
  <c r="G4" i="2"/>
  <c r="F4" i="2"/>
</calcChain>
</file>

<file path=xl/sharedStrings.xml><?xml version="1.0" encoding="utf-8"?>
<sst xmlns="http://schemas.openxmlformats.org/spreadsheetml/2006/main" count="43" uniqueCount="17">
  <si>
    <t>Well ID</t>
  </si>
  <si>
    <t>MLR</t>
  </si>
  <si>
    <t>Well 373236113111401</t>
  </si>
  <si>
    <t>Well 374105113085001</t>
  </si>
  <si>
    <t>Well 374132113063601</t>
  </si>
  <si>
    <t>Well 374304113052901</t>
  </si>
  <si>
    <t>Well 374423113053301</t>
  </si>
  <si>
    <t>Actual</t>
  </si>
  <si>
    <t>Kriging</t>
  </si>
  <si>
    <t>Depth for Various Methods</t>
  </si>
  <si>
    <t>Kriging Estimate</t>
  </si>
  <si>
    <t>MLR Estimate</t>
  </si>
  <si>
    <t>Depth to GW (ft)</t>
  </si>
  <si>
    <t>(% error)</t>
  </si>
  <si>
    <t>Measured Value</t>
  </si>
  <si>
    <t>ELM</t>
  </si>
  <si>
    <t>Well 374927113033401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</si>
</sst>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\(0.0%\)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1" fontId="0" fillId="0" borderId="0" xfId="0" applyNumberFormat="1"/>
    <xf numFmtId="164" fontId="0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0" fontId="0" fillId="0" borderId="1" xfId="0" applyBorder="1"/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0" xfId="0" applyNumberFormat="1" applyBorder="1"/>
    <xf numFmtId="0" fontId="2" fillId="0" borderId="1" xfId="0" applyFont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2" fontId="0" fillId="0" borderId="0" xfId="0" applyNumberFormat="1"/>
    <xf numFmtId="168" fontId="0" fillId="0" borderId="0" xfId="0" applyNumberFormat="1"/>
    <xf numFmtId="0" fontId="0" fillId="0" borderId="11" xfId="0" applyBorder="1"/>
    <xf numFmtId="1" fontId="0" fillId="0" borderId="7" xfId="0" applyNumberFormat="1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8" xfId="0" applyNumberFormat="1" applyBorder="1"/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0" fillId="0" borderId="5" xfId="0" applyNumberFormat="1" applyBorder="1"/>
    <xf numFmtId="1" fontId="0" fillId="0" borderId="4" xfId="0" applyNumberFormat="1" applyBorder="1"/>
    <xf numFmtId="1" fontId="3" fillId="0" borderId="1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right" vertical="center"/>
    </xf>
    <xf numFmtId="1" fontId="3" fillId="0" borderId="4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K29" sqref="K29"/>
    </sheetView>
  </sheetViews>
  <sheetFormatPr defaultRowHeight="15" x14ac:dyDescent="0.25"/>
  <cols>
    <col min="1" max="1" width="18.85546875" bestFit="1" customWidth="1"/>
    <col min="2" max="2" width="20.85546875" bestFit="1" customWidth="1"/>
    <col min="3" max="3" width="15.7109375" bestFit="1" customWidth="1"/>
    <col min="4" max="4" width="16.140625" customWidth="1"/>
    <col min="5" max="5" width="9.140625" customWidth="1"/>
    <col min="6" max="6" width="15.42578125" style="12" customWidth="1"/>
    <col min="11" max="11" width="26.42578125" customWidth="1"/>
  </cols>
  <sheetData>
    <row r="1" spans="1:11" ht="15.75" thickBot="1" x14ac:dyDescent="0.3"/>
    <row r="2" spans="1:11" x14ac:dyDescent="0.25">
      <c r="B2" s="1"/>
      <c r="C2" s="26" t="s">
        <v>9</v>
      </c>
      <c r="D2" s="27"/>
      <c r="E2" s="28"/>
    </row>
    <row r="3" spans="1:11" ht="15.75" thickBot="1" x14ac:dyDescent="0.3">
      <c r="B3" s="2" t="s">
        <v>0</v>
      </c>
      <c r="C3" s="3" t="s">
        <v>7</v>
      </c>
      <c r="D3" s="4" t="s">
        <v>15</v>
      </c>
      <c r="E3" s="4" t="s">
        <v>8</v>
      </c>
    </row>
    <row r="4" spans="1:11" x14ac:dyDescent="0.25">
      <c r="A4" s="11">
        <v>373236113111401</v>
      </c>
      <c r="B4" s="5" t="s">
        <v>2</v>
      </c>
      <c r="C4" s="33">
        <v>-46.937844220000002</v>
      </c>
      <c r="D4" s="33">
        <v>-40.885600500000002</v>
      </c>
      <c r="E4" s="7">
        <v>-65.251549999999995</v>
      </c>
      <c r="F4" s="12">
        <f>-(D4-C4)/C4</f>
        <v>0.1289416636101316</v>
      </c>
      <c r="G4" s="12">
        <f>-(E4-C4)/C4</f>
        <v>-0.39016929908759224</v>
      </c>
      <c r="K4" s="33">
        <v>373236113111401</v>
      </c>
    </row>
    <row r="5" spans="1:11" x14ac:dyDescent="0.25">
      <c r="A5" s="11">
        <v>374105113085001</v>
      </c>
      <c r="B5" s="5" t="s">
        <v>3</v>
      </c>
      <c r="C5" s="33">
        <v>-74.166046530000003</v>
      </c>
      <c r="D5" s="33">
        <v>-65.122641999999999</v>
      </c>
      <c r="E5" s="7">
        <v>-87.296180000000007</v>
      </c>
      <c r="F5" s="12">
        <f t="shared" ref="F5:F8" si="0">-(D5-C5)/C5</f>
        <v>0.1219345637675586</v>
      </c>
      <c r="G5" s="12">
        <f t="shared" ref="G5:G8" si="1">-(E5-C5)/C5</f>
        <v>-0.17703698773654997</v>
      </c>
      <c r="K5" s="33">
        <v>374105113085001</v>
      </c>
    </row>
    <row r="6" spans="1:11" x14ac:dyDescent="0.25">
      <c r="A6" s="11">
        <v>374132113063601</v>
      </c>
      <c r="B6" s="5" t="s">
        <v>4</v>
      </c>
      <c r="C6" s="33">
        <v>-99.170720619999997</v>
      </c>
      <c r="D6" s="33">
        <v>-96.373854600000001</v>
      </c>
      <c r="E6" s="7">
        <v>-109.16665999999999</v>
      </c>
      <c r="F6" s="12">
        <f t="shared" si="0"/>
        <v>2.8202538032540476E-2</v>
      </c>
      <c r="G6" s="12">
        <f t="shared" si="1"/>
        <v>-0.10079526817499086</v>
      </c>
      <c r="K6" s="33">
        <v>-74.166046530000003</v>
      </c>
    </row>
    <row r="7" spans="1:11" x14ac:dyDescent="0.25">
      <c r="A7" s="11">
        <v>374304113052901</v>
      </c>
      <c r="B7" s="5" t="s">
        <v>5</v>
      </c>
      <c r="C7" s="33">
        <v>-109.92557458</v>
      </c>
      <c r="D7" s="33">
        <v>-106.49165566000001</v>
      </c>
      <c r="E7" s="7">
        <v>-97.925030000000007</v>
      </c>
      <c r="F7" s="12">
        <f t="shared" si="0"/>
        <v>3.123858058618479E-2</v>
      </c>
      <c r="G7" s="12">
        <f t="shared" si="1"/>
        <v>0.10916972347746445</v>
      </c>
      <c r="K7" s="33">
        <v>-65.122641999999999</v>
      </c>
    </row>
    <row r="8" spans="1:11" x14ac:dyDescent="0.25">
      <c r="A8" s="11">
        <v>374423113053301</v>
      </c>
      <c r="B8" s="5" t="s">
        <v>6</v>
      </c>
      <c r="C8" s="33">
        <v>-75.676752690000001</v>
      </c>
      <c r="D8" s="33">
        <v>-64.626883629999995</v>
      </c>
      <c r="E8" s="7">
        <v>-86.292304999999999</v>
      </c>
      <c r="F8" s="12">
        <f t="shared" si="0"/>
        <v>0.14601404879599367</v>
      </c>
      <c r="G8" s="12">
        <f t="shared" si="1"/>
        <v>-0.14027494484977746</v>
      </c>
      <c r="K8" s="33">
        <v>374132113063601</v>
      </c>
    </row>
    <row r="9" spans="1:11" x14ac:dyDescent="0.25">
      <c r="A9" s="11">
        <v>374927113033401</v>
      </c>
      <c r="B9" s="5" t="s">
        <v>16</v>
      </c>
      <c r="C9" s="33">
        <v>-25.973727060000002</v>
      </c>
      <c r="D9" s="33">
        <v>-29.6392016</v>
      </c>
      <c r="E9" s="7">
        <v>-33.270000000000003</v>
      </c>
      <c r="F9" s="12">
        <f t="shared" ref="F9" si="2">-(D9-C9)/C9</f>
        <v>-0.14112239385332165</v>
      </c>
      <c r="G9" s="12">
        <f t="shared" ref="G9" si="3">-(E9-C9)/C9</f>
        <v>-0.28090974095267179</v>
      </c>
      <c r="K9" s="33">
        <v>-99.170720619999997</v>
      </c>
    </row>
    <row r="10" spans="1:11" x14ac:dyDescent="0.25">
      <c r="A10" s="11"/>
      <c r="B10" s="5"/>
      <c r="C10" s="6"/>
      <c r="D10" s="7"/>
      <c r="E10" s="7"/>
      <c r="G10" s="12"/>
      <c r="K10" s="33">
        <v>-96.373854600000001</v>
      </c>
    </row>
    <row r="11" spans="1:11" ht="15.75" thickBot="1" x14ac:dyDescent="0.3">
      <c r="A11" s="11"/>
      <c r="B11" s="8"/>
      <c r="C11" s="9"/>
      <c r="D11" s="10"/>
      <c r="E11" s="10"/>
      <c r="G11" s="12"/>
      <c r="K11" s="33">
        <v>374304113052901</v>
      </c>
    </row>
    <row r="12" spans="1:11" x14ac:dyDescent="0.25">
      <c r="K12" s="33">
        <v>-109.92557458</v>
      </c>
    </row>
    <row r="13" spans="1:11" ht="15.75" thickBot="1" x14ac:dyDescent="0.3">
      <c r="K13" s="33">
        <v>-106.49165566000001</v>
      </c>
    </row>
    <row r="14" spans="1:11" x14ac:dyDescent="0.25">
      <c r="B14" s="15"/>
      <c r="C14" s="37" t="s">
        <v>14</v>
      </c>
      <c r="D14" s="29" t="s">
        <v>11</v>
      </c>
      <c r="E14" s="30"/>
      <c r="F14" s="31" t="s">
        <v>10</v>
      </c>
      <c r="G14" s="32"/>
      <c r="K14" s="33">
        <v>374423113053301</v>
      </c>
    </row>
    <row r="15" spans="1:11" ht="15.75" thickBot="1" x14ac:dyDescent="0.3">
      <c r="B15" s="2" t="s">
        <v>0</v>
      </c>
      <c r="C15" s="38" t="s">
        <v>12</v>
      </c>
      <c r="D15" s="20" t="s">
        <v>12</v>
      </c>
      <c r="E15" s="21" t="s">
        <v>13</v>
      </c>
      <c r="F15" s="20" t="s">
        <v>12</v>
      </c>
      <c r="G15" s="21" t="s">
        <v>13</v>
      </c>
      <c r="K15" s="33">
        <v>-75.676752690000001</v>
      </c>
    </row>
    <row r="16" spans="1:11" x14ac:dyDescent="0.25">
      <c r="B16" s="5" t="s">
        <v>2</v>
      </c>
      <c r="C16" s="39">
        <v>-46.937844220000002</v>
      </c>
      <c r="D16" s="36">
        <v>-40.885600500000002</v>
      </c>
      <c r="E16" s="18">
        <f>(C16-D16)/C16</f>
        <v>0.1289416636101316</v>
      </c>
      <c r="F16" s="44">
        <v>-65.251549999999995</v>
      </c>
      <c r="G16" s="18">
        <f>(C16-F16)/C16</f>
        <v>-0.39016929908759224</v>
      </c>
      <c r="K16" s="33">
        <v>-64.626883629999995</v>
      </c>
    </row>
    <row r="17" spans="2:12" x14ac:dyDescent="0.25">
      <c r="B17" s="5" t="s">
        <v>3</v>
      </c>
      <c r="C17" s="39">
        <v>-74.166046530000003</v>
      </c>
      <c r="D17" s="36">
        <v>-65.122641999999999</v>
      </c>
      <c r="E17" s="18">
        <f t="shared" ref="E17:E21" si="4">(C17-D17)/C17</f>
        <v>0.1219345637675586</v>
      </c>
      <c r="F17" s="45">
        <v>-87.296180000000007</v>
      </c>
      <c r="G17" s="18">
        <f t="shared" ref="G17:G21" si="5">(C17-F17)/C17</f>
        <v>-0.17703698773654997</v>
      </c>
      <c r="K17" s="33">
        <v>374927113033401</v>
      </c>
    </row>
    <row r="18" spans="2:12" x14ac:dyDescent="0.25">
      <c r="B18" s="5" t="s">
        <v>4</v>
      </c>
      <c r="C18" s="39">
        <v>-99.170720619999997</v>
      </c>
      <c r="D18" s="36">
        <v>-96.373854600000001</v>
      </c>
      <c r="E18" s="18">
        <f t="shared" si="4"/>
        <v>2.8202538032540476E-2</v>
      </c>
      <c r="F18" s="45">
        <v>-109.16665999999999</v>
      </c>
      <c r="G18" s="18">
        <f t="shared" si="5"/>
        <v>-0.10079526817499086</v>
      </c>
      <c r="K18" s="33">
        <v>-25.973727060000002</v>
      </c>
    </row>
    <row r="19" spans="2:12" x14ac:dyDescent="0.25">
      <c r="B19" s="5" t="s">
        <v>5</v>
      </c>
      <c r="C19" s="39">
        <v>-109.92557458</v>
      </c>
      <c r="D19" s="36">
        <v>-106.49165566000001</v>
      </c>
      <c r="E19" s="18">
        <f t="shared" si="4"/>
        <v>3.123858058618479E-2</v>
      </c>
      <c r="F19" s="45">
        <v>-97.925030000000007</v>
      </c>
      <c r="G19" s="18">
        <f t="shared" si="5"/>
        <v>0.10916972347746445</v>
      </c>
      <c r="K19" s="33">
        <v>-29.6392016</v>
      </c>
    </row>
    <row r="20" spans="2:12" ht="15.75" thickBot="1" x14ac:dyDescent="0.3">
      <c r="B20" s="5" t="s">
        <v>6</v>
      </c>
      <c r="C20" s="39">
        <v>-75.676752690000001</v>
      </c>
      <c r="D20" s="36">
        <v>-64.626883629999995</v>
      </c>
      <c r="E20" s="18">
        <f t="shared" si="4"/>
        <v>0.14601404879599367</v>
      </c>
      <c r="F20" s="45">
        <v>-86.292304999999999</v>
      </c>
      <c r="G20" s="18">
        <f t="shared" si="5"/>
        <v>-0.14027494484977746</v>
      </c>
    </row>
    <row r="21" spans="2:12" ht="15.75" thickBot="1" x14ac:dyDescent="0.3">
      <c r="B21" s="8" t="s">
        <v>16</v>
      </c>
      <c r="C21" s="42">
        <v>-25.973727060000002</v>
      </c>
      <c r="D21" s="43">
        <v>-29.6392016</v>
      </c>
      <c r="E21" s="19">
        <f t="shared" si="4"/>
        <v>-0.14112239385332165</v>
      </c>
      <c r="F21" s="46">
        <v>-33.270000000000003</v>
      </c>
      <c r="G21" s="19">
        <f t="shared" si="5"/>
        <v>-0.28090974095267179</v>
      </c>
      <c r="H21" s="35"/>
      <c r="J21" s="35"/>
    </row>
    <row r="22" spans="2:12" x14ac:dyDescent="0.25">
      <c r="B22" s="5"/>
      <c r="C22" s="40"/>
      <c r="D22" s="16"/>
      <c r="E22" s="18"/>
      <c r="F22" s="16"/>
      <c r="G22" s="18"/>
    </row>
    <row r="23" spans="2:12" x14ac:dyDescent="0.25">
      <c r="B23" s="5"/>
      <c r="C23" s="40"/>
      <c r="D23" s="16"/>
      <c r="E23" s="18"/>
      <c r="F23" s="16"/>
      <c r="G23" s="18"/>
    </row>
    <row r="24" spans="2:12" x14ac:dyDescent="0.25">
      <c r="B24" s="5"/>
      <c r="C24" s="40"/>
      <c r="D24" s="16"/>
      <c r="E24" s="18"/>
      <c r="F24" s="16"/>
      <c r="G24" s="18"/>
    </row>
    <row r="25" spans="2:12" ht="15.75" thickBot="1" x14ac:dyDescent="0.3">
      <c r="B25" s="8"/>
      <c r="C25" s="41"/>
      <c r="D25" s="17"/>
      <c r="E25" s="19"/>
      <c r="F25" s="17"/>
      <c r="G25" s="19"/>
    </row>
    <row r="26" spans="2:12" ht="15.75" thickBot="1" x14ac:dyDescent="0.3">
      <c r="D26" s="13"/>
      <c r="E26" s="22"/>
      <c r="F26" s="14"/>
      <c r="G26" s="22"/>
    </row>
    <row r="27" spans="2:12" x14ac:dyDescent="0.25">
      <c r="B27" s="15"/>
      <c r="C27" s="23" t="s">
        <v>14</v>
      </c>
      <c r="D27" s="29" t="s">
        <v>11</v>
      </c>
      <c r="E27" s="30"/>
      <c r="F27" s="31" t="s">
        <v>10</v>
      </c>
      <c r="G27" s="32"/>
      <c r="H27" t="s">
        <v>1</v>
      </c>
      <c r="I27" t="s">
        <v>8</v>
      </c>
    </row>
    <row r="28" spans="2:12" ht="15.75" thickBot="1" x14ac:dyDescent="0.3">
      <c r="B28" s="2" t="s">
        <v>0</v>
      </c>
      <c r="C28" s="20" t="s">
        <v>12</v>
      </c>
      <c r="D28" s="20" t="s">
        <v>12</v>
      </c>
      <c r="E28" s="21" t="s">
        <v>13</v>
      </c>
      <c r="F28" s="20" t="s">
        <v>12</v>
      </c>
      <c r="G28" s="21" t="s">
        <v>13</v>
      </c>
      <c r="H28" s="34"/>
      <c r="I28" s="34"/>
    </row>
    <row r="29" spans="2:12" x14ac:dyDescent="0.25">
      <c r="B29" s="5" t="s">
        <v>2</v>
      </c>
      <c r="C29" s="47">
        <v>-46.937844220000002</v>
      </c>
      <c r="D29" s="47">
        <v>-40.885600500000002</v>
      </c>
      <c r="E29" s="18">
        <f>(C29-D29)/C29</f>
        <v>0.1289416636101316</v>
      </c>
      <c r="F29" s="47">
        <v>-65.251549999999995</v>
      </c>
      <c r="G29" s="18">
        <f>(C29-F29)/C29</f>
        <v>-0.39016929908759224</v>
      </c>
      <c r="H29" s="34">
        <f>ABS(D29-C29)</f>
        <v>6.0522437199999999</v>
      </c>
      <c r="I29" s="34">
        <f>ABS(F29-C29)</f>
        <v>18.313705779999992</v>
      </c>
    </row>
    <row r="30" spans="2:12" x14ac:dyDescent="0.25">
      <c r="B30" s="5" t="s">
        <v>3</v>
      </c>
      <c r="C30" s="47">
        <v>-74.166046530000003</v>
      </c>
      <c r="D30" s="47">
        <v>-65.122641999999999</v>
      </c>
      <c r="E30" s="18">
        <f t="shared" ref="E30:E34" si="6">(C30-D30)/C30</f>
        <v>0.1219345637675586</v>
      </c>
      <c r="F30" s="47">
        <v>-87.296180000000007</v>
      </c>
      <c r="G30" s="18">
        <f t="shared" ref="G30:G34" si="7">(C30-F30)/C30</f>
        <v>-0.17703698773654997</v>
      </c>
      <c r="H30" s="34">
        <f t="shared" ref="H30:H34" si="8">ABS(D30-C30)</f>
        <v>9.0434045300000037</v>
      </c>
      <c r="I30" s="34">
        <f t="shared" ref="I30:I34" si="9">ABS(F30-C30)</f>
        <v>13.130133470000004</v>
      </c>
      <c r="L30" s="13"/>
    </row>
    <row r="31" spans="2:12" x14ac:dyDescent="0.25">
      <c r="B31" s="5" t="s">
        <v>4</v>
      </c>
      <c r="C31" s="47">
        <v>-99.170720619999997</v>
      </c>
      <c r="D31" s="47">
        <v>-96.373854600000001</v>
      </c>
      <c r="E31" s="18">
        <f t="shared" si="6"/>
        <v>2.8202538032540476E-2</v>
      </c>
      <c r="F31" s="47">
        <v>-109.16665999999999</v>
      </c>
      <c r="G31" s="18">
        <f t="shared" si="7"/>
        <v>-0.10079526817499086</v>
      </c>
      <c r="H31" s="34">
        <f t="shared" si="8"/>
        <v>2.796866019999996</v>
      </c>
      <c r="I31" s="34">
        <f t="shared" si="9"/>
        <v>9.9959393799999958</v>
      </c>
    </row>
    <row r="32" spans="2:12" x14ac:dyDescent="0.25">
      <c r="B32" s="5" t="s">
        <v>5</v>
      </c>
      <c r="C32" s="47">
        <v>-109.92557458</v>
      </c>
      <c r="D32" s="47">
        <v>-106.49165566000001</v>
      </c>
      <c r="E32" s="18">
        <f t="shared" si="6"/>
        <v>3.123858058618479E-2</v>
      </c>
      <c r="F32" s="47">
        <v>-97.925030000000007</v>
      </c>
      <c r="G32" s="18">
        <f t="shared" si="7"/>
        <v>0.10916972347746445</v>
      </c>
      <c r="H32" s="34">
        <f t="shared" si="8"/>
        <v>3.4339189199999964</v>
      </c>
      <c r="I32" s="34">
        <f t="shared" si="9"/>
        <v>12.000544579999996</v>
      </c>
    </row>
    <row r="33" spans="2:9" x14ac:dyDescent="0.25">
      <c r="B33" s="5" t="s">
        <v>6</v>
      </c>
      <c r="C33" s="47">
        <v>-75.676752690000001</v>
      </c>
      <c r="D33" s="47">
        <v>-64.626883629999995</v>
      </c>
      <c r="E33" s="18">
        <f t="shared" si="6"/>
        <v>0.14601404879599367</v>
      </c>
      <c r="F33" s="47">
        <v>-86.292304999999999</v>
      </c>
      <c r="G33" s="18">
        <f t="shared" si="7"/>
        <v>-0.14027494484977746</v>
      </c>
      <c r="H33" s="34">
        <f t="shared" si="8"/>
        <v>11.049869060000006</v>
      </c>
      <c r="I33" s="34">
        <f t="shared" si="9"/>
        <v>10.615552309999998</v>
      </c>
    </row>
    <row r="34" spans="2:9" ht="15.75" thickBot="1" x14ac:dyDescent="0.3">
      <c r="B34" s="8" t="s">
        <v>16</v>
      </c>
      <c r="C34" s="48">
        <v>-25.973727060000002</v>
      </c>
      <c r="D34" s="48">
        <v>-29.6392016</v>
      </c>
      <c r="E34" s="19">
        <f t="shared" si="6"/>
        <v>-0.14112239385332165</v>
      </c>
      <c r="F34" s="48">
        <v>-33.270000000000003</v>
      </c>
      <c r="G34" s="19">
        <f t="shared" si="7"/>
        <v>-0.28090974095267179</v>
      </c>
      <c r="H34" s="34">
        <f t="shared" si="8"/>
        <v>3.6654745399999982</v>
      </c>
      <c r="I34" s="34">
        <f t="shared" si="9"/>
        <v>7.2962729400000015</v>
      </c>
    </row>
    <row r="35" spans="2:9" x14ac:dyDescent="0.25">
      <c r="E35" s="24">
        <f t="array" ref="E35">AVERAGE(ABS(E29:E34))</f>
        <v>9.9575631440955117E-2</v>
      </c>
      <c r="G35" s="25">
        <f t="array" ref="G35">AVERAGE(ABS(G29:G34))</f>
        <v>0.19972599404650779</v>
      </c>
      <c r="H35" s="34">
        <f>AVERAGE(H29:H34)</f>
        <v>6.0069627983333334</v>
      </c>
      <c r="I35" s="34">
        <f>AVERAGE(I29:I34)</f>
        <v>11.892024743333332</v>
      </c>
    </row>
  </sheetData>
  <mergeCells count="5">
    <mergeCell ref="C2:E2"/>
    <mergeCell ref="D14:E14"/>
    <mergeCell ref="F14:G14"/>
    <mergeCell ref="D27:E27"/>
    <mergeCell ref="F27:G2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2019-11-11T22:55:56Z</dcterms:modified>
</cp:coreProperties>
</file>