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I41" i="1" l="1"/>
  <c r="H41" i="1"/>
  <c r="I32" i="1"/>
  <c r="I33" i="1"/>
  <c r="I34" i="1"/>
  <c r="I35" i="1"/>
  <c r="I36" i="1"/>
  <c r="I37" i="1"/>
  <c r="I38" i="1"/>
  <c r="I39" i="1"/>
  <c r="I40" i="1"/>
  <c r="I31" i="1"/>
  <c r="H32" i="1"/>
  <c r="H33" i="1"/>
  <c r="H34" i="1"/>
  <c r="H35" i="1"/>
  <c r="H36" i="1"/>
  <c r="H37" i="1"/>
  <c r="H38" i="1"/>
  <c r="H39" i="1"/>
  <c r="H40" i="1"/>
  <c r="H31" i="1"/>
  <c r="E41" i="1" a="1"/>
  <c r="E41" i="1" s="1"/>
  <c r="G41" i="1" a="1"/>
  <c r="G41" i="1" s="1"/>
  <c r="E31" i="1" l="1"/>
  <c r="G31" i="1"/>
  <c r="E32" i="1"/>
  <c r="G32" i="1"/>
  <c r="E33" i="1"/>
  <c r="G33" i="1"/>
  <c r="E34" i="1"/>
  <c r="G34" i="1"/>
  <c r="E35" i="1"/>
  <c r="G35" i="1"/>
  <c r="E36" i="1"/>
  <c r="G36" i="1"/>
  <c r="E37" i="1"/>
  <c r="G37" i="1"/>
  <c r="E38" i="1"/>
  <c r="G38" i="1"/>
  <c r="E39" i="1"/>
  <c r="G39" i="1"/>
  <c r="E40" i="1"/>
  <c r="G40" i="1"/>
  <c r="E19" i="1"/>
  <c r="E20" i="1"/>
  <c r="E21" i="1"/>
  <c r="E22" i="1"/>
  <c r="E23" i="1"/>
  <c r="E24" i="1"/>
  <c r="E25" i="1"/>
  <c r="E26" i="1"/>
  <c r="E27" i="1"/>
  <c r="G19" i="1"/>
  <c r="G20" i="1"/>
  <c r="G21" i="1"/>
  <c r="G22" i="1"/>
  <c r="G23" i="1"/>
  <c r="G24" i="1"/>
  <c r="G25" i="1"/>
  <c r="G26" i="1"/>
  <c r="G27" i="1"/>
  <c r="G18" i="1"/>
  <c r="E18" i="1"/>
  <c r="G5" i="1"/>
  <c r="G6" i="1"/>
  <c r="G7" i="1"/>
  <c r="G8" i="1"/>
  <c r="G9" i="1"/>
  <c r="G10" i="1"/>
  <c r="G11" i="1"/>
  <c r="G12" i="1"/>
  <c r="G13" i="1"/>
  <c r="F5" i="1"/>
  <c r="F6" i="1"/>
  <c r="F7" i="1"/>
  <c r="F8" i="1"/>
  <c r="F9" i="1"/>
  <c r="F10" i="1"/>
  <c r="F11" i="1"/>
  <c r="F12" i="1"/>
  <c r="F13" i="1"/>
  <c r="G4" i="1"/>
  <c r="F4" i="1"/>
</calcChain>
</file>

<file path=xl/sharedStrings.xml><?xml version="1.0" encoding="utf-8"?>
<sst xmlns="http://schemas.openxmlformats.org/spreadsheetml/2006/main" count="55" uniqueCount="20">
  <si>
    <t>Well ID</t>
  </si>
  <si>
    <t>MLR</t>
  </si>
  <si>
    <t>Well 373236113111401</t>
  </si>
  <si>
    <t>Well 373509113101101</t>
  </si>
  <si>
    <t>Well 373542113122401</t>
  </si>
  <si>
    <t>Well 374105113085001</t>
  </si>
  <si>
    <t>Well 374132113063601</t>
  </si>
  <si>
    <t>Well 374304113052901</t>
  </si>
  <si>
    <t>Well 374423113053301</t>
  </si>
  <si>
    <t>Well 374423113053401</t>
  </si>
  <si>
    <t>Well 374744113055001</t>
  </si>
  <si>
    <t>Well 374745113022901</t>
  </si>
  <si>
    <t>Actual</t>
  </si>
  <si>
    <t>Kriging</t>
  </si>
  <si>
    <t>Depth for Various Methods</t>
  </si>
  <si>
    <t>Kriging Estimate</t>
  </si>
  <si>
    <t>MLR Estimate</t>
  </si>
  <si>
    <t>Depth to GW (ft)</t>
  </si>
  <si>
    <t>(% error)</t>
  </si>
  <si>
    <t>Measured 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</si>
</sst>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.0%"/>
    <numFmt numFmtId="165" formatCode="\(0.0%\)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rgb="FF000000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33">
    <xf numFmtId="0" fontId="0" fillId="0" borderId="0" xfId="0"/>
    <xf numFmtId="0" fontId="3" fillId="0" borderId="1" xfId="0" applyFont="1" applyBorder="1" applyAlignment="1">
      <alignment vertical="center"/>
    </xf>
    <xf numFmtId="0" fontId="4" fillId="0" borderId="4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3" fillId="0" borderId="7" xfId="0" applyFont="1" applyBorder="1" applyAlignment="1">
      <alignment horizontal="right" vertical="center"/>
    </xf>
    <xf numFmtId="0" fontId="3" fillId="0" borderId="8" xfId="0" applyFont="1" applyBorder="1" applyAlignment="1">
      <alignment horizontal="right" vertical="center"/>
    </xf>
    <xf numFmtId="0" fontId="3" fillId="0" borderId="9" xfId="0" applyFont="1" applyBorder="1" applyAlignment="1">
      <alignment horizontal="right" vertical="center"/>
    </xf>
    <xf numFmtId="0" fontId="3" fillId="0" borderId="4" xfId="0" applyFont="1" applyBorder="1" applyAlignment="1">
      <alignment horizontal="right" vertical="center"/>
    </xf>
    <xf numFmtId="0" fontId="3" fillId="0" borderId="5" xfId="0" applyFont="1" applyBorder="1" applyAlignment="1">
      <alignment horizontal="right" vertical="center"/>
    </xf>
    <xf numFmtId="0" fontId="3" fillId="0" borderId="6" xfId="0" applyFont="1" applyBorder="1" applyAlignment="1">
      <alignment horizontal="right" vertical="center"/>
    </xf>
    <xf numFmtId="1" fontId="0" fillId="0" borderId="0" xfId="0" applyNumberFormat="1"/>
    <xf numFmtId="164" fontId="0" fillId="0" borderId="0" xfId="1" applyNumberFormat="1" applyFont="1"/>
    <xf numFmtId="0" fontId="0" fillId="0" borderId="0" xfId="0" applyBorder="1"/>
    <xf numFmtId="164" fontId="0" fillId="0" borderId="0" xfId="1" applyNumberFormat="1" applyFont="1" applyBorder="1"/>
    <xf numFmtId="0" fontId="0" fillId="0" borderId="1" xfId="0" applyBorder="1"/>
    <xf numFmtId="0" fontId="3" fillId="0" borderId="7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165" fontId="0" fillId="0" borderId="9" xfId="1" applyNumberFormat="1" applyFont="1" applyBorder="1" applyAlignment="1">
      <alignment horizontal="center"/>
    </xf>
    <xf numFmtId="165" fontId="0" fillId="0" borderId="6" xfId="1" applyNumberFormat="1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6" xfId="0" applyBorder="1" applyAlignment="1">
      <alignment horizontal="center"/>
    </xf>
    <xf numFmtId="165" fontId="0" fillId="0" borderId="0" xfId="0" applyNumberFormat="1" applyBorder="1"/>
    <xf numFmtId="0" fontId="4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2" fillId="0" borderId="1" xfId="0" applyFont="1" applyBorder="1" applyAlignment="1">
      <alignment horizontal="center"/>
    </xf>
    <xf numFmtId="0" fontId="2" fillId="0" borderId="10" xfId="0" applyFont="1" applyBorder="1" applyAlignment="1">
      <alignment horizontal="center"/>
    </xf>
    <xf numFmtId="164" fontId="2" fillId="0" borderId="1" xfId="1" applyNumberFormat="1" applyFont="1" applyBorder="1" applyAlignment="1">
      <alignment horizontal="center"/>
    </xf>
    <xf numFmtId="164" fontId="2" fillId="0" borderId="10" xfId="1" applyNumberFormat="1" applyFont="1" applyBorder="1" applyAlignment="1">
      <alignment horizontal="center"/>
    </xf>
    <xf numFmtId="165" fontId="0" fillId="0" borderId="9" xfId="1" applyNumberFormat="1" applyFont="1" applyFill="1" applyBorder="1" applyAlignment="1">
      <alignment horizontal="center"/>
    </xf>
    <xf numFmtId="165" fontId="0" fillId="0" borderId="0" xfId="1" applyNumberFormat="1" applyFont="1" applyFill="1" applyBorder="1" applyAlignment="1">
      <alignment horizontal="center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1"/>
  <sheetViews>
    <sheetView tabSelected="1" topLeftCell="A10" workbookViewId="0">
      <selection activeCell="F44" sqref="F44"/>
    </sheetView>
  </sheetViews>
  <sheetFormatPr defaultRowHeight="15" x14ac:dyDescent="0.25"/>
  <cols>
    <col min="1" max="1" width="16.140625" bestFit="1" customWidth="1"/>
    <col min="2" max="2" width="20.85546875" bestFit="1" customWidth="1"/>
    <col min="3" max="3" width="15.7109375" bestFit="1" customWidth="1"/>
    <col min="4" max="4" width="16.140625" customWidth="1"/>
    <col min="5" max="5" width="9.140625" customWidth="1"/>
    <col min="6" max="6" width="15.42578125" style="12" customWidth="1"/>
  </cols>
  <sheetData>
    <row r="1" spans="1:7" ht="15.75" thickBot="1" x14ac:dyDescent="0.3"/>
    <row r="2" spans="1:7" x14ac:dyDescent="0.25">
      <c r="B2" s="1"/>
      <c r="C2" s="24" t="s">
        <v>14</v>
      </c>
      <c r="D2" s="25"/>
      <c r="E2" s="26"/>
    </row>
    <row r="3" spans="1:7" ht="15.75" thickBot="1" x14ac:dyDescent="0.3">
      <c r="B3" s="2" t="s">
        <v>0</v>
      </c>
      <c r="C3" s="3" t="s">
        <v>12</v>
      </c>
      <c r="D3" s="4" t="s">
        <v>1</v>
      </c>
      <c r="E3" s="4" t="s">
        <v>13</v>
      </c>
    </row>
    <row r="4" spans="1:7" x14ac:dyDescent="0.25">
      <c r="A4" s="11">
        <v>373236113111401</v>
      </c>
      <c r="B4" s="5" t="s">
        <v>2</v>
      </c>
      <c r="C4" s="6">
        <v>-43.8</v>
      </c>
      <c r="D4" s="7">
        <v>-47</v>
      </c>
      <c r="E4" s="7">
        <v>-65</v>
      </c>
      <c r="F4" s="12">
        <f>-(D4-C4)/C4</f>
        <v>-7.3059360730593673E-2</v>
      </c>
      <c r="G4" s="12">
        <f>-(E4-C4)/C4</f>
        <v>-0.48401826484018273</v>
      </c>
    </row>
    <row r="5" spans="1:7" x14ac:dyDescent="0.25">
      <c r="A5" s="11">
        <v>373509113101101</v>
      </c>
      <c r="B5" s="5" t="s">
        <v>3</v>
      </c>
      <c r="C5" s="6">
        <v>-86.9</v>
      </c>
      <c r="D5" s="7">
        <v>-86.6</v>
      </c>
      <c r="E5" s="7">
        <v>-64.400000000000006</v>
      </c>
      <c r="F5" s="12">
        <f t="shared" ref="F5:F13" si="0">-(D5-C5)/C5</f>
        <v>3.4522439585732033E-3</v>
      </c>
      <c r="G5" s="12">
        <f t="shared" ref="G5:G13" si="1">-(E5-C5)/C5</f>
        <v>0.2589182968929804</v>
      </c>
    </row>
    <row r="6" spans="1:7" x14ac:dyDescent="0.25">
      <c r="A6" s="11">
        <v>373542113122401</v>
      </c>
      <c r="B6" s="5" t="s">
        <v>4</v>
      </c>
      <c r="C6" s="6">
        <v>-97.6</v>
      </c>
      <c r="D6" s="7">
        <v>-97</v>
      </c>
      <c r="E6" s="7">
        <v>-78.599999999999994</v>
      </c>
      <c r="F6" s="12">
        <f t="shared" si="0"/>
        <v>6.1475409836064992E-3</v>
      </c>
      <c r="G6" s="12">
        <f t="shared" si="1"/>
        <v>0.19467213114754101</v>
      </c>
    </row>
    <row r="7" spans="1:7" x14ac:dyDescent="0.25">
      <c r="A7" s="11">
        <v>374105113085001</v>
      </c>
      <c r="B7" s="5" t="s">
        <v>5</v>
      </c>
      <c r="C7" s="6">
        <v>-70.8</v>
      </c>
      <c r="D7" s="7">
        <v>-89.4</v>
      </c>
      <c r="E7" s="7">
        <v>-48.9</v>
      </c>
      <c r="F7" s="12">
        <f t="shared" si="0"/>
        <v>-0.26271186440677979</v>
      </c>
      <c r="G7" s="12">
        <f t="shared" si="1"/>
        <v>0.30932203389830509</v>
      </c>
    </row>
    <row r="8" spans="1:7" x14ac:dyDescent="0.25">
      <c r="A8" s="11">
        <v>374132113063601</v>
      </c>
      <c r="B8" s="5" t="s">
        <v>6</v>
      </c>
      <c r="C8" s="6">
        <v>-94.5</v>
      </c>
      <c r="D8" s="7">
        <v>-88.9</v>
      </c>
      <c r="E8" s="7">
        <v>-87.9</v>
      </c>
      <c r="F8" s="12">
        <f t="shared" si="0"/>
        <v>5.9259259259259199E-2</v>
      </c>
      <c r="G8" s="12">
        <f t="shared" si="1"/>
        <v>6.9841269841269787E-2</v>
      </c>
    </row>
    <row r="9" spans="1:7" x14ac:dyDescent="0.25">
      <c r="A9" s="11">
        <v>374304113052901</v>
      </c>
      <c r="B9" s="5" t="s">
        <v>7</v>
      </c>
      <c r="C9" s="6">
        <v>-102</v>
      </c>
      <c r="D9" s="7">
        <v>-105.5</v>
      </c>
      <c r="E9" s="7">
        <v>-69.3</v>
      </c>
      <c r="F9" s="12">
        <f t="shared" si="0"/>
        <v>-3.4313725490196081E-2</v>
      </c>
      <c r="G9" s="12">
        <f t="shared" si="1"/>
        <v>0.32058823529411767</v>
      </c>
    </row>
    <row r="10" spans="1:7" x14ac:dyDescent="0.25">
      <c r="A10" s="11">
        <v>374423113053301</v>
      </c>
      <c r="B10" s="5" t="s">
        <v>8</v>
      </c>
      <c r="C10" s="6">
        <v>-66.7</v>
      </c>
      <c r="D10" s="7">
        <v>-68.2</v>
      </c>
      <c r="E10" s="7">
        <v>-67.8</v>
      </c>
      <c r="F10" s="12">
        <f t="shared" si="0"/>
        <v>-2.2488755622188904E-2</v>
      </c>
      <c r="G10" s="12">
        <f t="shared" si="1"/>
        <v>-1.6491754122938445E-2</v>
      </c>
    </row>
    <row r="11" spans="1:7" x14ac:dyDescent="0.25">
      <c r="A11" s="11">
        <v>374423113053401</v>
      </c>
      <c r="B11" s="5" t="s">
        <v>9</v>
      </c>
      <c r="C11" s="6">
        <v>-58.8</v>
      </c>
      <c r="D11" s="7">
        <v>-56.8</v>
      </c>
      <c r="E11" s="7">
        <v>-47.9</v>
      </c>
      <c r="F11" s="12">
        <f t="shared" si="0"/>
        <v>3.4013605442176874E-2</v>
      </c>
      <c r="G11" s="12">
        <f t="shared" si="1"/>
        <v>0.18537414965986393</v>
      </c>
    </row>
    <row r="12" spans="1:7" x14ac:dyDescent="0.25">
      <c r="A12" s="11">
        <v>374744113055001</v>
      </c>
      <c r="B12" s="5" t="s">
        <v>10</v>
      </c>
      <c r="C12" s="6">
        <v>-16.600000000000001</v>
      </c>
      <c r="D12" s="7">
        <v>-18.2</v>
      </c>
      <c r="E12" s="7">
        <v>-30.3</v>
      </c>
      <c r="F12" s="12">
        <f t="shared" si="0"/>
        <v>-9.6385542168674565E-2</v>
      </c>
      <c r="G12" s="12">
        <f t="shared" si="1"/>
        <v>-0.82530120481927705</v>
      </c>
    </row>
    <row r="13" spans="1:7" ht="15.75" thickBot="1" x14ac:dyDescent="0.3">
      <c r="A13" s="11">
        <v>374745113022901</v>
      </c>
      <c r="B13" s="8" t="s">
        <v>11</v>
      </c>
      <c r="C13" s="9">
        <v>-62.3</v>
      </c>
      <c r="D13" s="10">
        <v>-81.2</v>
      </c>
      <c r="E13" s="10">
        <v>-56.2</v>
      </c>
      <c r="F13" s="12">
        <f t="shared" si="0"/>
        <v>-0.30337078651685406</v>
      </c>
      <c r="G13" s="12">
        <f t="shared" si="1"/>
        <v>9.7913322632423666E-2</v>
      </c>
    </row>
    <row r="15" spans="1:7" ht="15.75" thickBot="1" x14ac:dyDescent="0.3"/>
    <row r="16" spans="1:7" x14ac:dyDescent="0.25">
      <c r="B16" s="15"/>
      <c r="C16" s="20" t="s">
        <v>19</v>
      </c>
      <c r="D16" s="27" t="s">
        <v>16</v>
      </c>
      <c r="E16" s="28"/>
      <c r="F16" s="29" t="s">
        <v>15</v>
      </c>
      <c r="G16" s="30"/>
    </row>
    <row r="17" spans="2:12" ht="15.75" thickBot="1" x14ac:dyDescent="0.3">
      <c r="B17" s="2" t="s">
        <v>0</v>
      </c>
      <c r="C17" s="21" t="s">
        <v>17</v>
      </c>
      <c r="D17" s="21" t="s">
        <v>17</v>
      </c>
      <c r="E17" s="22" t="s">
        <v>18</v>
      </c>
      <c r="F17" s="21" t="s">
        <v>17</v>
      </c>
      <c r="G17" s="22" t="s">
        <v>18</v>
      </c>
    </row>
    <row r="18" spans="2:12" x14ac:dyDescent="0.25">
      <c r="B18" s="5" t="s">
        <v>2</v>
      </c>
      <c r="C18" s="16">
        <v>-43.8</v>
      </c>
      <c r="D18" s="16">
        <v>-47</v>
      </c>
      <c r="E18" s="18">
        <f>(C18-D18)/C18</f>
        <v>-7.3059360730593673E-2</v>
      </c>
      <c r="F18" s="16">
        <v>-65</v>
      </c>
      <c r="G18" s="18">
        <f>(C18-F18)/C18</f>
        <v>-0.48401826484018273</v>
      </c>
    </row>
    <row r="19" spans="2:12" x14ac:dyDescent="0.25">
      <c r="B19" s="5" t="s">
        <v>3</v>
      </c>
      <c r="C19" s="16">
        <v>-86.9</v>
      </c>
      <c r="D19" s="16">
        <v>-86.6</v>
      </c>
      <c r="E19" s="18">
        <f t="shared" ref="E19:E27" si="2">(C19-D19)/C19</f>
        <v>3.4522439585732033E-3</v>
      </c>
      <c r="F19" s="16">
        <v>-64.400000000000006</v>
      </c>
      <c r="G19" s="18">
        <f t="shared" ref="G19:G27" si="3">(C19-F19)/C19</f>
        <v>0.2589182968929804</v>
      </c>
    </row>
    <row r="20" spans="2:12" x14ac:dyDescent="0.25">
      <c r="B20" s="5" t="s">
        <v>4</v>
      </c>
      <c r="C20" s="16">
        <v>-97.6</v>
      </c>
      <c r="D20" s="16">
        <v>-97</v>
      </c>
      <c r="E20" s="18">
        <f t="shared" si="2"/>
        <v>6.1475409836064992E-3</v>
      </c>
      <c r="F20" s="16">
        <v>-78.599999999999994</v>
      </c>
      <c r="G20" s="18">
        <f t="shared" si="3"/>
        <v>0.19467213114754101</v>
      </c>
    </row>
    <row r="21" spans="2:12" x14ac:dyDescent="0.25">
      <c r="B21" s="5" t="s">
        <v>5</v>
      </c>
      <c r="C21" s="16">
        <v>-70.8</v>
      </c>
      <c r="D21" s="16">
        <v>-89.4</v>
      </c>
      <c r="E21" s="18">
        <f t="shared" si="2"/>
        <v>-0.26271186440677979</v>
      </c>
      <c r="F21" s="16">
        <v>-48.9</v>
      </c>
      <c r="G21" s="18">
        <f t="shared" si="3"/>
        <v>0.30932203389830509</v>
      </c>
    </row>
    <row r="22" spans="2:12" x14ac:dyDescent="0.25">
      <c r="B22" s="5" t="s">
        <v>6</v>
      </c>
      <c r="C22" s="16">
        <v>-94.5</v>
      </c>
      <c r="D22" s="16">
        <v>-88.9</v>
      </c>
      <c r="E22" s="18">
        <f t="shared" si="2"/>
        <v>5.9259259259259199E-2</v>
      </c>
      <c r="F22" s="16">
        <v>-87.9</v>
      </c>
      <c r="G22" s="18">
        <f t="shared" si="3"/>
        <v>6.9841269841269787E-2</v>
      </c>
    </row>
    <row r="23" spans="2:12" x14ac:dyDescent="0.25">
      <c r="B23" s="5" t="s">
        <v>7</v>
      </c>
      <c r="C23" s="16">
        <v>-102</v>
      </c>
      <c r="D23" s="16">
        <v>-105.5</v>
      </c>
      <c r="E23" s="18">
        <f t="shared" si="2"/>
        <v>-3.4313725490196081E-2</v>
      </c>
      <c r="F23" s="16">
        <v>-69.3</v>
      </c>
      <c r="G23" s="18">
        <f t="shared" si="3"/>
        <v>0.32058823529411767</v>
      </c>
    </row>
    <row r="24" spans="2:12" x14ac:dyDescent="0.25">
      <c r="B24" s="5" t="s">
        <v>8</v>
      </c>
      <c r="C24" s="16">
        <v>-66.7</v>
      </c>
      <c r="D24" s="16">
        <v>-68.2</v>
      </c>
      <c r="E24" s="18">
        <f t="shared" si="2"/>
        <v>-2.2488755622188904E-2</v>
      </c>
      <c r="F24" s="16">
        <v>-67.8</v>
      </c>
      <c r="G24" s="18">
        <f t="shared" si="3"/>
        <v>-1.6491754122938445E-2</v>
      </c>
    </row>
    <row r="25" spans="2:12" x14ac:dyDescent="0.25">
      <c r="B25" s="5" t="s">
        <v>9</v>
      </c>
      <c r="C25" s="16">
        <v>-58.8</v>
      </c>
      <c r="D25" s="16">
        <v>-56.8</v>
      </c>
      <c r="E25" s="18">
        <f t="shared" si="2"/>
        <v>3.4013605442176874E-2</v>
      </c>
      <c r="F25" s="16">
        <v>-47.9</v>
      </c>
      <c r="G25" s="18">
        <f t="shared" si="3"/>
        <v>0.18537414965986393</v>
      </c>
    </row>
    <row r="26" spans="2:12" x14ac:dyDescent="0.25">
      <c r="B26" s="5" t="s">
        <v>10</v>
      </c>
      <c r="C26" s="16">
        <v>-16.600000000000001</v>
      </c>
      <c r="D26" s="16">
        <v>-18.2</v>
      </c>
      <c r="E26" s="18">
        <f t="shared" si="2"/>
        <v>-9.6385542168674565E-2</v>
      </c>
      <c r="F26" s="16">
        <v>-30.3</v>
      </c>
      <c r="G26" s="18">
        <f t="shared" si="3"/>
        <v>-0.82530120481927705</v>
      </c>
    </row>
    <row r="27" spans="2:12" ht="15.75" thickBot="1" x14ac:dyDescent="0.3">
      <c r="B27" s="8" t="s">
        <v>11</v>
      </c>
      <c r="C27" s="17">
        <v>-62.3</v>
      </c>
      <c r="D27" s="17">
        <v>-81.2</v>
      </c>
      <c r="E27" s="19">
        <f t="shared" si="2"/>
        <v>-0.30337078651685406</v>
      </c>
      <c r="F27" s="17">
        <v>-56.2</v>
      </c>
      <c r="G27" s="19">
        <f t="shared" si="3"/>
        <v>9.7913322632423666E-2</v>
      </c>
    </row>
    <row r="28" spans="2:12" ht="15.75" thickBot="1" x14ac:dyDescent="0.3">
      <c r="D28" s="13"/>
      <c r="E28" s="23"/>
      <c r="F28" s="14"/>
      <c r="G28" s="23"/>
    </row>
    <row r="29" spans="2:12" x14ac:dyDescent="0.25">
      <c r="B29" s="15"/>
      <c r="C29" s="20" t="s">
        <v>19</v>
      </c>
      <c r="D29" s="27" t="s">
        <v>16</v>
      </c>
      <c r="E29" s="28"/>
      <c r="F29" s="29" t="s">
        <v>15</v>
      </c>
      <c r="G29" s="30"/>
      <c r="H29" t="s">
        <v>1</v>
      </c>
      <c r="I29" t="s">
        <v>13</v>
      </c>
    </row>
    <row r="30" spans="2:12" ht="15.75" thickBot="1" x14ac:dyDescent="0.3">
      <c r="B30" s="2" t="s">
        <v>0</v>
      </c>
      <c r="C30" s="21" t="s">
        <v>17</v>
      </c>
      <c r="D30" s="21" t="s">
        <v>17</v>
      </c>
      <c r="E30" s="22" t="s">
        <v>18</v>
      </c>
      <c r="F30" s="21" t="s">
        <v>17</v>
      </c>
      <c r="G30" s="22" t="s">
        <v>18</v>
      </c>
    </row>
    <row r="31" spans="2:12" x14ac:dyDescent="0.25">
      <c r="B31" s="5" t="s">
        <v>2</v>
      </c>
      <c r="C31" s="16">
        <v>-47.6</v>
      </c>
      <c r="D31" s="16">
        <v>-49.9</v>
      </c>
      <c r="E31" s="18">
        <f>(C31-D31)/C31</f>
        <v>-4.8319327731092376E-2</v>
      </c>
      <c r="F31" s="16">
        <v>-66.8</v>
      </c>
      <c r="G31" s="18">
        <f>(C31-F31)/C31</f>
        <v>-0.40336134453781503</v>
      </c>
      <c r="H31">
        <f>ABS(D31-C31)</f>
        <v>2.2999999999999972</v>
      </c>
      <c r="I31">
        <f>ABS(F31-C31)</f>
        <v>19.199999999999996</v>
      </c>
    </row>
    <row r="32" spans="2:12" x14ac:dyDescent="0.25">
      <c r="B32" s="5" t="s">
        <v>3</v>
      </c>
      <c r="C32" s="16">
        <v>-90.6</v>
      </c>
      <c r="D32" s="16">
        <v>-92.1</v>
      </c>
      <c r="E32" s="18">
        <f t="shared" ref="E32:E40" si="4">(C32-D32)/C32</f>
        <v>-1.6556291390728478E-2</v>
      </c>
      <c r="F32" s="16">
        <v>-89.3</v>
      </c>
      <c r="G32" s="18">
        <f t="shared" ref="G32:G40" si="5">(C32-F32)/C32</f>
        <v>1.4348785871964649E-2</v>
      </c>
      <c r="H32">
        <f t="shared" ref="H32:H40" si="6">ABS(D32-C32)</f>
        <v>1.5</v>
      </c>
      <c r="I32">
        <f t="shared" ref="I32:I40" si="7">ABS(F32-C32)</f>
        <v>1.2999999999999972</v>
      </c>
      <c r="L32" s="13"/>
    </row>
    <row r="33" spans="2:9" x14ac:dyDescent="0.25">
      <c r="B33" s="5" t="s">
        <v>4</v>
      </c>
      <c r="C33" s="16">
        <v>-103.7</v>
      </c>
      <c r="D33" s="16">
        <v>-101.4</v>
      </c>
      <c r="E33" s="18">
        <f t="shared" si="4"/>
        <v>2.217936354869814E-2</v>
      </c>
      <c r="F33" s="16">
        <v>-88.6</v>
      </c>
      <c r="G33" s="18">
        <f t="shared" si="5"/>
        <v>0.14561234329797501</v>
      </c>
      <c r="H33">
        <f t="shared" si="6"/>
        <v>2.2999999999999972</v>
      </c>
      <c r="I33">
        <f t="shared" si="7"/>
        <v>15.100000000000009</v>
      </c>
    </row>
    <row r="34" spans="2:9" x14ac:dyDescent="0.25">
      <c r="B34" s="5" t="s">
        <v>5</v>
      </c>
      <c r="C34" s="16">
        <v>-74</v>
      </c>
      <c r="D34" s="16">
        <v>-79.099999999999994</v>
      </c>
      <c r="E34" s="18">
        <f t="shared" si="4"/>
        <v>-6.8918918918918839E-2</v>
      </c>
      <c r="F34" s="16">
        <v>-88.6</v>
      </c>
      <c r="G34" s="18">
        <f t="shared" si="5"/>
        <v>-0.19729729729729722</v>
      </c>
      <c r="H34">
        <f t="shared" si="6"/>
        <v>5.0999999999999943</v>
      </c>
      <c r="I34">
        <f t="shared" si="7"/>
        <v>14.599999999999994</v>
      </c>
    </row>
    <row r="35" spans="2:9" x14ac:dyDescent="0.25">
      <c r="B35" s="5" t="s">
        <v>6</v>
      </c>
      <c r="C35" s="16">
        <v>-93.5</v>
      </c>
      <c r="D35" s="16">
        <v>-96.2</v>
      </c>
      <c r="E35" s="18">
        <f t="shared" si="4"/>
        <v>-2.8877005347593614E-2</v>
      </c>
      <c r="F35" s="16">
        <v>-100.8</v>
      </c>
      <c r="G35" s="18">
        <f t="shared" si="5"/>
        <v>-7.8074866310160404E-2</v>
      </c>
      <c r="H35">
        <f t="shared" si="6"/>
        <v>2.7000000000000028</v>
      </c>
      <c r="I35">
        <f t="shared" si="7"/>
        <v>7.2999999999999972</v>
      </c>
    </row>
    <row r="36" spans="2:9" x14ac:dyDescent="0.25">
      <c r="B36" s="5" t="s">
        <v>7</v>
      </c>
      <c r="C36" s="16">
        <v>-109.7</v>
      </c>
      <c r="D36" s="16">
        <v>-113.8</v>
      </c>
      <c r="E36" s="18">
        <f t="shared" si="4"/>
        <v>-3.7374658158614349E-2</v>
      </c>
      <c r="F36" s="16">
        <v>-77.400000000000006</v>
      </c>
      <c r="G36" s="18">
        <f t="shared" si="5"/>
        <v>0.29443938012762078</v>
      </c>
      <c r="H36">
        <f t="shared" si="6"/>
        <v>4.0999999999999943</v>
      </c>
      <c r="I36">
        <f t="shared" si="7"/>
        <v>32.299999999999997</v>
      </c>
    </row>
    <row r="37" spans="2:9" x14ac:dyDescent="0.25">
      <c r="B37" s="5" t="s">
        <v>8</v>
      </c>
      <c r="C37" s="16">
        <v>-75.599999999999994</v>
      </c>
      <c r="D37" s="16">
        <v>-60</v>
      </c>
      <c r="E37" s="18">
        <f t="shared" si="4"/>
        <v>0.20634920634920628</v>
      </c>
      <c r="F37" s="16">
        <v>-80.8</v>
      </c>
      <c r="G37" s="18">
        <f t="shared" si="5"/>
        <v>-6.8783068783068821E-2</v>
      </c>
      <c r="H37">
        <f t="shared" si="6"/>
        <v>15.599999999999994</v>
      </c>
      <c r="I37">
        <f t="shared" si="7"/>
        <v>5.2000000000000028</v>
      </c>
    </row>
    <row r="38" spans="2:9" x14ac:dyDescent="0.25">
      <c r="B38" s="5" t="s">
        <v>9</v>
      </c>
      <c r="C38" s="16">
        <v>-67</v>
      </c>
      <c r="D38" s="16">
        <v>-67.2</v>
      </c>
      <c r="E38" s="18">
        <f t="shared" si="4"/>
        <v>-2.9850746268657142E-3</v>
      </c>
      <c r="F38" s="16">
        <v>-61.8</v>
      </c>
      <c r="G38" s="18">
        <f t="shared" si="5"/>
        <v>7.7611940298507501E-2</v>
      </c>
      <c r="H38">
        <f t="shared" si="6"/>
        <v>0.20000000000000284</v>
      </c>
      <c r="I38">
        <f t="shared" si="7"/>
        <v>5.2000000000000028</v>
      </c>
    </row>
    <row r="39" spans="2:9" x14ac:dyDescent="0.25">
      <c r="B39" s="5" t="s">
        <v>10</v>
      </c>
      <c r="C39" s="16">
        <v>-18.600000000000001</v>
      </c>
      <c r="D39" s="16">
        <v>-20.2</v>
      </c>
      <c r="E39" s="18">
        <f t="shared" si="4"/>
        <v>-8.6021505376343968E-2</v>
      </c>
      <c r="F39" s="16">
        <v>-30.3</v>
      </c>
      <c r="G39" s="18">
        <f t="shared" si="5"/>
        <v>-0.62903225806451601</v>
      </c>
      <c r="H39">
        <f t="shared" si="6"/>
        <v>1.5999999999999979</v>
      </c>
      <c r="I39">
        <f t="shared" si="7"/>
        <v>11.7</v>
      </c>
    </row>
    <row r="40" spans="2:9" ht="15.75" thickBot="1" x14ac:dyDescent="0.3">
      <c r="B40" s="8" t="s">
        <v>11</v>
      </c>
      <c r="C40" s="17">
        <v>-68.900000000000006</v>
      </c>
      <c r="D40" s="17">
        <v>-69.400000000000006</v>
      </c>
      <c r="E40" s="19">
        <f t="shared" si="4"/>
        <v>-7.2568940493468789E-3</v>
      </c>
      <c r="F40" s="17">
        <v>-58.3</v>
      </c>
      <c r="G40" s="19">
        <f t="shared" si="5"/>
        <v>0.15384615384615397</v>
      </c>
      <c r="H40">
        <f t="shared" si="6"/>
        <v>0.5</v>
      </c>
      <c r="I40">
        <f t="shared" si="7"/>
        <v>10.600000000000009</v>
      </c>
    </row>
    <row r="41" spans="2:9" x14ac:dyDescent="0.25">
      <c r="E41" s="31">
        <f t="array" ref="E41">AVERAGE(ABS(E31:E40))</f>
        <v>5.2483824549740862E-2</v>
      </c>
      <c r="G41" s="32">
        <f t="array" ref="G41">AVERAGE(ABS(G31:G40))</f>
        <v>0.20624074384350796</v>
      </c>
      <c r="H41">
        <f>AVERAGE(H31:H40)</f>
        <v>3.5899999999999976</v>
      </c>
      <c r="I41">
        <f>AVERAGE(I31:I40)</f>
        <v>12.25</v>
      </c>
    </row>
  </sheetData>
  <mergeCells count="5">
    <mergeCell ref="C2:E2"/>
    <mergeCell ref="D16:E16"/>
    <mergeCell ref="F16:G16"/>
    <mergeCell ref="D29:E29"/>
    <mergeCell ref="F29:G29"/>
  </mergeCells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2019-10-21T17:24:10Z</dcterms:modified>
</cp:coreProperties>
</file>