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we.CB300-06\Desktop\Thesis\Resources\Tables\"/>
    </mc:Choice>
  </mc:AlternateContent>
  <bookViews>
    <workbookView xWindow="0" yWindow="0" windowWidth="22665" windowHeight="12180" activeTab="3"/>
  </bookViews>
  <sheets>
    <sheet name="Sheet1" sheetId="1" r:id="rId1"/>
    <sheet name="Sheet2" sheetId="2" r:id="rId2"/>
    <sheet name="Sheet3" sheetId="3" r:id="rId3"/>
    <sheet name="Sheet3 (2)" sheetId="5" r:id="rId4"/>
  </sheets>
  <definedNames>
    <definedName name="_xlchart.0" hidden="1">Sheet1!$C$5</definedName>
    <definedName name="_xlchart.1" hidden="1">Sheet1!$C$6:$C$473</definedName>
    <definedName name="_xlchart.10" hidden="1">Sheet3!$E$1</definedName>
    <definedName name="_xlchart.11" hidden="1">Sheet3!$E$2:$E$468</definedName>
    <definedName name="_xlchart.12" hidden="1">Sheet3!$F$1</definedName>
    <definedName name="_xlchart.13" hidden="1">Sheet3!$F$2:$F$468</definedName>
    <definedName name="_xlchart.14" hidden="1">Sheet3!$E$1</definedName>
    <definedName name="_xlchart.15" hidden="1">Sheet3!$E$2:$E$468</definedName>
    <definedName name="_xlchart.16" hidden="1">Sheet3!$F$1</definedName>
    <definedName name="_xlchart.17" hidden="1">Sheet3!$F$2:$F$468</definedName>
    <definedName name="_xlchart.18" hidden="1">'Sheet3 (2)'!$B$1</definedName>
    <definedName name="_xlchart.19" hidden="1">'Sheet3 (2)'!$B$2:$B$486</definedName>
    <definedName name="_xlchart.2" hidden="1">Sheet1!$D$5</definedName>
    <definedName name="_xlchart.20" hidden="1">'Sheet3 (2)'!$E$1</definedName>
    <definedName name="_xlchart.21" hidden="1">'Sheet3 (2)'!$E$2:$E$468</definedName>
    <definedName name="_xlchart.22" hidden="1">'Sheet3 (2)'!$F$1</definedName>
    <definedName name="_xlchart.23" hidden="1">'Sheet3 (2)'!$F$2:$F$468</definedName>
    <definedName name="_xlchart.24" hidden="1">'Sheet3 (2)'!$E$1</definedName>
    <definedName name="_xlchart.25" hidden="1">'Sheet3 (2)'!$E$2:$E$468</definedName>
    <definedName name="_xlchart.26" hidden="1">'Sheet3 (2)'!$F$1</definedName>
    <definedName name="_xlchart.27" hidden="1">'Sheet3 (2)'!$F$2:$F$468</definedName>
    <definedName name="_xlchart.28" hidden="1">'Sheet3 (2)'!$B$1</definedName>
    <definedName name="_xlchart.29" hidden="1">'Sheet3 (2)'!$B$2:$B$486</definedName>
    <definedName name="_xlchart.3" hidden="1">Sheet1!$D$6:$D$473</definedName>
    <definedName name="_xlchart.4" hidden="1">Sheet2!$C$2</definedName>
    <definedName name="_xlchart.5" hidden="1">Sheet2!$C$6:$C$472</definedName>
    <definedName name="_xlchart.6" hidden="1">Sheet2!$D$2</definedName>
    <definedName name="_xlchart.7" hidden="1">Sheet2!$D$6:$D$472</definedName>
    <definedName name="_xlchart.8" hidden="1">Sheet2!$E$2</definedName>
    <definedName name="_xlchart.9" hidden="1">Sheet2!$E$6:$E$472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5" l="1"/>
  <c r="U2" i="5"/>
  <c r="I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G93" i="5" s="1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G145" i="5" s="1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G217" i="5" s="1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G237" i="5" s="1"/>
  <c r="E238" i="5"/>
  <c r="E239" i="5"/>
  <c r="E240" i="5"/>
  <c r="E241" i="5"/>
  <c r="G241" i="5" s="1"/>
  <c r="E242" i="5"/>
  <c r="E243" i="5"/>
  <c r="E244" i="5"/>
  <c r="E245" i="5"/>
  <c r="E246" i="5"/>
  <c r="E247" i="5"/>
  <c r="E248" i="5"/>
  <c r="E249" i="5"/>
  <c r="G249" i="5" s="1"/>
  <c r="E250" i="5"/>
  <c r="E251" i="5"/>
  <c r="E252" i="5"/>
  <c r="E253" i="5"/>
  <c r="E254" i="5"/>
  <c r="E255" i="5"/>
  <c r="E256" i="5"/>
  <c r="E257" i="5"/>
  <c r="E258" i="5"/>
  <c r="E259" i="5"/>
  <c r="E260" i="5"/>
  <c r="E261" i="5"/>
  <c r="G261" i="5" s="1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G281" i="5" s="1"/>
  <c r="E282" i="5"/>
  <c r="E283" i="5"/>
  <c r="E284" i="5"/>
  <c r="E285" i="5"/>
  <c r="E286" i="5"/>
  <c r="E287" i="5"/>
  <c r="E288" i="5"/>
  <c r="E289" i="5"/>
  <c r="E290" i="5"/>
  <c r="E291" i="5"/>
  <c r="E292" i="5"/>
  <c r="E293" i="5"/>
  <c r="G293" i="5" s="1"/>
  <c r="E294" i="5"/>
  <c r="E295" i="5"/>
  <c r="E296" i="5"/>
  <c r="E297" i="5"/>
  <c r="G297" i="5" s="1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G413" i="5" s="1"/>
  <c r="E414" i="5"/>
  <c r="E415" i="5"/>
  <c r="E416" i="5"/>
  <c r="E417" i="5"/>
  <c r="G417" i="5" s="1"/>
  <c r="E418" i="5"/>
  <c r="E419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2" i="5"/>
  <c r="G411" i="5"/>
  <c r="G408" i="5"/>
  <c r="G404" i="5"/>
  <c r="G403" i="5"/>
  <c r="G400" i="5"/>
  <c r="G396" i="5"/>
  <c r="G395" i="5"/>
  <c r="G387" i="5"/>
  <c r="G383" i="5"/>
  <c r="G379" i="5"/>
  <c r="G371" i="5"/>
  <c r="G368" i="5"/>
  <c r="G364" i="5"/>
  <c r="G363" i="5"/>
  <c r="G360" i="5"/>
  <c r="G359" i="5"/>
  <c r="G357" i="5"/>
  <c r="G356" i="5"/>
  <c r="G355" i="5"/>
  <c r="G352" i="5"/>
  <c r="G348" i="5"/>
  <c r="G347" i="5"/>
  <c r="G344" i="5"/>
  <c r="G339" i="5"/>
  <c r="G333" i="5"/>
  <c r="G332" i="5"/>
  <c r="G328" i="5"/>
  <c r="G324" i="5"/>
  <c r="G320" i="5"/>
  <c r="G319" i="5"/>
  <c r="G316" i="5"/>
  <c r="G312" i="5"/>
  <c r="G308" i="5"/>
  <c r="G304" i="5"/>
  <c r="G300" i="5"/>
  <c r="G299" i="5"/>
  <c r="G295" i="5"/>
  <c r="G292" i="5"/>
  <c r="G291" i="5"/>
  <c r="G289" i="5"/>
  <c r="G285" i="5"/>
  <c r="G283" i="5"/>
  <c r="G280" i="5"/>
  <c r="G276" i="5"/>
  <c r="G275" i="5"/>
  <c r="G272" i="5"/>
  <c r="G268" i="5"/>
  <c r="G267" i="5"/>
  <c r="G265" i="5"/>
  <c r="G259" i="5"/>
  <c r="G257" i="5"/>
  <c r="G255" i="5"/>
  <c r="G253" i="5"/>
  <c r="G251" i="5"/>
  <c r="G245" i="5"/>
  <c r="G243" i="5"/>
  <c r="G240" i="5"/>
  <c r="G236" i="5"/>
  <c r="G235" i="5"/>
  <c r="G232" i="5"/>
  <c r="G228" i="5"/>
  <c r="G227" i="5"/>
  <c r="G225" i="5"/>
  <c r="G224" i="5"/>
  <c r="G221" i="5"/>
  <c r="G220" i="5"/>
  <c r="G219" i="5"/>
  <c r="G216" i="5"/>
  <c r="G213" i="5"/>
  <c r="G211" i="5"/>
  <c r="G209" i="5"/>
  <c r="G208" i="5"/>
  <c r="G205" i="5"/>
  <c r="G204" i="5"/>
  <c r="G200" i="5"/>
  <c r="G196" i="5"/>
  <c r="G192" i="5"/>
  <c r="G191" i="5"/>
  <c r="G189" i="5"/>
  <c r="G188" i="5"/>
  <c r="G184" i="5"/>
  <c r="G180" i="5"/>
  <c r="G176" i="5"/>
  <c r="G172" i="5"/>
  <c r="G171" i="5"/>
  <c r="G164" i="5"/>
  <c r="G163" i="5"/>
  <c r="G160" i="5"/>
  <c r="G156" i="5"/>
  <c r="G155" i="5"/>
  <c r="G152" i="5"/>
  <c r="G148" i="5"/>
  <c r="G147" i="5"/>
  <c r="G144" i="5"/>
  <c r="G140" i="5"/>
  <c r="G139" i="5"/>
  <c r="G137" i="5"/>
  <c r="G131" i="5"/>
  <c r="G127" i="5"/>
  <c r="G123" i="5"/>
  <c r="G115" i="5"/>
  <c r="G113" i="5"/>
  <c r="G112" i="5"/>
  <c r="G108" i="5"/>
  <c r="G107" i="5"/>
  <c r="G104" i="5"/>
  <c r="G100" i="5"/>
  <c r="G99" i="5"/>
  <c r="G96" i="5"/>
  <c r="G92" i="5"/>
  <c r="G91" i="5"/>
  <c r="G89" i="5"/>
  <c r="G88" i="5"/>
  <c r="G83" i="5"/>
  <c r="G80" i="5"/>
  <c r="G79" i="5"/>
  <c r="G76" i="5"/>
  <c r="G75" i="5"/>
  <c r="G72" i="5"/>
  <c r="G71" i="5"/>
  <c r="G68" i="5"/>
  <c r="G64" i="5"/>
  <c r="G60" i="5"/>
  <c r="G56" i="5"/>
  <c r="G52" i="5"/>
  <c r="G51" i="5"/>
  <c r="G48" i="5"/>
  <c r="G47" i="5"/>
  <c r="G44" i="5"/>
  <c r="G43" i="5"/>
  <c r="G40" i="5"/>
  <c r="G36" i="5"/>
  <c r="G35" i="5"/>
  <c r="G32" i="5"/>
  <c r="G28" i="5"/>
  <c r="G24" i="5"/>
  <c r="G20" i="5"/>
  <c r="G19" i="5"/>
  <c r="G16" i="5"/>
  <c r="G12" i="5"/>
  <c r="G410" i="5" l="1"/>
  <c r="G354" i="5"/>
  <c r="G346" i="5"/>
  <c r="G282" i="5"/>
  <c r="G218" i="5"/>
  <c r="G154" i="5"/>
  <c r="G90" i="5"/>
  <c r="G62" i="5"/>
  <c r="G58" i="5"/>
  <c r="G26" i="5"/>
  <c r="G49" i="5"/>
  <c r="G125" i="5"/>
  <c r="G381" i="5"/>
  <c r="G2" i="5"/>
  <c r="G419" i="5"/>
  <c r="G22" i="5"/>
  <c r="G269" i="5"/>
  <c r="G273" i="5"/>
  <c r="G284" i="5"/>
  <c r="G288" i="5"/>
  <c r="G301" i="5"/>
  <c r="G336" i="5"/>
  <c r="G412" i="5"/>
  <c r="G416" i="5"/>
  <c r="G38" i="5"/>
  <c r="G6" i="5"/>
  <c r="G8" i="5"/>
  <c r="G55" i="5"/>
  <c r="G59" i="5"/>
  <c r="G63" i="5"/>
  <c r="G67" i="5"/>
  <c r="G84" i="5"/>
  <c r="G116" i="5"/>
  <c r="G120" i="5"/>
  <c r="G124" i="5"/>
  <c r="G128" i="5"/>
  <c r="G132" i="5"/>
  <c r="G136" i="5"/>
  <c r="G168" i="5"/>
  <c r="G179" i="5"/>
  <c r="G187" i="5"/>
  <c r="G193" i="5"/>
  <c r="G195" i="5"/>
  <c r="G197" i="5"/>
  <c r="G201" i="5"/>
  <c r="G203" i="5"/>
  <c r="G212" i="5"/>
  <c r="G229" i="5"/>
  <c r="G233" i="5"/>
  <c r="G244" i="5"/>
  <c r="G248" i="5"/>
  <c r="G252" i="5"/>
  <c r="G256" i="5"/>
  <c r="G260" i="5"/>
  <c r="G264" i="5"/>
  <c r="G277" i="5"/>
  <c r="G296" i="5"/>
  <c r="G305" i="5"/>
  <c r="G307" i="5"/>
  <c r="G309" i="5"/>
  <c r="G313" i="5"/>
  <c r="G315" i="5"/>
  <c r="G317" i="5"/>
  <c r="G321" i="5"/>
  <c r="G323" i="5"/>
  <c r="G325" i="5"/>
  <c r="G329" i="5"/>
  <c r="G331" i="5"/>
  <c r="G340" i="5"/>
  <c r="G372" i="5"/>
  <c r="G376" i="5"/>
  <c r="G380" i="5"/>
  <c r="G384" i="5"/>
  <c r="G388" i="5"/>
  <c r="G392" i="5"/>
  <c r="G391" i="5"/>
  <c r="G5" i="5"/>
  <c r="G42" i="5"/>
  <c r="G46" i="5"/>
  <c r="G65" i="5"/>
  <c r="G74" i="5"/>
  <c r="G78" i="5"/>
  <c r="G95" i="5"/>
  <c r="G122" i="5"/>
  <c r="G157" i="5"/>
  <c r="G159" i="5"/>
  <c r="G186" i="5"/>
  <c r="G223" i="5"/>
  <c r="G250" i="5"/>
  <c r="G287" i="5"/>
  <c r="G314" i="5"/>
  <c r="G322" i="5"/>
  <c r="G349" i="5"/>
  <c r="G351" i="5"/>
  <c r="G378" i="5"/>
  <c r="G386" i="5"/>
  <c r="G415" i="5"/>
  <c r="G263" i="5"/>
  <c r="G327" i="5"/>
  <c r="G389" i="5"/>
  <c r="G3" i="5"/>
  <c r="G11" i="5"/>
  <c r="G23" i="5"/>
  <c r="G25" i="5"/>
  <c r="G27" i="5"/>
  <c r="G34" i="5"/>
  <c r="G39" i="5"/>
  <c r="G41" i="5"/>
  <c r="G50" i="5"/>
  <c r="G57" i="5"/>
  <c r="G66" i="5"/>
  <c r="G73" i="5"/>
  <c r="G82" i="5"/>
  <c r="G85" i="5"/>
  <c r="G87" i="5"/>
  <c r="G114" i="5"/>
  <c r="G117" i="5"/>
  <c r="G119" i="5"/>
  <c r="G146" i="5"/>
  <c r="G149" i="5"/>
  <c r="G151" i="5"/>
  <c r="G178" i="5"/>
  <c r="G181" i="5"/>
  <c r="G183" i="5"/>
  <c r="G210" i="5"/>
  <c r="G215" i="5"/>
  <c r="G242" i="5"/>
  <c r="G247" i="5"/>
  <c r="G274" i="5"/>
  <c r="G279" i="5"/>
  <c r="G306" i="5"/>
  <c r="G311" i="5"/>
  <c r="G338" i="5"/>
  <c r="G341" i="5"/>
  <c r="G343" i="5"/>
  <c r="G370" i="5"/>
  <c r="G373" i="5"/>
  <c r="G375" i="5"/>
  <c r="G402" i="5"/>
  <c r="G405" i="5"/>
  <c r="G407" i="5"/>
  <c r="G9" i="5"/>
  <c r="G4" i="5"/>
  <c r="G15" i="5"/>
  <c r="G31" i="5"/>
  <c r="G54" i="5"/>
  <c r="G70" i="5"/>
  <c r="G106" i="5"/>
  <c r="G109" i="5"/>
  <c r="G111" i="5"/>
  <c r="G138" i="5"/>
  <c r="G141" i="5"/>
  <c r="G143" i="5"/>
  <c r="G170" i="5"/>
  <c r="G173" i="5"/>
  <c r="G175" i="5"/>
  <c r="G202" i="5"/>
  <c r="G207" i="5"/>
  <c r="G234" i="5"/>
  <c r="G239" i="5"/>
  <c r="G266" i="5"/>
  <c r="G271" i="5"/>
  <c r="G298" i="5"/>
  <c r="G303" i="5"/>
  <c r="G330" i="5"/>
  <c r="G335" i="5"/>
  <c r="G362" i="5"/>
  <c r="G365" i="5"/>
  <c r="G367" i="5"/>
  <c r="G394" i="5"/>
  <c r="G397" i="5"/>
  <c r="G399" i="5"/>
  <c r="G7" i="5"/>
  <c r="G18" i="5"/>
  <c r="G10" i="5"/>
  <c r="G81" i="5"/>
  <c r="G98" i="5"/>
  <c r="G101" i="5"/>
  <c r="G103" i="5"/>
  <c r="G130" i="5"/>
  <c r="G133" i="5"/>
  <c r="G135" i="5"/>
  <c r="G162" i="5"/>
  <c r="G165" i="5"/>
  <c r="G167" i="5"/>
  <c r="G194" i="5"/>
  <c r="G199" i="5"/>
  <c r="G226" i="5"/>
  <c r="G231" i="5"/>
  <c r="G258" i="5"/>
  <c r="G290" i="5"/>
  <c r="G418" i="5"/>
  <c r="G14" i="5"/>
  <c r="G30" i="5"/>
  <c r="J7" i="5"/>
  <c r="J6" i="5"/>
  <c r="G21" i="5"/>
  <c r="G37" i="5"/>
  <c r="K6" i="5" a="1"/>
  <c r="K6" i="5" s="1"/>
  <c r="K7" i="5" a="1"/>
  <c r="K7" i="5" s="1"/>
  <c r="G17" i="5"/>
  <c r="G33" i="5"/>
  <c r="G45" i="5"/>
  <c r="G53" i="5"/>
  <c r="G61" i="5"/>
  <c r="G69" i="5"/>
  <c r="G77" i="5"/>
  <c r="G13" i="5"/>
  <c r="G29" i="5"/>
  <c r="G86" i="5"/>
  <c r="G94" i="5"/>
  <c r="G97" i="5"/>
  <c r="G102" i="5"/>
  <c r="G105" i="5"/>
  <c r="G110" i="5"/>
  <c r="G118" i="5"/>
  <c r="G121" i="5"/>
  <c r="G126" i="5"/>
  <c r="G129" i="5"/>
  <c r="G134" i="5"/>
  <c r="G142" i="5"/>
  <c r="G150" i="5"/>
  <c r="G153" i="5"/>
  <c r="G158" i="5"/>
  <c r="G161" i="5"/>
  <c r="G166" i="5"/>
  <c r="G169" i="5"/>
  <c r="G174" i="5"/>
  <c r="G177" i="5"/>
  <c r="G182" i="5"/>
  <c r="G185" i="5"/>
  <c r="G190" i="5"/>
  <c r="G198" i="5"/>
  <c r="G206" i="5"/>
  <c r="G214" i="5"/>
  <c r="G222" i="5"/>
  <c r="G230" i="5"/>
  <c r="G238" i="5"/>
  <c r="G246" i="5"/>
  <c r="G254" i="5"/>
  <c r="G262" i="5"/>
  <c r="G270" i="5"/>
  <c r="G278" i="5"/>
  <c r="G286" i="5"/>
  <c r="G294" i="5"/>
  <c r="G302" i="5"/>
  <c r="G310" i="5"/>
  <c r="G318" i="5"/>
  <c r="G326" i="5"/>
  <c r="G334" i="5"/>
  <c r="G337" i="5"/>
  <c r="G342" i="5"/>
  <c r="G345" i="5"/>
  <c r="G350" i="5"/>
  <c r="G353" i="5"/>
  <c r="G358" i="5"/>
  <c r="G361" i="5"/>
  <c r="G366" i="5"/>
  <c r="G369" i="5"/>
  <c r="G374" i="5"/>
  <c r="G377" i="5"/>
  <c r="G382" i="5"/>
  <c r="G385" i="5"/>
  <c r="G390" i="5"/>
  <c r="G393" i="5"/>
  <c r="G398" i="5"/>
  <c r="G401" i="5"/>
  <c r="G406" i="5"/>
  <c r="G409" i="5"/>
  <c r="G414" i="5"/>
  <c r="J7" i="3"/>
  <c r="K7" i="3" a="1"/>
  <c r="K7" i="3" s="1"/>
  <c r="K6" i="3" a="1"/>
  <c r="K6" i="3" s="1"/>
  <c r="J6" i="3"/>
  <c r="K3" i="5" l="1"/>
  <c r="J3" i="5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G68" i="3" s="1"/>
  <c r="F69" i="3"/>
  <c r="G69" i="3" s="1"/>
  <c r="F70" i="3"/>
  <c r="G70" i="3" s="1"/>
  <c r="F71" i="3"/>
  <c r="G71" i="3" s="1"/>
  <c r="F72" i="3"/>
  <c r="G72" i="3" s="1"/>
  <c r="F73" i="3"/>
  <c r="G73" i="3" s="1"/>
  <c r="F74" i="3"/>
  <c r="G74" i="3" s="1"/>
  <c r="F75" i="3"/>
  <c r="G75" i="3" s="1"/>
  <c r="F76" i="3"/>
  <c r="G76" i="3" s="1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G84" i="3" s="1"/>
  <c r="F85" i="3"/>
  <c r="G85" i="3" s="1"/>
  <c r="F86" i="3"/>
  <c r="G86" i="3" s="1"/>
  <c r="F87" i="3"/>
  <c r="G87" i="3" s="1"/>
  <c r="F88" i="3"/>
  <c r="G88" i="3" s="1"/>
  <c r="F89" i="3"/>
  <c r="G89" i="3" s="1"/>
  <c r="F90" i="3"/>
  <c r="G90" i="3" s="1"/>
  <c r="F91" i="3"/>
  <c r="G91" i="3" s="1"/>
  <c r="F92" i="3"/>
  <c r="G92" i="3" s="1"/>
  <c r="F93" i="3"/>
  <c r="G93" i="3" s="1"/>
  <c r="F94" i="3"/>
  <c r="G94" i="3" s="1"/>
  <c r="F95" i="3"/>
  <c r="G95" i="3" s="1"/>
  <c r="F96" i="3"/>
  <c r="G96" i="3" s="1"/>
  <c r="F97" i="3"/>
  <c r="G97" i="3" s="1"/>
  <c r="F98" i="3"/>
  <c r="G98" i="3" s="1"/>
  <c r="F99" i="3"/>
  <c r="G99" i="3" s="1"/>
  <c r="F100" i="3"/>
  <c r="G100" i="3" s="1"/>
  <c r="F101" i="3"/>
  <c r="G101" i="3" s="1"/>
  <c r="F102" i="3"/>
  <c r="G102" i="3" s="1"/>
  <c r="F103" i="3"/>
  <c r="G103" i="3" s="1"/>
  <c r="F104" i="3"/>
  <c r="G104" i="3" s="1"/>
  <c r="F105" i="3"/>
  <c r="G105" i="3" s="1"/>
  <c r="F106" i="3"/>
  <c r="G106" i="3" s="1"/>
  <c r="F107" i="3"/>
  <c r="G107" i="3" s="1"/>
  <c r="F108" i="3"/>
  <c r="G108" i="3" s="1"/>
  <c r="F109" i="3"/>
  <c r="G109" i="3" s="1"/>
  <c r="F110" i="3"/>
  <c r="G110" i="3" s="1"/>
  <c r="F111" i="3"/>
  <c r="G111" i="3" s="1"/>
  <c r="F112" i="3"/>
  <c r="G112" i="3" s="1"/>
  <c r="F113" i="3"/>
  <c r="G113" i="3" s="1"/>
  <c r="F114" i="3"/>
  <c r="G114" i="3" s="1"/>
  <c r="F115" i="3"/>
  <c r="G115" i="3" s="1"/>
  <c r="F116" i="3"/>
  <c r="G116" i="3" s="1"/>
  <c r="F117" i="3"/>
  <c r="G117" i="3" s="1"/>
  <c r="F118" i="3"/>
  <c r="G118" i="3" s="1"/>
  <c r="F119" i="3"/>
  <c r="G119" i="3" s="1"/>
  <c r="F120" i="3"/>
  <c r="G120" i="3" s="1"/>
  <c r="F121" i="3"/>
  <c r="G121" i="3" s="1"/>
  <c r="F122" i="3"/>
  <c r="G122" i="3" s="1"/>
  <c r="F123" i="3"/>
  <c r="G123" i="3" s="1"/>
  <c r="F124" i="3"/>
  <c r="G124" i="3" s="1"/>
  <c r="F125" i="3"/>
  <c r="G125" i="3" s="1"/>
  <c r="F126" i="3"/>
  <c r="G126" i="3" s="1"/>
  <c r="F127" i="3"/>
  <c r="G127" i="3" s="1"/>
  <c r="F128" i="3"/>
  <c r="G128" i="3" s="1"/>
  <c r="F129" i="3"/>
  <c r="G129" i="3" s="1"/>
  <c r="F130" i="3"/>
  <c r="G130" i="3" s="1"/>
  <c r="F131" i="3"/>
  <c r="G131" i="3" s="1"/>
  <c r="F132" i="3"/>
  <c r="G132" i="3" s="1"/>
  <c r="F133" i="3"/>
  <c r="G133" i="3" s="1"/>
  <c r="F134" i="3"/>
  <c r="G134" i="3" s="1"/>
  <c r="F135" i="3"/>
  <c r="G135" i="3" s="1"/>
  <c r="F136" i="3"/>
  <c r="G136" i="3" s="1"/>
  <c r="F137" i="3"/>
  <c r="G137" i="3" s="1"/>
  <c r="F138" i="3"/>
  <c r="G138" i="3" s="1"/>
  <c r="F139" i="3"/>
  <c r="G139" i="3" s="1"/>
  <c r="F140" i="3"/>
  <c r="G140" i="3" s="1"/>
  <c r="F141" i="3"/>
  <c r="G141" i="3" s="1"/>
  <c r="F142" i="3"/>
  <c r="G142" i="3" s="1"/>
  <c r="F143" i="3"/>
  <c r="G143" i="3" s="1"/>
  <c r="F144" i="3"/>
  <c r="G144" i="3" s="1"/>
  <c r="F145" i="3"/>
  <c r="G145" i="3" s="1"/>
  <c r="F146" i="3"/>
  <c r="G146" i="3" s="1"/>
  <c r="F147" i="3"/>
  <c r="G147" i="3" s="1"/>
  <c r="F148" i="3"/>
  <c r="G148" i="3" s="1"/>
  <c r="F149" i="3"/>
  <c r="G149" i="3" s="1"/>
  <c r="F150" i="3"/>
  <c r="G150" i="3" s="1"/>
  <c r="F151" i="3"/>
  <c r="G151" i="3" s="1"/>
  <c r="F152" i="3"/>
  <c r="G152" i="3" s="1"/>
  <c r="F153" i="3"/>
  <c r="G153" i="3" s="1"/>
  <c r="F154" i="3"/>
  <c r="G154" i="3" s="1"/>
  <c r="F155" i="3"/>
  <c r="G155" i="3" s="1"/>
  <c r="F156" i="3"/>
  <c r="G156" i="3" s="1"/>
  <c r="F157" i="3"/>
  <c r="G157" i="3" s="1"/>
  <c r="F158" i="3"/>
  <c r="G158" i="3" s="1"/>
  <c r="F159" i="3"/>
  <c r="G159" i="3" s="1"/>
  <c r="F160" i="3"/>
  <c r="G160" i="3" s="1"/>
  <c r="F161" i="3"/>
  <c r="G161" i="3" s="1"/>
  <c r="F162" i="3"/>
  <c r="G162" i="3" s="1"/>
  <c r="F163" i="3"/>
  <c r="G163" i="3" s="1"/>
  <c r="F164" i="3"/>
  <c r="G164" i="3" s="1"/>
  <c r="F165" i="3"/>
  <c r="G165" i="3" s="1"/>
  <c r="F166" i="3"/>
  <c r="G166" i="3" s="1"/>
  <c r="F167" i="3"/>
  <c r="G167" i="3" s="1"/>
  <c r="F168" i="3"/>
  <c r="G168" i="3" s="1"/>
  <c r="F169" i="3"/>
  <c r="G169" i="3" s="1"/>
  <c r="F170" i="3"/>
  <c r="G170" i="3" s="1"/>
  <c r="F171" i="3"/>
  <c r="G171" i="3" s="1"/>
  <c r="F172" i="3"/>
  <c r="G172" i="3" s="1"/>
  <c r="F173" i="3"/>
  <c r="G173" i="3" s="1"/>
  <c r="F174" i="3"/>
  <c r="G174" i="3" s="1"/>
  <c r="F175" i="3"/>
  <c r="G175" i="3" s="1"/>
  <c r="F176" i="3"/>
  <c r="G176" i="3" s="1"/>
  <c r="F177" i="3"/>
  <c r="G177" i="3" s="1"/>
  <c r="F178" i="3"/>
  <c r="G178" i="3" s="1"/>
  <c r="F179" i="3"/>
  <c r="G179" i="3" s="1"/>
  <c r="F180" i="3"/>
  <c r="G180" i="3" s="1"/>
  <c r="F181" i="3"/>
  <c r="G181" i="3" s="1"/>
  <c r="F182" i="3"/>
  <c r="G182" i="3" s="1"/>
  <c r="F183" i="3"/>
  <c r="G183" i="3" s="1"/>
  <c r="F184" i="3"/>
  <c r="G184" i="3" s="1"/>
  <c r="F185" i="3"/>
  <c r="G185" i="3" s="1"/>
  <c r="F186" i="3"/>
  <c r="G186" i="3" s="1"/>
  <c r="F187" i="3"/>
  <c r="G187" i="3" s="1"/>
  <c r="F188" i="3"/>
  <c r="G188" i="3" s="1"/>
  <c r="F189" i="3"/>
  <c r="G189" i="3" s="1"/>
  <c r="F190" i="3"/>
  <c r="G190" i="3" s="1"/>
  <c r="F191" i="3"/>
  <c r="G191" i="3" s="1"/>
  <c r="F192" i="3"/>
  <c r="G192" i="3" s="1"/>
  <c r="F193" i="3"/>
  <c r="G193" i="3" s="1"/>
  <c r="F194" i="3"/>
  <c r="G194" i="3" s="1"/>
  <c r="F195" i="3"/>
  <c r="G195" i="3" s="1"/>
  <c r="F196" i="3"/>
  <c r="G196" i="3" s="1"/>
  <c r="F197" i="3"/>
  <c r="G197" i="3" s="1"/>
  <c r="F198" i="3"/>
  <c r="G198" i="3" s="1"/>
  <c r="F199" i="3"/>
  <c r="G199" i="3" s="1"/>
  <c r="F200" i="3"/>
  <c r="G200" i="3" s="1"/>
  <c r="F201" i="3"/>
  <c r="G201" i="3" s="1"/>
  <c r="F202" i="3"/>
  <c r="G202" i="3" s="1"/>
  <c r="F203" i="3"/>
  <c r="G203" i="3" s="1"/>
  <c r="F204" i="3"/>
  <c r="G204" i="3" s="1"/>
  <c r="F205" i="3"/>
  <c r="G205" i="3" s="1"/>
  <c r="F206" i="3"/>
  <c r="G206" i="3" s="1"/>
  <c r="F207" i="3"/>
  <c r="G207" i="3" s="1"/>
  <c r="F208" i="3"/>
  <c r="G208" i="3" s="1"/>
  <c r="F209" i="3"/>
  <c r="G209" i="3" s="1"/>
  <c r="F210" i="3"/>
  <c r="G210" i="3" s="1"/>
  <c r="F211" i="3"/>
  <c r="G211" i="3" s="1"/>
  <c r="F212" i="3"/>
  <c r="G212" i="3" s="1"/>
  <c r="F213" i="3"/>
  <c r="G213" i="3" s="1"/>
  <c r="F214" i="3"/>
  <c r="G214" i="3" s="1"/>
  <c r="F215" i="3"/>
  <c r="G215" i="3" s="1"/>
  <c r="F216" i="3"/>
  <c r="G216" i="3" s="1"/>
  <c r="F217" i="3"/>
  <c r="G217" i="3" s="1"/>
  <c r="F218" i="3"/>
  <c r="G218" i="3" s="1"/>
  <c r="F219" i="3"/>
  <c r="G219" i="3" s="1"/>
  <c r="F220" i="3"/>
  <c r="G220" i="3" s="1"/>
  <c r="F221" i="3"/>
  <c r="G221" i="3" s="1"/>
  <c r="F222" i="3"/>
  <c r="G222" i="3" s="1"/>
  <c r="F223" i="3"/>
  <c r="G223" i="3" s="1"/>
  <c r="F224" i="3"/>
  <c r="G224" i="3" s="1"/>
  <c r="F225" i="3"/>
  <c r="G225" i="3" s="1"/>
  <c r="F226" i="3"/>
  <c r="G226" i="3" s="1"/>
  <c r="F227" i="3"/>
  <c r="G227" i="3" s="1"/>
  <c r="F228" i="3"/>
  <c r="G228" i="3" s="1"/>
  <c r="F229" i="3"/>
  <c r="G229" i="3" s="1"/>
  <c r="F230" i="3"/>
  <c r="G230" i="3" s="1"/>
  <c r="F231" i="3"/>
  <c r="G231" i="3" s="1"/>
  <c r="F232" i="3"/>
  <c r="G232" i="3" s="1"/>
  <c r="F233" i="3"/>
  <c r="G233" i="3" s="1"/>
  <c r="F234" i="3"/>
  <c r="G234" i="3" s="1"/>
  <c r="F235" i="3"/>
  <c r="G235" i="3" s="1"/>
  <c r="F236" i="3"/>
  <c r="G236" i="3" s="1"/>
  <c r="F237" i="3"/>
  <c r="G237" i="3" s="1"/>
  <c r="F238" i="3"/>
  <c r="G238" i="3" s="1"/>
  <c r="F239" i="3"/>
  <c r="G239" i="3" s="1"/>
  <c r="F240" i="3"/>
  <c r="G240" i="3" s="1"/>
  <c r="F241" i="3"/>
  <c r="G241" i="3" s="1"/>
  <c r="F242" i="3"/>
  <c r="G242" i="3" s="1"/>
  <c r="F243" i="3"/>
  <c r="G243" i="3" s="1"/>
  <c r="F244" i="3"/>
  <c r="G244" i="3" s="1"/>
  <c r="F245" i="3"/>
  <c r="G245" i="3" s="1"/>
  <c r="F246" i="3"/>
  <c r="G246" i="3" s="1"/>
  <c r="F247" i="3"/>
  <c r="G247" i="3" s="1"/>
  <c r="F248" i="3"/>
  <c r="G248" i="3" s="1"/>
  <c r="F249" i="3"/>
  <c r="G249" i="3" s="1"/>
  <c r="F250" i="3"/>
  <c r="G250" i="3" s="1"/>
  <c r="F251" i="3"/>
  <c r="G251" i="3" s="1"/>
  <c r="F252" i="3"/>
  <c r="G252" i="3" s="1"/>
  <c r="F253" i="3"/>
  <c r="G253" i="3" s="1"/>
  <c r="F254" i="3"/>
  <c r="G254" i="3" s="1"/>
  <c r="F255" i="3"/>
  <c r="G255" i="3" s="1"/>
  <c r="F256" i="3"/>
  <c r="G256" i="3" s="1"/>
  <c r="F257" i="3"/>
  <c r="G257" i="3" s="1"/>
  <c r="F258" i="3"/>
  <c r="G258" i="3" s="1"/>
  <c r="F259" i="3"/>
  <c r="G259" i="3" s="1"/>
  <c r="F260" i="3"/>
  <c r="G260" i="3" s="1"/>
  <c r="F261" i="3"/>
  <c r="G261" i="3" s="1"/>
  <c r="F262" i="3"/>
  <c r="G262" i="3" s="1"/>
  <c r="F263" i="3"/>
  <c r="G263" i="3" s="1"/>
  <c r="F264" i="3"/>
  <c r="G264" i="3" s="1"/>
  <c r="F265" i="3"/>
  <c r="G265" i="3" s="1"/>
  <c r="F266" i="3"/>
  <c r="G266" i="3" s="1"/>
  <c r="F267" i="3"/>
  <c r="G267" i="3" s="1"/>
  <c r="F268" i="3"/>
  <c r="G268" i="3" s="1"/>
  <c r="F269" i="3"/>
  <c r="G269" i="3" s="1"/>
  <c r="F270" i="3"/>
  <c r="G270" i="3" s="1"/>
  <c r="F271" i="3"/>
  <c r="G271" i="3" s="1"/>
  <c r="F272" i="3"/>
  <c r="G272" i="3" s="1"/>
  <c r="F273" i="3"/>
  <c r="G273" i="3" s="1"/>
  <c r="F274" i="3"/>
  <c r="G274" i="3" s="1"/>
  <c r="F275" i="3"/>
  <c r="G275" i="3" s="1"/>
  <c r="F276" i="3"/>
  <c r="G276" i="3" s="1"/>
  <c r="F277" i="3"/>
  <c r="G277" i="3" s="1"/>
  <c r="F278" i="3"/>
  <c r="G278" i="3" s="1"/>
  <c r="F279" i="3"/>
  <c r="G279" i="3" s="1"/>
  <c r="F280" i="3"/>
  <c r="G280" i="3" s="1"/>
  <c r="F281" i="3"/>
  <c r="G281" i="3" s="1"/>
  <c r="F282" i="3"/>
  <c r="G282" i="3" s="1"/>
  <c r="F283" i="3"/>
  <c r="G283" i="3" s="1"/>
  <c r="F284" i="3"/>
  <c r="G284" i="3" s="1"/>
  <c r="F285" i="3"/>
  <c r="G285" i="3" s="1"/>
  <c r="F286" i="3"/>
  <c r="G286" i="3" s="1"/>
  <c r="F287" i="3"/>
  <c r="G287" i="3" s="1"/>
  <c r="F288" i="3"/>
  <c r="G288" i="3" s="1"/>
  <c r="F289" i="3"/>
  <c r="G289" i="3" s="1"/>
  <c r="F290" i="3"/>
  <c r="G290" i="3" s="1"/>
  <c r="F291" i="3"/>
  <c r="G291" i="3" s="1"/>
  <c r="F292" i="3"/>
  <c r="G292" i="3" s="1"/>
  <c r="F293" i="3"/>
  <c r="G293" i="3" s="1"/>
  <c r="F294" i="3"/>
  <c r="G294" i="3" s="1"/>
  <c r="F295" i="3"/>
  <c r="G295" i="3" s="1"/>
  <c r="F296" i="3"/>
  <c r="G296" i="3" s="1"/>
  <c r="F297" i="3"/>
  <c r="G297" i="3" s="1"/>
  <c r="F298" i="3"/>
  <c r="G298" i="3" s="1"/>
  <c r="F299" i="3"/>
  <c r="G299" i="3" s="1"/>
  <c r="F300" i="3"/>
  <c r="G300" i="3" s="1"/>
  <c r="F301" i="3"/>
  <c r="G301" i="3" s="1"/>
  <c r="F302" i="3"/>
  <c r="G302" i="3" s="1"/>
  <c r="F303" i="3"/>
  <c r="G303" i="3" s="1"/>
  <c r="F304" i="3"/>
  <c r="G304" i="3" s="1"/>
  <c r="F305" i="3"/>
  <c r="G305" i="3" s="1"/>
  <c r="F306" i="3"/>
  <c r="G306" i="3" s="1"/>
  <c r="F307" i="3"/>
  <c r="G307" i="3" s="1"/>
  <c r="F308" i="3"/>
  <c r="G308" i="3" s="1"/>
  <c r="F309" i="3"/>
  <c r="G309" i="3" s="1"/>
  <c r="F310" i="3"/>
  <c r="G310" i="3" s="1"/>
  <c r="F311" i="3"/>
  <c r="G311" i="3" s="1"/>
  <c r="F312" i="3"/>
  <c r="G312" i="3" s="1"/>
  <c r="F313" i="3"/>
  <c r="G313" i="3" s="1"/>
  <c r="F314" i="3"/>
  <c r="G314" i="3" s="1"/>
  <c r="F315" i="3"/>
  <c r="G315" i="3" s="1"/>
  <c r="F316" i="3"/>
  <c r="G316" i="3" s="1"/>
  <c r="F317" i="3"/>
  <c r="G317" i="3" s="1"/>
  <c r="F318" i="3"/>
  <c r="G318" i="3" s="1"/>
  <c r="F319" i="3"/>
  <c r="G319" i="3" s="1"/>
  <c r="F320" i="3"/>
  <c r="G320" i="3" s="1"/>
  <c r="F321" i="3"/>
  <c r="G321" i="3" s="1"/>
  <c r="F322" i="3"/>
  <c r="G322" i="3" s="1"/>
  <c r="F323" i="3"/>
  <c r="G323" i="3" s="1"/>
  <c r="F324" i="3"/>
  <c r="G324" i="3" s="1"/>
  <c r="F325" i="3"/>
  <c r="G325" i="3" s="1"/>
  <c r="F326" i="3"/>
  <c r="G326" i="3" s="1"/>
  <c r="F327" i="3"/>
  <c r="G327" i="3" s="1"/>
  <c r="F328" i="3"/>
  <c r="G328" i="3" s="1"/>
  <c r="F329" i="3"/>
  <c r="G329" i="3" s="1"/>
  <c r="F330" i="3"/>
  <c r="G330" i="3" s="1"/>
  <c r="F331" i="3"/>
  <c r="G331" i="3" s="1"/>
  <c r="F332" i="3"/>
  <c r="G332" i="3" s="1"/>
  <c r="F333" i="3"/>
  <c r="G333" i="3" s="1"/>
  <c r="F334" i="3"/>
  <c r="G334" i="3" s="1"/>
  <c r="F335" i="3"/>
  <c r="G335" i="3" s="1"/>
  <c r="F336" i="3"/>
  <c r="G336" i="3" s="1"/>
  <c r="F337" i="3"/>
  <c r="G337" i="3" s="1"/>
  <c r="F338" i="3"/>
  <c r="G338" i="3" s="1"/>
  <c r="F339" i="3"/>
  <c r="G339" i="3" s="1"/>
  <c r="F340" i="3"/>
  <c r="G340" i="3" s="1"/>
  <c r="F341" i="3"/>
  <c r="G341" i="3" s="1"/>
  <c r="F342" i="3"/>
  <c r="G342" i="3" s="1"/>
  <c r="F343" i="3"/>
  <c r="G343" i="3" s="1"/>
  <c r="F344" i="3"/>
  <c r="G344" i="3" s="1"/>
  <c r="F345" i="3"/>
  <c r="G345" i="3" s="1"/>
  <c r="F346" i="3"/>
  <c r="G346" i="3" s="1"/>
  <c r="F347" i="3"/>
  <c r="G347" i="3" s="1"/>
  <c r="F348" i="3"/>
  <c r="G348" i="3" s="1"/>
  <c r="F349" i="3"/>
  <c r="G349" i="3" s="1"/>
  <c r="F350" i="3"/>
  <c r="G350" i="3" s="1"/>
  <c r="F351" i="3"/>
  <c r="G351" i="3" s="1"/>
  <c r="F352" i="3"/>
  <c r="G352" i="3" s="1"/>
  <c r="F353" i="3"/>
  <c r="G353" i="3" s="1"/>
  <c r="F354" i="3"/>
  <c r="G354" i="3" s="1"/>
  <c r="F355" i="3"/>
  <c r="G355" i="3" s="1"/>
  <c r="F356" i="3"/>
  <c r="G356" i="3" s="1"/>
  <c r="F357" i="3"/>
  <c r="G357" i="3" s="1"/>
  <c r="F358" i="3"/>
  <c r="G358" i="3" s="1"/>
  <c r="F359" i="3"/>
  <c r="G359" i="3" s="1"/>
  <c r="F360" i="3"/>
  <c r="G360" i="3" s="1"/>
  <c r="F361" i="3"/>
  <c r="G361" i="3" s="1"/>
  <c r="F362" i="3"/>
  <c r="G362" i="3" s="1"/>
  <c r="F363" i="3"/>
  <c r="G363" i="3" s="1"/>
  <c r="F364" i="3"/>
  <c r="G364" i="3" s="1"/>
  <c r="F365" i="3"/>
  <c r="G365" i="3" s="1"/>
  <c r="F366" i="3"/>
  <c r="G366" i="3" s="1"/>
  <c r="F367" i="3"/>
  <c r="G367" i="3" s="1"/>
  <c r="F368" i="3"/>
  <c r="G368" i="3" s="1"/>
  <c r="F369" i="3"/>
  <c r="G369" i="3" s="1"/>
  <c r="F370" i="3"/>
  <c r="G370" i="3" s="1"/>
  <c r="F371" i="3"/>
  <c r="G371" i="3" s="1"/>
  <c r="F372" i="3"/>
  <c r="G372" i="3" s="1"/>
  <c r="F373" i="3"/>
  <c r="G373" i="3" s="1"/>
  <c r="F374" i="3"/>
  <c r="G374" i="3" s="1"/>
  <c r="F375" i="3"/>
  <c r="G375" i="3" s="1"/>
  <c r="F376" i="3"/>
  <c r="G376" i="3" s="1"/>
  <c r="F377" i="3"/>
  <c r="G377" i="3" s="1"/>
  <c r="F378" i="3"/>
  <c r="G378" i="3" s="1"/>
  <c r="F379" i="3"/>
  <c r="G379" i="3" s="1"/>
  <c r="F380" i="3"/>
  <c r="G380" i="3" s="1"/>
  <c r="F381" i="3"/>
  <c r="G381" i="3" s="1"/>
  <c r="F382" i="3"/>
  <c r="G382" i="3" s="1"/>
  <c r="F383" i="3"/>
  <c r="G383" i="3" s="1"/>
  <c r="F384" i="3"/>
  <c r="G384" i="3" s="1"/>
  <c r="F385" i="3"/>
  <c r="G385" i="3" s="1"/>
  <c r="F386" i="3"/>
  <c r="G386" i="3" s="1"/>
  <c r="F387" i="3"/>
  <c r="G387" i="3" s="1"/>
  <c r="F388" i="3"/>
  <c r="G388" i="3" s="1"/>
  <c r="F389" i="3"/>
  <c r="G389" i="3" s="1"/>
  <c r="F390" i="3"/>
  <c r="G390" i="3" s="1"/>
  <c r="F391" i="3"/>
  <c r="G391" i="3" s="1"/>
  <c r="F392" i="3"/>
  <c r="G392" i="3" s="1"/>
  <c r="F393" i="3"/>
  <c r="G393" i="3" s="1"/>
  <c r="F394" i="3"/>
  <c r="G394" i="3" s="1"/>
  <c r="F395" i="3"/>
  <c r="G395" i="3" s="1"/>
  <c r="F396" i="3"/>
  <c r="G396" i="3" s="1"/>
  <c r="F397" i="3"/>
  <c r="G397" i="3" s="1"/>
  <c r="F398" i="3"/>
  <c r="G398" i="3" s="1"/>
  <c r="F399" i="3"/>
  <c r="G399" i="3" s="1"/>
  <c r="F400" i="3"/>
  <c r="G400" i="3" s="1"/>
  <c r="F401" i="3"/>
  <c r="G401" i="3" s="1"/>
  <c r="F402" i="3"/>
  <c r="G402" i="3" s="1"/>
  <c r="F403" i="3"/>
  <c r="G403" i="3" s="1"/>
  <c r="F404" i="3"/>
  <c r="G404" i="3" s="1"/>
  <c r="F405" i="3"/>
  <c r="G405" i="3" s="1"/>
  <c r="F406" i="3"/>
  <c r="G406" i="3" s="1"/>
  <c r="F407" i="3"/>
  <c r="G407" i="3" s="1"/>
  <c r="F408" i="3"/>
  <c r="G408" i="3" s="1"/>
  <c r="F409" i="3"/>
  <c r="G409" i="3" s="1"/>
  <c r="F410" i="3"/>
  <c r="G410" i="3" s="1"/>
  <c r="F411" i="3"/>
  <c r="G411" i="3" s="1"/>
  <c r="F412" i="3"/>
  <c r="G412" i="3" s="1"/>
  <c r="F413" i="3"/>
  <c r="G413" i="3" s="1"/>
  <c r="F414" i="3"/>
  <c r="G414" i="3" s="1"/>
  <c r="F415" i="3"/>
  <c r="G415" i="3" s="1"/>
  <c r="F416" i="3"/>
  <c r="G416" i="3" s="1"/>
  <c r="F417" i="3"/>
  <c r="G417" i="3" s="1"/>
  <c r="F418" i="3"/>
  <c r="G418" i="3" s="1"/>
  <c r="F419" i="3"/>
  <c r="G419" i="3" s="1"/>
  <c r="F2" i="3"/>
  <c r="G2" i="3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6" i="2"/>
  <c r="D4" i="2"/>
  <c r="E4" i="2"/>
  <c r="C4" i="2"/>
  <c r="D3" i="2"/>
  <c r="E3" i="2"/>
  <c r="C3" i="2"/>
  <c r="D4" i="1"/>
  <c r="E4" i="1"/>
  <c r="C4" i="1"/>
  <c r="D3" i="1"/>
  <c r="E3" i="1"/>
  <c r="C3" i="1"/>
  <c r="D2" i="1"/>
  <c r="E2" i="1"/>
  <c r="C2" i="1"/>
  <c r="K3" i="3" l="1"/>
  <c r="J3" i="3"/>
  <c r="G7" i="2"/>
  <c r="I7" i="2" s="1"/>
  <c r="G8" i="2"/>
  <c r="I8" i="2" s="1"/>
  <c r="G6" i="2"/>
  <c r="I6" i="2" s="1"/>
</calcChain>
</file>

<file path=xl/sharedStrings.xml><?xml version="1.0" encoding="utf-8"?>
<sst xmlns="http://schemas.openxmlformats.org/spreadsheetml/2006/main" count="87" uniqueCount="26">
  <si>
    <t>naive</t>
  </si>
  <si>
    <t>lin</t>
  </si>
  <si>
    <t>Well</t>
  </si>
  <si>
    <t>MLR</t>
  </si>
  <si>
    <t>mean</t>
  </si>
  <si>
    <t>max</t>
  </si>
  <si>
    <t>min</t>
  </si>
  <si>
    <t>least squares</t>
  </si>
  <si>
    <t>Mean</t>
  </si>
  <si>
    <t>Median</t>
  </si>
  <si>
    <t>MLR Model</t>
  </si>
  <si>
    <t>Naïve Prediction</t>
  </si>
  <si>
    <t>Least Squares Prediciton</t>
  </si>
  <si>
    <t>Actual</t>
  </si>
  <si>
    <t>Kriging</t>
  </si>
  <si>
    <t>MLR Error</t>
  </si>
  <si>
    <t>Kriging Error</t>
  </si>
  <si>
    <t>Kriging Depth</t>
  </si>
  <si>
    <t xml:space="preserve"> nan</t>
  </si>
  <si>
    <t>2841501-largest MLR Error</t>
  </si>
  <si>
    <t>MLR Method</t>
  </si>
  <si>
    <t>Kriging Method</t>
  </si>
  <si>
    <t>Mean Absolute Error</t>
  </si>
  <si>
    <t>Median Absolute Error</t>
  </si>
  <si>
    <t>nan</t>
  </si>
  <si>
    <t>Higher Resolution (.01)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</si>
</sst>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0" fontId="0" fillId="0" borderId="1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NumberFormat="1"/>
    <xf numFmtId="0" fontId="0" fillId="0" borderId="0" xfId="0" quotePrefix="1" applyNumberFormat="1"/>
    <xf numFmtId="10" fontId="0" fillId="0" borderId="0" xfId="1" applyNumberFormat="1" applyFont="1"/>
    <xf numFmtId="10" fontId="0" fillId="0" borderId="0" xfId="0" applyNumberFormat="1" applyBorder="1"/>
    <xf numFmtId="10" fontId="0" fillId="0" borderId="2" xfId="0" applyNumberFormat="1" applyBorder="1"/>
    <xf numFmtId="10" fontId="0" fillId="0" borderId="13" xfId="0" applyNumberFormat="1" applyBorder="1"/>
    <xf numFmtId="10" fontId="0" fillId="0" borderId="3" xfId="0" applyNumberForma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1" xfId="0" applyFont="1" applyBorder="1"/>
    <xf numFmtId="0" fontId="2" fillId="0" borderId="14" xfId="0" applyFont="1" applyBorder="1"/>
    <xf numFmtId="0" fontId="2" fillId="0" borderId="4" xfId="0" applyFont="1" applyBorder="1"/>
    <xf numFmtId="2" fontId="0" fillId="0" borderId="0" xfId="0" applyNumberFormat="1"/>
    <xf numFmtId="2" fontId="0" fillId="0" borderId="0" xfId="1" applyNumberFormat="1" applyFont="1"/>
    <xf numFmtId="2" fontId="0" fillId="0" borderId="0" xfId="0" applyNumberFormat="1" applyBorder="1"/>
    <xf numFmtId="2" fontId="0" fillId="0" borderId="2" xfId="0" applyNumberFormat="1" applyBorder="1"/>
    <xf numFmtId="2" fontId="0" fillId="0" borderId="13" xfId="0" applyNumberFormat="1" applyBorder="1"/>
    <xf numFmtId="2" fontId="0" fillId="0" borderId="3" xfId="0" applyNumberFormat="1" applyBorder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</cx:chartData>
  <cx:chart>
    <cx:title pos="t" align="ctr" overlay="0"/>
    <cx:plotArea>
      <cx:plotAreaRegion>
        <cx:series layoutId="boxWhisker" uniqueId="{11F84C6A-2214-4A26-BDBB-82E24FF04D32}" formatIdx="0">
          <cx:tx>
            <cx:txData>
              <cx:f>_xlchart.0</cx:f>
              <cx:v>MLR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706807B-93C2-479D-B45A-9D70EE4AB7FB}" formatIdx="1">
          <cx:tx>
            <cx:txData>
              <cx:f>_xlchart.2</cx:f>
              <cx:v>naive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  <cx:data id="2">
      <cx:numDim type="val">
        <cx:f>_xlchart.9</cx:f>
      </cx:numDim>
    </cx:data>
  </cx:chartData>
  <cx:chart>
    <cx:plotArea>
      <cx:plotAreaRegion>
        <cx:series layoutId="boxWhisker" uniqueId="{827A857A-3A7D-4069-812A-D3A7F69D97D8}">
          <cx:tx>
            <cx:txData>
              <cx:f>_xlchart.4</cx:f>
              <cx:v>MLR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5750F0-4961-4EDE-A969-CEC1BF87D26A}">
          <cx:tx>
            <cx:txData>
              <cx:f>_xlchart.6</cx:f>
              <cx:v>Naïve Prediction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67813C8-7D35-4C09-BC6D-D3AF0DAD1FE7}">
          <cx:tx>
            <cx:txData>
              <cx:f>_xlchart.8</cx:f>
              <cx:v>Least Squares Prediciton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endParaRPr lang="en-US"/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Range Normalized RMSE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_xlchart.15</cx:f>
      </cx:numDim>
    </cx:data>
    <cx:data id="1">
      <cx:numDim type="val">
        <cx:f>_xlchart.17</cx:f>
      </cx:numDim>
    </cx:data>
  </cx:chartData>
  <cx:chart>
    <cx:plotArea>
      <cx:plotAreaRegion>
        <cx:series layoutId="boxWhisker" uniqueId="{2E54661D-9611-493A-96B5-B6CFA0B4D5B0}">
          <cx:tx>
            <cx:txData>
              <cx:f>_xlchart.14</cx:f>
              <cx:v>MLR Error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3BF4C42D-0DD7-49B5-9EE2-2417FE1A05CD}">
          <cx:tx>
            <cx:txData>
              <cx:f>_xlchart.16</cx:f>
              <cx:v>Kriging Error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Estimation Method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% Error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</cx:f>
      </cx:numDim>
    </cx:data>
    <cx:data id="1">
      <cx:numDim type="val">
        <cx:f>_xlchart.13</cx:f>
      </cx:numDim>
    </cx:data>
  </cx:chartData>
  <cx:chart>
    <cx:title pos="t" align="ctr" overlay="0"/>
    <cx:plotArea>
      <cx:plotAreaRegion>
        <cx:series layoutId="boxWhisker" uniqueId="{2E54661D-9611-493A-96B5-B6CFA0B4D5B0}">
          <cx:tx>
            <cx:txData>
              <cx:f>_xlchart.10</cx:f>
              <cx:v>MLR Error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F4C42D-0DD7-49B5-9EE2-2417FE1A05CD}">
          <cx:tx>
            <cx:txData>
              <cx:f>_xlchart.12</cx:f>
              <cx:v>Kriging Error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"/>
        <cx:majorGridlines/>
        <cx:tickLabels/>
      </cx:axis>
    </cx:plotArea>
  </cx:chart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_xlchart.21</cx:f>
      </cx:numDim>
    </cx:data>
    <cx:data id="1">
      <cx:numDim type="val">
        <cx:f>_xlchart.23</cx:f>
      </cx:numDim>
    </cx:data>
  </cx:chartData>
  <cx:chart>
    <cx:plotArea>
      <cx:plotAreaRegion>
        <cx:series layoutId="boxWhisker" uniqueId="{2E54661D-9611-493A-96B5-B6CFA0B4D5B0}">
          <cx:tx>
            <cx:txData>
              <cx:f>_xlchart.20</cx:f>
              <cx:v>MLR Error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3BF4C42D-0DD7-49B5-9EE2-2417FE1A05CD}">
          <cx:tx>
            <cx:txData>
              <cx:f>_xlchart.22</cx:f>
              <cx:v>Kriging Error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Estimation Method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% Error</a:t>
                </a:r>
              </a:p>
            </cx:rich>
          </cx:tx>
        </cx:title>
        <cx:majorGridlines/>
        <cx:tickLabels/>
        <cx:numFmt formatCode="#,##0.00" sourceLinked="0"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_xlchart.25</cx:f>
      </cx:numDim>
    </cx:data>
    <cx:data id="1">
      <cx:numDim type="val">
        <cx:f>_xlchart.27</cx:f>
      </cx:numDim>
    </cx:data>
  </cx:chartData>
  <cx:chart>
    <cx:title pos="t" align="ctr" overlay="0"/>
    <cx:plotArea>
      <cx:plotAreaRegion>
        <cx:series layoutId="boxWhisker" uniqueId="{2E54661D-9611-493A-96B5-B6CFA0B4D5B0}">
          <cx:tx>
            <cx:txData>
              <cx:f>_xlchart.24</cx:f>
              <cx:v>MLR Error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F4C42D-0DD7-49B5-9EE2-2417FE1A05CD}">
          <cx:tx>
            <cx:txData>
              <cx:f>_xlchart.26</cx:f>
              <cx:v>Kriging Error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6</xdr:row>
      <xdr:rowOff>123824</xdr:rowOff>
    </xdr:from>
    <xdr:to>
      <xdr:col>19</xdr:col>
      <xdr:colOff>95250</xdr:colOff>
      <xdr:row>29</xdr:row>
      <xdr:rowOff>190499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10</xdr:row>
      <xdr:rowOff>76200</xdr:rowOff>
    </xdr:from>
    <xdr:to>
      <xdr:col>18</xdr:col>
      <xdr:colOff>323850</xdr:colOff>
      <xdr:row>27</xdr:row>
      <xdr:rowOff>123825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5</xdr:row>
      <xdr:rowOff>123825</xdr:rowOff>
    </xdr:from>
    <xdr:to>
      <xdr:col>24</xdr:col>
      <xdr:colOff>504825</xdr:colOff>
      <xdr:row>24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57150</xdr:colOff>
      <xdr:row>24</xdr:row>
      <xdr:rowOff>161925</xdr:rowOff>
    </xdr:from>
    <xdr:to>
      <xdr:col>24</xdr:col>
      <xdr:colOff>552450</xdr:colOff>
      <xdr:row>43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5</xdr:row>
      <xdr:rowOff>123825</xdr:rowOff>
    </xdr:from>
    <xdr:to>
      <xdr:col>24</xdr:col>
      <xdr:colOff>504825</xdr:colOff>
      <xdr:row>24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57150</xdr:colOff>
      <xdr:row>24</xdr:row>
      <xdr:rowOff>161925</xdr:rowOff>
    </xdr:from>
    <xdr:to>
      <xdr:col>24</xdr:col>
      <xdr:colOff>552450</xdr:colOff>
      <xdr:row>43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workbookViewId="0">
      <selection activeCell="B35" sqref="B35"/>
    </sheetView>
  </sheetViews>
  <sheetFormatPr defaultRowHeight="15" x14ac:dyDescent="0.25"/>
  <cols>
    <col min="3" max="3" width="10.140625" bestFit="1" customWidth="1"/>
    <col min="4" max="4" width="9" bestFit="1" customWidth="1"/>
    <col min="5" max="5" width="12.5703125" bestFit="1" customWidth="1"/>
  </cols>
  <sheetData>
    <row r="1" spans="1:5" x14ac:dyDescent="0.25"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 t="s">
        <v>4</v>
      </c>
      <c r="C2">
        <f>AVERAGE(C6:C473)</f>
        <v>0.38991935256410293</v>
      </c>
      <c r="D2">
        <f t="shared" ref="D2:E2" si="0">AVERAGE(D6:D473)</f>
        <v>0.53119911111111162</v>
      </c>
      <c r="E2">
        <f t="shared" si="0"/>
        <v>1.4099032179487196</v>
      </c>
    </row>
    <row r="3" spans="1:5" x14ac:dyDescent="0.25">
      <c r="A3" t="s">
        <v>5</v>
      </c>
      <c r="C3">
        <f>MAX(C6:C473)</f>
        <v>4.6552210000000001</v>
      </c>
      <c r="D3">
        <f t="shared" ref="D3:E3" si="1">MAX(D6:D473)</f>
        <v>0.85308099999999998</v>
      </c>
      <c r="E3">
        <f t="shared" si="1"/>
        <v>34.699347000000003</v>
      </c>
    </row>
    <row r="4" spans="1:5" x14ac:dyDescent="0.25">
      <c r="A4" t="s">
        <v>6</v>
      </c>
      <c r="C4">
        <f>MIN(C6:C473)</f>
        <v>3.1286000000000001E-2</v>
      </c>
      <c r="D4">
        <f t="shared" ref="D4:E4" si="2">MIN(D6:D473)</f>
        <v>0.12399399999999999</v>
      </c>
      <c r="E4">
        <f t="shared" si="2"/>
        <v>1.405E-3</v>
      </c>
    </row>
    <row r="5" spans="1:5" x14ac:dyDescent="0.25">
      <c r="C5" t="s">
        <v>3</v>
      </c>
      <c r="D5" t="s">
        <v>0</v>
      </c>
      <c r="E5" t="s">
        <v>7</v>
      </c>
    </row>
    <row r="6" spans="1:5" x14ac:dyDescent="0.25">
      <c r="B6">
        <v>1014513</v>
      </c>
      <c r="C6">
        <v>4.6552210000000001</v>
      </c>
      <c r="D6">
        <v>0.64187300000000003</v>
      </c>
      <c r="E6">
        <v>16.919474999999998</v>
      </c>
    </row>
    <row r="7" spans="1:5" x14ac:dyDescent="0.25">
      <c r="B7">
        <v>2455401</v>
      </c>
      <c r="C7">
        <v>4.1746359999999996</v>
      </c>
      <c r="D7">
        <v>0.773034</v>
      </c>
      <c r="E7">
        <v>3.734912</v>
      </c>
    </row>
    <row r="8" spans="1:5" x14ac:dyDescent="0.25">
      <c r="B8">
        <v>2309601</v>
      </c>
      <c r="C8">
        <v>2.8125770000000001</v>
      </c>
      <c r="D8">
        <v>0.41181000000000001</v>
      </c>
      <c r="E8">
        <v>34.699347000000003</v>
      </c>
    </row>
    <row r="9" spans="1:5" x14ac:dyDescent="0.25">
      <c r="B9">
        <v>1030203</v>
      </c>
      <c r="C9">
        <v>2.5807259999999999</v>
      </c>
      <c r="D9">
        <v>0.27014199999999999</v>
      </c>
      <c r="E9">
        <v>11.111198999999999</v>
      </c>
    </row>
    <row r="10" spans="1:5" x14ac:dyDescent="0.25">
      <c r="B10">
        <v>2802702</v>
      </c>
      <c r="C10">
        <v>2.3405819999999999</v>
      </c>
      <c r="D10">
        <v>0.32057000000000002</v>
      </c>
      <c r="E10">
        <v>2.9671759999999998</v>
      </c>
    </row>
    <row r="11" spans="1:5" x14ac:dyDescent="0.25">
      <c r="B11">
        <v>2858103</v>
      </c>
      <c r="C11">
        <v>2.3320889999999999</v>
      </c>
      <c r="D11">
        <v>0.22837299999999999</v>
      </c>
      <c r="E11">
        <v>5.316262</v>
      </c>
    </row>
    <row r="12" spans="1:5" x14ac:dyDescent="0.25">
      <c r="B12">
        <v>1007701</v>
      </c>
      <c r="C12">
        <v>2.2429929999999998</v>
      </c>
      <c r="D12">
        <v>0.53588000000000002</v>
      </c>
      <c r="E12">
        <v>9.5290669999999995</v>
      </c>
    </row>
    <row r="13" spans="1:5" x14ac:dyDescent="0.25">
      <c r="B13">
        <v>518301</v>
      </c>
      <c r="C13">
        <v>1.8432740000000001</v>
      </c>
      <c r="D13">
        <v>0.44366800000000001</v>
      </c>
      <c r="E13">
        <v>5.1406299999999998</v>
      </c>
    </row>
    <row r="14" spans="1:5" x14ac:dyDescent="0.25">
      <c r="B14">
        <v>2841501</v>
      </c>
      <c r="C14">
        <v>1.735727</v>
      </c>
      <c r="D14">
        <v>0.30438900000000002</v>
      </c>
      <c r="E14">
        <v>1.0585800000000001</v>
      </c>
    </row>
    <row r="15" spans="1:5" x14ac:dyDescent="0.25">
      <c r="B15">
        <v>662501</v>
      </c>
      <c r="C15">
        <v>1.6733979999999999</v>
      </c>
      <c r="D15">
        <v>0.56257599999999996</v>
      </c>
      <c r="E15">
        <v>2.9493339999999999</v>
      </c>
    </row>
    <row r="16" spans="1:5" x14ac:dyDescent="0.25">
      <c r="B16">
        <v>2719601</v>
      </c>
      <c r="C16">
        <v>1.585691</v>
      </c>
      <c r="D16">
        <v>0.75808600000000004</v>
      </c>
      <c r="E16">
        <v>0.45028800000000002</v>
      </c>
    </row>
    <row r="17" spans="2:5" x14ac:dyDescent="0.25">
      <c r="B17">
        <v>764135</v>
      </c>
      <c r="C17">
        <v>1.5722370000000001</v>
      </c>
      <c r="D17">
        <v>0.43789299999999998</v>
      </c>
      <c r="E17">
        <v>8.5566230000000001</v>
      </c>
    </row>
    <row r="18" spans="2:5" x14ac:dyDescent="0.25">
      <c r="B18">
        <v>2416601</v>
      </c>
      <c r="C18">
        <v>1.5545549999999999</v>
      </c>
      <c r="D18">
        <v>0.395505</v>
      </c>
      <c r="E18">
        <v>5.5807270000000004</v>
      </c>
    </row>
    <row r="19" spans="2:5" x14ac:dyDescent="0.25">
      <c r="B19">
        <v>2858102</v>
      </c>
      <c r="C19">
        <v>1.475768</v>
      </c>
      <c r="D19">
        <v>0.22189900000000001</v>
      </c>
      <c r="E19">
        <v>3.4083109999999999</v>
      </c>
    </row>
    <row r="20" spans="2:5" x14ac:dyDescent="0.25">
      <c r="B20">
        <v>2711109</v>
      </c>
      <c r="C20">
        <v>1.376045</v>
      </c>
      <c r="D20">
        <v>0.80287900000000001</v>
      </c>
      <c r="E20">
        <v>1.614833</v>
      </c>
    </row>
    <row r="21" spans="2:5" x14ac:dyDescent="0.25">
      <c r="B21">
        <v>1018701</v>
      </c>
      <c r="C21">
        <v>1.342425</v>
      </c>
      <c r="D21">
        <v>0.80752299999999999</v>
      </c>
      <c r="E21">
        <v>4.481649</v>
      </c>
    </row>
    <row r="22" spans="2:5" x14ac:dyDescent="0.25">
      <c r="B22">
        <v>2325401</v>
      </c>
      <c r="C22">
        <v>1.3277380000000001</v>
      </c>
      <c r="D22">
        <v>0.391739</v>
      </c>
      <c r="E22">
        <v>3.3512420000000001</v>
      </c>
    </row>
    <row r="23" spans="2:5" x14ac:dyDescent="0.25">
      <c r="B23">
        <v>661301</v>
      </c>
      <c r="C23">
        <v>1.2786090000000001</v>
      </c>
      <c r="D23">
        <v>0.53704799999999997</v>
      </c>
      <c r="E23">
        <v>2.608247</v>
      </c>
    </row>
    <row r="24" spans="2:5" x14ac:dyDescent="0.25">
      <c r="B24">
        <v>530501</v>
      </c>
      <c r="C24">
        <v>1.2570060000000001</v>
      </c>
      <c r="D24">
        <v>0.27448699999999998</v>
      </c>
      <c r="E24">
        <v>1.636307</v>
      </c>
    </row>
    <row r="25" spans="2:5" x14ac:dyDescent="0.25">
      <c r="B25">
        <v>528401</v>
      </c>
      <c r="C25">
        <v>1.2532270000000001</v>
      </c>
      <c r="D25">
        <v>0.24159900000000001</v>
      </c>
      <c r="E25">
        <v>2.1901060000000001</v>
      </c>
    </row>
    <row r="26" spans="2:5" x14ac:dyDescent="0.25">
      <c r="B26">
        <v>2431601</v>
      </c>
      <c r="C26">
        <v>1.1902969999999999</v>
      </c>
      <c r="D26">
        <v>0.374164</v>
      </c>
      <c r="E26">
        <v>2.782216</v>
      </c>
    </row>
    <row r="27" spans="2:5" x14ac:dyDescent="0.25">
      <c r="B27">
        <v>2343502</v>
      </c>
      <c r="C27">
        <v>1.190245</v>
      </c>
      <c r="D27">
        <v>0.21157799999999999</v>
      </c>
      <c r="E27">
        <v>1.153481</v>
      </c>
    </row>
    <row r="28" spans="2:5" x14ac:dyDescent="0.25">
      <c r="B28">
        <v>1024901</v>
      </c>
      <c r="C28">
        <v>1.1835329999999999</v>
      </c>
      <c r="D28">
        <v>0.69962100000000005</v>
      </c>
      <c r="E28">
        <v>4.7537130000000003</v>
      </c>
    </row>
    <row r="29" spans="2:5" x14ac:dyDescent="0.25">
      <c r="B29">
        <v>1117401</v>
      </c>
      <c r="C29">
        <v>1.1778439999999999</v>
      </c>
      <c r="D29">
        <v>0.190195</v>
      </c>
      <c r="E29">
        <v>5.683719</v>
      </c>
    </row>
    <row r="30" spans="2:5" x14ac:dyDescent="0.25">
      <c r="B30">
        <v>646601</v>
      </c>
      <c r="C30">
        <v>1.1464160000000001</v>
      </c>
      <c r="D30">
        <v>0.43876999999999999</v>
      </c>
      <c r="E30">
        <v>8.7506050000000002</v>
      </c>
    </row>
    <row r="31" spans="2:5" x14ac:dyDescent="0.25">
      <c r="B31">
        <v>2414501</v>
      </c>
      <c r="C31">
        <v>1.1296919999999999</v>
      </c>
      <c r="D31">
        <v>0.47366999999999998</v>
      </c>
      <c r="E31">
        <v>1.252885</v>
      </c>
    </row>
    <row r="32" spans="2:5" x14ac:dyDescent="0.25">
      <c r="B32">
        <v>2439904</v>
      </c>
      <c r="C32">
        <v>1.1213489999999999</v>
      </c>
      <c r="D32">
        <v>0.32608599999999999</v>
      </c>
      <c r="E32">
        <v>0.70172800000000002</v>
      </c>
    </row>
    <row r="33" spans="2:5" x14ac:dyDescent="0.25">
      <c r="B33">
        <v>2849402</v>
      </c>
      <c r="C33">
        <v>1.0924510000000001</v>
      </c>
      <c r="D33">
        <v>0.28159299999999998</v>
      </c>
      <c r="E33">
        <v>1.022551</v>
      </c>
    </row>
    <row r="34" spans="2:5" x14ac:dyDescent="0.25">
      <c r="B34">
        <v>1139201</v>
      </c>
      <c r="C34">
        <v>1.008748</v>
      </c>
      <c r="D34">
        <v>0.37599399999999999</v>
      </c>
      <c r="E34">
        <v>4.0184119999999997</v>
      </c>
    </row>
    <row r="35" spans="2:5" x14ac:dyDescent="0.25">
      <c r="B35">
        <v>2305301</v>
      </c>
      <c r="C35">
        <v>1.0029809999999999</v>
      </c>
      <c r="D35">
        <v>0.70076499999999997</v>
      </c>
      <c r="E35">
        <v>3.0245280000000001</v>
      </c>
    </row>
    <row r="36" spans="2:5" x14ac:dyDescent="0.25">
      <c r="B36">
        <v>1137501</v>
      </c>
      <c r="C36">
        <v>0.93685799999999997</v>
      </c>
      <c r="D36">
        <v>0.40278900000000001</v>
      </c>
      <c r="E36">
        <v>7.5489829999999998</v>
      </c>
    </row>
    <row r="37" spans="2:5" x14ac:dyDescent="0.25">
      <c r="B37">
        <v>1012203</v>
      </c>
      <c r="C37">
        <v>0.92971300000000001</v>
      </c>
      <c r="D37">
        <v>0.595889</v>
      </c>
      <c r="E37">
        <v>1.6303019999999999</v>
      </c>
    </row>
    <row r="38" spans="2:5" x14ac:dyDescent="0.25">
      <c r="B38">
        <v>638601</v>
      </c>
      <c r="C38">
        <v>0.92205899999999996</v>
      </c>
      <c r="D38">
        <v>0.35378100000000001</v>
      </c>
      <c r="E38">
        <v>3.7009829999999999</v>
      </c>
    </row>
    <row r="39" spans="2:5" x14ac:dyDescent="0.25">
      <c r="B39">
        <v>2844606</v>
      </c>
      <c r="C39">
        <v>0.907254</v>
      </c>
      <c r="D39">
        <v>0.57887</v>
      </c>
      <c r="E39">
        <v>0.54311600000000004</v>
      </c>
    </row>
    <row r="40" spans="2:5" x14ac:dyDescent="0.25">
      <c r="B40">
        <v>337901</v>
      </c>
      <c r="C40">
        <v>0.90524400000000005</v>
      </c>
      <c r="D40">
        <v>0.27936100000000003</v>
      </c>
      <c r="E40">
        <v>2.783566</v>
      </c>
    </row>
    <row r="41" spans="2:5" x14ac:dyDescent="0.25">
      <c r="B41">
        <v>2439901</v>
      </c>
      <c r="C41">
        <v>0.89188299999999998</v>
      </c>
      <c r="D41">
        <v>0.46231100000000003</v>
      </c>
      <c r="E41">
        <v>1.430053</v>
      </c>
    </row>
    <row r="42" spans="2:5" x14ac:dyDescent="0.25">
      <c r="B42">
        <v>1017501</v>
      </c>
      <c r="C42">
        <v>0.88820600000000005</v>
      </c>
      <c r="D42">
        <v>0.61961100000000002</v>
      </c>
      <c r="E42">
        <v>11.165156</v>
      </c>
    </row>
    <row r="43" spans="2:5" x14ac:dyDescent="0.25">
      <c r="B43">
        <v>435201</v>
      </c>
      <c r="C43">
        <v>0.85211199999999998</v>
      </c>
      <c r="D43">
        <v>0.27810800000000002</v>
      </c>
      <c r="E43">
        <v>1.719028</v>
      </c>
    </row>
    <row r="44" spans="2:5" x14ac:dyDescent="0.25">
      <c r="B44">
        <v>4505502</v>
      </c>
      <c r="C44">
        <v>0.82335999999999998</v>
      </c>
      <c r="D44">
        <v>0.39759699999999998</v>
      </c>
      <c r="E44">
        <v>1.1727019999999999</v>
      </c>
    </row>
    <row r="45" spans="2:5" x14ac:dyDescent="0.25">
      <c r="B45">
        <v>1024401</v>
      </c>
      <c r="C45">
        <v>0.81242199999999998</v>
      </c>
      <c r="D45">
        <v>0.29368499999999997</v>
      </c>
      <c r="E45">
        <v>10.213672000000001</v>
      </c>
    </row>
    <row r="46" spans="2:5" x14ac:dyDescent="0.25">
      <c r="B46">
        <v>2343504</v>
      </c>
      <c r="C46">
        <v>0.81086800000000003</v>
      </c>
      <c r="D46">
        <v>0.74561200000000005</v>
      </c>
      <c r="E46">
        <v>0.47561900000000001</v>
      </c>
    </row>
    <row r="47" spans="2:5" x14ac:dyDescent="0.25">
      <c r="B47">
        <v>1019101</v>
      </c>
      <c r="C47">
        <v>0.783474</v>
      </c>
      <c r="D47">
        <v>0.28560099999999999</v>
      </c>
      <c r="E47">
        <v>8.5046739999999996</v>
      </c>
    </row>
    <row r="48" spans="2:5" x14ac:dyDescent="0.25">
      <c r="B48">
        <v>2818501</v>
      </c>
      <c r="C48">
        <v>0.77309899999999998</v>
      </c>
      <c r="D48">
        <v>0.35916700000000001</v>
      </c>
      <c r="E48">
        <v>0.59434799999999999</v>
      </c>
    </row>
    <row r="49" spans="2:5" x14ac:dyDescent="0.25">
      <c r="B49">
        <v>2416311</v>
      </c>
      <c r="C49">
        <v>0.76376699999999997</v>
      </c>
      <c r="D49">
        <v>0.489234</v>
      </c>
      <c r="E49">
        <v>1.3371519999999999</v>
      </c>
    </row>
    <row r="50" spans="2:5" x14ac:dyDescent="0.25">
      <c r="B50">
        <v>1109306</v>
      </c>
      <c r="C50">
        <v>0.74760599999999999</v>
      </c>
      <c r="D50">
        <v>0.63407599999999997</v>
      </c>
      <c r="E50">
        <v>5.8109830000000002</v>
      </c>
    </row>
    <row r="51" spans="2:5" x14ac:dyDescent="0.25">
      <c r="B51">
        <v>2857301</v>
      </c>
      <c r="C51">
        <v>0.73240300000000003</v>
      </c>
      <c r="D51">
        <v>0.416856</v>
      </c>
      <c r="E51">
        <v>2.2633670000000001</v>
      </c>
    </row>
    <row r="52" spans="2:5" x14ac:dyDescent="0.25">
      <c r="B52">
        <v>1049602</v>
      </c>
      <c r="C52">
        <v>0.70963200000000004</v>
      </c>
      <c r="D52">
        <v>0.74896799999999997</v>
      </c>
      <c r="E52">
        <v>0.21895000000000001</v>
      </c>
    </row>
    <row r="53" spans="2:5" x14ac:dyDescent="0.25">
      <c r="B53">
        <v>2703701</v>
      </c>
      <c r="C53">
        <v>0.70390399999999997</v>
      </c>
      <c r="D53">
        <v>0.70439200000000002</v>
      </c>
      <c r="E53">
        <v>0.80650100000000002</v>
      </c>
    </row>
    <row r="54" spans="2:5" x14ac:dyDescent="0.25">
      <c r="B54">
        <v>2458301</v>
      </c>
      <c r="C54">
        <v>0.69520800000000005</v>
      </c>
      <c r="D54">
        <v>0.45023099999999999</v>
      </c>
      <c r="E54">
        <v>1.8256429999999999</v>
      </c>
    </row>
    <row r="55" spans="2:5" x14ac:dyDescent="0.25">
      <c r="B55">
        <v>2315204</v>
      </c>
      <c r="C55">
        <v>0.68942499999999995</v>
      </c>
      <c r="D55">
        <v>0.46827299999999999</v>
      </c>
      <c r="E55">
        <v>2.2237149999999999</v>
      </c>
    </row>
    <row r="56" spans="2:5" x14ac:dyDescent="0.25">
      <c r="B56">
        <v>647205</v>
      </c>
      <c r="C56">
        <v>0.68615999999999999</v>
      </c>
      <c r="D56">
        <v>0.70622600000000002</v>
      </c>
      <c r="E56">
        <v>5.0494469999999998</v>
      </c>
    </row>
    <row r="57" spans="2:5" x14ac:dyDescent="0.25">
      <c r="B57">
        <v>1003903</v>
      </c>
      <c r="C57">
        <v>0.68316600000000005</v>
      </c>
      <c r="D57">
        <v>0.49606499999999998</v>
      </c>
      <c r="E57">
        <v>8.0859939999999995</v>
      </c>
    </row>
    <row r="58" spans="2:5" x14ac:dyDescent="0.25">
      <c r="B58">
        <v>1211201</v>
      </c>
      <c r="C58">
        <v>0.68113599999999996</v>
      </c>
      <c r="D58">
        <v>0.52271299999999998</v>
      </c>
      <c r="E58">
        <v>0.51014599999999999</v>
      </c>
    </row>
    <row r="59" spans="2:5" x14ac:dyDescent="0.25">
      <c r="B59">
        <v>623201</v>
      </c>
      <c r="C59">
        <v>0.66920299999999999</v>
      </c>
      <c r="D59">
        <v>0.25556899999999999</v>
      </c>
      <c r="E59">
        <v>0.40820299999999998</v>
      </c>
    </row>
    <row r="60" spans="2:5" x14ac:dyDescent="0.25">
      <c r="B60">
        <v>1014901</v>
      </c>
      <c r="C60">
        <v>0.65010199999999996</v>
      </c>
      <c r="D60">
        <v>0.232797</v>
      </c>
      <c r="E60">
        <v>7.0324689999999999</v>
      </c>
    </row>
    <row r="61" spans="2:5" x14ac:dyDescent="0.25">
      <c r="B61">
        <v>1052406</v>
      </c>
      <c r="C61">
        <v>0.63955600000000001</v>
      </c>
      <c r="D61">
        <v>0.52493400000000001</v>
      </c>
      <c r="E61">
        <v>4.4358680000000001</v>
      </c>
    </row>
    <row r="62" spans="2:5" x14ac:dyDescent="0.25">
      <c r="B62">
        <v>1032502</v>
      </c>
      <c r="C62">
        <v>0.62868100000000005</v>
      </c>
      <c r="D62">
        <v>0.50039199999999995</v>
      </c>
      <c r="E62">
        <v>0.20561399999999999</v>
      </c>
    </row>
    <row r="63" spans="2:5" x14ac:dyDescent="0.25">
      <c r="B63">
        <v>2705601</v>
      </c>
      <c r="C63">
        <v>0.62478599999999995</v>
      </c>
      <c r="D63">
        <v>0.78700700000000001</v>
      </c>
      <c r="E63">
        <v>1.089385</v>
      </c>
    </row>
    <row r="64" spans="2:5" x14ac:dyDescent="0.25">
      <c r="B64">
        <v>652501</v>
      </c>
      <c r="C64">
        <v>0.62222999999999995</v>
      </c>
      <c r="D64">
        <v>0.59782999999999997</v>
      </c>
      <c r="E64">
        <v>2.7113529999999999</v>
      </c>
    </row>
    <row r="65" spans="2:5" x14ac:dyDescent="0.25">
      <c r="B65">
        <v>2317704</v>
      </c>
      <c r="C65">
        <v>0.61723499999999998</v>
      </c>
      <c r="D65">
        <v>0.71487900000000004</v>
      </c>
      <c r="E65">
        <v>1.9674480000000001</v>
      </c>
    </row>
    <row r="66" spans="2:5" x14ac:dyDescent="0.25">
      <c r="B66">
        <v>1109601</v>
      </c>
      <c r="C66">
        <v>0.61083200000000004</v>
      </c>
      <c r="D66">
        <v>0.58237899999999998</v>
      </c>
      <c r="E66">
        <v>1.895848</v>
      </c>
    </row>
    <row r="67" spans="2:5" x14ac:dyDescent="0.25">
      <c r="B67">
        <v>2325304</v>
      </c>
      <c r="C67">
        <v>0.60862000000000005</v>
      </c>
      <c r="D67">
        <v>0.54413599999999995</v>
      </c>
      <c r="E67">
        <v>3.0396200000000002</v>
      </c>
    </row>
    <row r="68" spans="2:5" x14ac:dyDescent="0.25">
      <c r="B68">
        <v>2460501</v>
      </c>
      <c r="C68">
        <v>0.60455999999999999</v>
      </c>
      <c r="D68">
        <v>0.661022</v>
      </c>
      <c r="E68">
        <v>1.1191260000000001</v>
      </c>
    </row>
    <row r="69" spans="2:5" x14ac:dyDescent="0.25">
      <c r="B69">
        <v>1110402</v>
      </c>
      <c r="C69">
        <v>0.59641599999999995</v>
      </c>
      <c r="D69">
        <v>0.52403200000000005</v>
      </c>
      <c r="E69">
        <v>3.5002270000000002</v>
      </c>
    </row>
    <row r="70" spans="2:5" x14ac:dyDescent="0.25">
      <c r="B70">
        <v>645902</v>
      </c>
      <c r="C70">
        <v>0.59280500000000003</v>
      </c>
      <c r="D70">
        <v>0.44078000000000001</v>
      </c>
      <c r="E70">
        <v>1.4765790000000001</v>
      </c>
    </row>
    <row r="71" spans="2:5" x14ac:dyDescent="0.25">
      <c r="B71">
        <v>1047401</v>
      </c>
      <c r="C71">
        <v>0.58989499999999995</v>
      </c>
      <c r="D71">
        <v>0.59636100000000003</v>
      </c>
      <c r="E71">
        <v>0.19265199999999999</v>
      </c>
    </row>
    <row r="72" spans="2:5" x14ac:dyDescent="0.25">
      <c r="B72">
        <v>646205</v>
      </c>
      <c r="C72">
        <v>0.58732099999999998</v>
      </c>
      <c r="D72">
        <v>0.71733199999999997</v>
      </c>
      <c r="E72">
        <v>0.30133399999999999</v>
      </c>
    </row>
    <row r="73" spans="2:5" x14ac:dyDescent="0.25">
      <c r="B73">
        <v>2834701</v>
      </c>
      <c r="C73">
        <v>0.58719699999999997</v>
      </c>
      <c r="D73">
        <v>0.65027100000000004</v>
      </c>
      <c r="E73">
        <v>0.44314900000000002</v>
      </c>
    </row>
    <row r="74" spans="2:5" x14ac:dyDescent="0.25">
      <c r="B74">
        <v>1210401</v>
      </c>
      <c r="C74">
        <v>0.58280299999999996</v>
      </c>
      <c r="D74">
        <v>0.36123</v>
      </c>
      <c r="E74">
        <v>0.62936800000000004</v>
      </c>
    </row>
    <row r="75" spans="2:5" x14ac:dyDescent="0.25">
      <c r="B75">
        <v>762301</v>
      </c>
      <c r="C75">
        <v>0.58200399999999997</v>
      </c>
      <c r="D75">
        <v>0.78754000000000002</v>
      </c>
      <c r="E75">
        <v>4.3330520000000003</v>
      </c>
    </row>
    <row r="76" spans="2:5" x14ac:dyDescent="0.25">
      <c r="B76">
        <v>1126908</v>
      </c>
      <c r="C76">
        <v>0.58014100000000002</v>
      </c>
      <c r="D76">
        <v>0.26065700000000003</v>
      </c>
      <c r="E76">
        <v>1.7949759999999999</v>
      </c>
    </row>
    <row r="77" spans="2:5" x14ac:dyDescent="0.25">
      <c r="B77">
        <v>2327207</v>
      </c>
      <c r="C77">
        <v>0.57994100000000004</v>
      </c>
      <c r="D77">
        <v>0.72532300000000005</v>
      </c>
      <c r="E77">
        <v>0.67772900000000003</v>
      </c>
    </row>
    <row r="78" spans="2:5" x14ac:dyDescent="0.25">
      <c r="B78">
        <v>2432305</v>
      </c>
      <c r="C78">
        <v>0.57877599999999996</v>
      </c>
      <c r="D78">
        <v>0.42338100000000001</v>
      </c>
      <c r="E78">
        <v>0.689218</v>
      </c>
    </row>
    <row r="79" spans="2:5" x14ac:dyDescent="0.25">
      <c r="B79">
        <v>460101</v>
      </c>
      <c r="C79">
        <v>0.57838000000000001</v>
      </c>
      <c r="D79">
        <v>0.38671699999999998</v>
      </c>
      <c r="E79">
        <v>0.47405199999999997</v>
      </c>
    </row>
    <row r="80" spans="2:5" x14ac:dyDescent="0.25">
      <c r="B80">
        <v>2416405</v>
      </c>
      <c r="C80">
        <v>0.56993099999999997</v>
      </c>
      <c r="D80">
        <v>0.44901600000000003</v>
      </c>
      <c r="E80">
        <v>2.5220379999999998</v>
      </c>
    </row>
    <row r="81" spans="2:5" x14ac:dyDescent="0.25">
      <c r="B81">
        <v>1136708</v>
      </c>
      <c r="C81">
        <v>0.55528</v>
      </c>
      <c r="D81">
        <v>0.82383099999999998</v>
      </c>
      <c r="E81">
        <v>2.0684849999999999</v>
      </c>
    </row>
    <row r="82" spans="2:5" x14ac:dyDescent="0.25">
      <c r="B82">
        <v>1121801</v>
      </c>
      <c r="C82">
        <v>0.55524899999999999</v>
      </c>
      <c r="D82">
        <v>0.166296</v>
      </c>
      <c r="E82">
        <v>0.19381499999999999</v>
      </c>
    </row>
    <row r="83" spans="2:5" x14ac:dyDescent="0.25">
      <c r="B83">
        <v>2335801</v>
      </c>
      <c r="C83">
        <v>0.54625599999999996</v>
      </c>
      <c r="D83">
        <v>0.64136400000000005</v>
      </c>
      <c r="E83">
        <v>0.97405299999999995</v>
      </c>
    </row>
    <row r="84" spans="2:5" x14ac:dyDescent="0.25">
      <c r="B84">
        <v>1025301</v>
      </c>
      <c r="C84">
        <v>0.54596900000000004</v>
      </c>
      <c r="D84">
        <v>0.68710000000000004</v>
      </c>
      <c r="E84">
        <v>2.494345</v>
      </c>
    </row>
    <row r="85" spans="2:5" x14ac:dyDescent="0.25">
      <c r="B85">
        <v>652301</v>
      </c>
      <c r="C85">
        <v>0.54182799999999998</v>
      </c>
      <c r="D85">
        <v>0.24909800000000001</v>
      </c>
      <c r="E85">
        <v>1.2954460000000001</v>
      </c>
    </row>
    <row r="86" spans="2:5" x14ac:dyDescent="0.25">
      <c r="B86">
        <v>249704</v>
      </c>
      <c r="C86">
        <v>0.53661899999999996</v>
      </c>
      <c r="D86">
        <v>0.55752299999999999</v>
      </c>
      <c r="E86">
        <v>0.61552499999999999</v>
      </c>
    </row>
    <row r="87" spans="2:5" x14ac:dyDescent="0.25">
      <c r="B87">
        <v>2344702</v>
      </c>
      <c r="C87">
        <v>0.53264599999999995</v>
      </c>
      <c r="D87">
        <v>0.70316400000000001</v>
      </c>
      <c r="E87">
        <v>1.6064339999999999</v>
      </c>
    </row>
    <row r="88" spans="2:5" x14ac:dyDescent="0.25">
      <c r="B88">
        <v>1137701</v>
      </c>
      <c r="C88">
        <v>0.53194799999999998</v>
      </c>
      <c r="D88">
        <v>0.32723400000000002</v>
      </c>
      <c r="E88">
        <v>2.549922</v>
      </c>
    </row>
    <row r="89" spans="2:5" x14ac:dyDescent="0.25">
      <c r="B89">
        <v>764507</v>
      </c>
      <c r="C89">
        <v>0.53135500000000002</v>
      </c>
      <c r="D89">
        <v>0.31124299999999999</v>
      </c>
      <c r="E89">
        <v>2.275417</v>
      </c>
    </row>
    <row r="90" spans="2:5" x14ac:dyDescent="0.25">
      <c r="B90">
        <v>2704506</v>
      </c>
      <c r="C90">
        <v>0.527694</v>
      </c>
      <c r="D90">
        <v>0.59357899999999997</v>
      </c>
      <c r="E90">
        <v>0.44389200000000001</v>
      </c>
    </row>
    <row r="91" spans="2:5" x14ac:dyDescent="0.25">
      <c r="B91">
        <v>2343301</v>
      </c>
      <c r="C91">
        <v>0.52237599999999995</v>
      </c>
      <c r="D91">
        <v>0.74220699999999995</v>
      </c>
      <c r="E91">
        <v>1.2183809999999999</v>
      </c>
    </row>
    <row r="92" spans="2:5" x14ac:dyDescent="0.25">
      <c r="B92">
        <v>2328701</v>
      </c>
      <c r="C92">
        <v>0.51958800000000005</v>
      </c>
      <c r="D92">
        <v>0.80285700000000004</v>
      </c>
      <c r="E92">
        <v>1.194501</v>
      </c>
    </row>
    <row r="93" spans="2:5" x14ac:dyDescent="0.25">
      <c r="B93">
        <v>2315501</v>
      </c>
      <c r="C93">
        <v>0.51635900000000001</v>
      </c>
      <c r="D93">
        <v>0.52840799999999999</v>
      </c>
      <c r="E93">
        <v>2.5463990000000001</v>
      </c>
    </row>
    <row r="94" spans="2:5" x14ac:dyDescent="0.25">
      <c r="B94">
        <v>1134601</v>
      </c>
      <c r="C94">
        <v>0.51578299999999999</v>
      </c>
      <c r="D94">
        <v>0.51353899999999997</v>
      </c>
      <c r="E94">
        <v>1.498014</v>
      </c>
    </row>
    <row r="95" spans="2:5" x14ac:dyDescent="0.25">
      <c r="B95">
        <v>233902</v>
      </c>
      <c r="C95">
        <v>0.51565099999999997</v>
      </c>
      <c r="D95">
        <v>0.639351</v>
      </c>
      <c r="E95">
        <v>0.299792</v>
      </c>
    </row>
    <row r="96" spans="2:5" x14ac:dyDescent="0.25">
      <c r="B96">
        <v>2703501</v>
      </c>
      <c r="C96">
        <v>0.50919300000000001</v>
      </c>
      <c r="D96">
        <v>0.84200799999999998</v>
      </c>
      <c r="E96">
        <v>0.96631100000000003</v>
      </c>
    </row>
    <row r="97" spans="2:5" x14ac:dyDescent="0.25">
      <c r="B97">
        <v>652801</v>
      </c>
      <c r="C97">
        <v>0.50493100000000002</v>
      </c>
      <c r="D97">
        <v>0.41255199999999997</v>
      </c>
      <c r="E97">
        <v>1.212367</v>
      </c>
    </row>
    <row r="98" spans="2:5" x14ac:dyDescent="0.25">
      <c r="B98">
        <v>1008102</v>
      </c>
      <c r="C98">
        <v>0.50361599999999995</v>
      </c>
      <c r="D98">
        <v>0.18598300000000001</v>
      </c>
      <c r="E98">
        <v>2.410374</v>
      </c>
    </row>
    <row r="99" spans="2:5" x14ac:dyDescent="0.25">
      <c r="B99">
        <v>628601</v>
      </c>
      <c r="C99">
        <v>0.49976599999999999</v>
      </c>
      <c r="D99">
        <v>0.47340399999999999</v>
      </c>
      <c r="E99">
        <v>0.30230200000000002</v>
      </c>
    </row>
    <row r="100" spans="2:5" x14ac:dyDescent="0.25">
      <c r="B100">
        <v>755601</v>
      </c>
      <c r="C100">
        <v>0.49512499999999998</v>
      </c>
      <c r="D100">
        <v>0.48627900000000002</v>
      </c>
      <c r="E100">
        <v>4.1496719999999998</v>
      </c>
    </row>
    <row r="101" spans="2:5" x14ac:dyDescent="0.25">
      <c r="B101">
        <v>1033802</v>
      </c>
      <c r="C101">
        <v>0.48829499999999998</v>
      </c>
      <c r="D101">
        <v>0.61983500000000002</v>
      </c>
      <c r="E101">
        <v>0.235403</v>
      </c>
    </row>
    <row r="102" spans="2:5" x14ac:dyDescent="0.25">
      <c r="B102">
        <v>2422202</v>
      </c>
      <c r="C102">
        <v>0.48826700000000001</v>
      </c>
      <c r="D102">
        <v>0.68313100000000004</v>
      </c>
      <c r="E102">
        <v>0.75208299999999995</v>
      </c>
    </row>
    <row r="103" spans="2:5" x14ac:dyDescent="0.25">
      <c r="B103">
        <v>2343901</v>
      </c>
      <c r="C103">
        <v>0.48622399999999999</v>
      </c>
      <c r="D103">
        <v>0.68010400000000004</v>
      </c>
      <c r="E103">
        <v>1.6464240000000001</v>
      </c>
    </row>
    <row r="104" spans="2:5" x14ac:dyDescent="0.25">
      <c r="B104">
        <v>2326301</v>
      </c>
      <c r="C104">
        <v>0.48503099999999999</v>
      </c>
      <c r="D104">
        <v>0.71040300000000001</v>
      </c>
      <c r="E104">
        <v>1.635888</v>
      </c>
    </row>
    <row r="105" spans="2:5" x14ac:dyDescent="0.25">
      <c r="B105">
        <v>2463301</v>
      </c>
      <c r="C105">
        <v>0.48267700000000002</v>
      </c>
      <c r="D105">
        <v>0.79478599999999999</v>
      </c>
      <c r="E105">
        <v>1.3128139999999999</v>
      </c>
    </row>
    <row r="106" spans="2:5" x14ac:dyDescent="0.25">
      <c r="B106">
        <v>1146101</v>
      </c>
      <c r="C106">
        <v>0.48072700000000002</v>
      </c>
      <c r="D106">
        <v>0.75675300000000001</v>
      </c>
      <c r="E106">
        <v>2.1799400000000002</v>
      </c>
    </row>
    <row r="107" spans="2:5" x14ac:dyDescent="0.25">
      <c r="B107">
        <v>2826206</v>
      </c>
      <c r="C107">
        <v>0.47766199999999998</v>
      </c>
      <c r="D107">
        <v>0.21166399999999999</v>
      </c>
      <c r="E107">
        <v>0.59175</v>
      </c>
    </row>
    <row r="108" spans="2:5" x14ac:dyDescent="0.25">
      <c r="B108">
        <v>1014205</v>
      </c>
      <c r="C108">
        <v>0.47764600000000002</v>
      </c>
      <c r="D108">
        <v>0.41193999999999997</v>
      </c>
      <c r="E108">
        <v>2.8656700000000002</v>
      </c>
    </row>
    <row r="109" spans="2:5" x14ac:dyDescent="0.25">
      <c r="B109">
        <v>541401</v>
      </c>
      <c r="C109">
        <v>0.47114400000000001</v>
      </c>
      <c r="D109">
        <v>0.27165099999999998</v>
      </c>
      <c r="E109">
        <v>0.44228099999999998</v>
      </c>
    </row>
    <row r="110" spans="2:5" x14ac:dyDescent="0.25">
      <c r="B110">
        <v>636701</v>
      </c>
      <c r="C110">
        <v>0.46901100000000001</v>
      </c>
      <c r="D110">
        <v>0.44357200000000002</v>
      </c>
      <c r="E110">
        <v>0.63885999999999998</v>
      </c>
    </row>
    <row r="111" spans="2:5" x14ac:dyDescent="0.25">
      <c r="B111">
        <v>2858301</v>
      </c>
      <c r="C111">
        <v>0.465115</v>
      </c>
      <c r="D111">
        <v>0.44381399999999999</v>
      </c>
      <c r="E111">
        <v>1.3178829999999999</v>
      </c>
    </row>
    <row r="112" spans="2:5" x14ac:dyDescent="0.25">
      <c r="B112">
        <v>604701</v>
      </c>
      <c r="C112">
        <v>0.46305000000000002</v>
      </c>
      <c r="D112">
        <v>0.48000399999999999</v>
      </c>
      <c r="E112">
        <v>0.35757100000000003</v>
      </c>
    </row>
    <row r="113" spans="2:5" x14ac:dyDescent="0.25">
      <c r="B113">
        <v>1046804</v>
      </c>
      <c r="C113">
        <v>0.45768300000000001</v>
      </c>
      <c r="D113">
        <v>0.58384899999999995</v>
      </c>
      <c r="E113">
        <v>0.16950899999999999</v>
      </c>
    </row>
    <row r="114" spans="2:5" x14ac:dyDescent="0.25">
      <c r="B114">
        <v>2342602</v>
      </c>
      <c r="C114">
        <v>0.44785399999999997</v>
      </c>
      <c r="D114">
        <v>0.55542499999999995</v>
      </c>
      <c r="E114">
        <v>0.69715400000000005</v>
      </c>
    </row>
    <row r="115" spans="2:5" x14ac:dyDescent="0.25">
      <c r="B115">
        <v>1210306</v>
      </c>
      <c r="C115">
        <v>0.44690999999999997</v>
      </c>
      <c r="D115">
        <v>0.48864400000000002</v>
      </c>
      <c r="E115">
        <v>0.75141899999999995</v>
      </c>
    </row>
    <row r="116" spans="2:5" x14ac:dyDescent="0.25">
      <c r="B116">
        <v>2838802</v>
      </c>
      <c r="C116">
        <v>0.445689</v>
      </c>
      <c r="D116">
        <v>0.37840099999999999</v>
      </c>
      <c r="E116">
        <v>0.37372300000000003</v>
      </c>
    </row>
    <row r="117" spans="2:5" x14ac:dyDescent="0.25">
      <c r="B117">
        <v>2451701</v>
      </c>
      <c r="C117">
        <v>0.44007800000000002</v>
      </c>
      <c r="D117">
        <v>0.78405400000000003</v>
      </c>
      <c r="E117">
        <v>0.93546300000000004</v>
      </c>
    </row>
    <row r="118" spans="2:5" x14ac:dyDescent="0.25">
      <c r="B118">
        <v>601201</v>
      </c>
      <c r="C118">
        <v>0.43509300000000001</v>
      </c>
      <c r="D118">
        <v>0.38718599999999997</v>
      </c>
      <c r="E118">
        <v>1.890374</v>
      </c>
    </row>
    <row r="119" spans="2:5" x14ac:dyDescent="0.25">
      <c r="B119">
        <v>640404</v>
      </c>
      <c r="C119">
        <v>0.43176700000000001</v>
      </c>
      <c r="D119">
        <v>0.76777600000000001</v>
      </c>
      <c r="E119">
        <v>0.248782</v>
      </c>
    </row>
    <row r="120" spans="2:5" x14ac:dyDescent="0.25">
      <c r="B120">
        <v>2342601</v>
      </c>
      <c r="C120">
        <v>0.42804900000000001</v>
      </c>
      <c r="D120">
        <v>0.49814999999999998</v>
      </c>
      <c r="E120">
        <v>1.3723559999999999</v>
      </c>
    </row>
    <row r="121" spans="2:5" x14ac:dyDescent="0.25">
      <c r="B121">
        <v>2837306</v>
      </c>
      <c r="C121">
        <v>0.42662099999999997</v>
      </c>
      <c r="D121">
        <v>0.39540199999999998</v>
      </c>
      <c r="E121">
        <v>0.39294400000000002</v>
      </c>
    </row>
    <row r="122" spans="2:5" x14ac:dyDescent="0.25">
      <c r="B122">
        <v>435302</v>
      </c>
      <c r="C122">
        <v>0.42392200000000002</v>
      </c>
      <c r="D122">
        <v>0.47867399999999999</v>
      </c>
      <c r="E122">
        <v>1.1669560000000001</v>
      </c>
    </row>
    <row r="123" spans="2:5" x14ac:dyDescent="0.25">
      <c r="B123">
        <v>2401201</v>
      </c>
      <c r="C123">
        <v>0.42347099999999999</v>
      </c>
      <c r="D123">
        <v>0.41992099999999999</v>
      </c>
      <c r="E123">
        <v>0.59446100000000002</v>
      </c>
    </row>
    <row r="124" spans="2:5" x14ac:dyDescent="0.25">
      <c r="B124">
        <v>2837303</v>
      </c>
      <c r="C124">
        <v>0.41671799999999998</v>
      </c>
      <c r="D124">
        <v>0.49562400000000001</v>
      </c>
      <c r="E124">
        <v>0.38871699999999998</v>
      </c>
    </row>
    <row r="125" spans="2:5" x14ac:dyDescent="0.25">
      <c r="B125">
        <v>2409901</v>
      </c>
      <c r="C125">
        <v>0.41649000000000003</v>
      </c>
      <c r="D125">
        <v>0.83229299999999995</v>
      </c>
      <c r="E125">
        <v>0.64752799999999999</v>
      </c>
    </row>
    <row r="126" spans="2:5" x14ac:dyDescent="0.25">
      <c r="B126">
        <v>262801</v>
      </c>
      <c r="C126">
        <v>0.41253600000000001</v>
      </c>
      <c r="D126">
        <v>0.64756400000000003</v>
      </c>
      <c r="E126">
        <v>0.129575</v>
      </c>
    </row>
    <row r="127" spans="2:5" x14ac:dyDescent="0.25">
      <c r="B127">
        <v>646904</v>
      </c>
      <c r="C127">
        <v>0.40890599999999999</v>
      </c>
      <c r="D127">
        <v>0.664968</v>
      </c>
      <c r="E127">
        <v>0.75908699999999996</v>
      </c>
    </row>
    <row r="128" spans="2:5" x14ac:dyDescent="0.25">
      <c r="B128">
        <v>2701906</v>
      </c>
      <c r="C128">
        <v>0.40303099999999997</v>
      </c>
      <c r="D128">
        <v>0.35639900000000002</v>
      </c>
      <c r="E128">
        <v>2.9051110000000002</v>
      </c>
    </row>
    <row r="129" spans="2:5" x14ac:dyDescent="0.25">
      <c r="B129">
        <v>2309201</v>
      </c>
      <c r="C129">
        <v>0.40131899999999998</v>
      </c>
      <c r="D129">
        <v>0.30978800000000001</v>
      </c>
      <c r="E129">
        <v>3.2693289999999999</v>
      </c>
    </row>
    <row r="130" spans="2:5" x14ac:dyDescent="0.25">
      <c r="B130">
        <v>661101</v>
      </c>
      <c r="C130">
        <v>0.39993400000000001</v>
      </c>
      <c r="D130">
        <v>0.394897</v>
      </c>
      <c r="E130">
        <v>0.67152599999999996</v>
      </c>
    </row>
    <row r="131" spans="2:5" x14ac:dyDescent="0.25">
      <c r="B131">
        <v>1135702</v>
      </c>
      <c r="C131">
        <v>0.39811200000000002</v>
      </c>
      <c r="D131">
        <v>0.62983800000000001</v>
      </c>
      <c r="E131">
        <v>5.615767</v>
      </c>
    </row>
    <row r="132" spans="2:5" x14ac:dyDescent="0.25">
      <c r="B132">
        <v>2312301</v>
      </c>
      <c r="C132">
        <v>0.39662999999999998</v>
      </c>
      <c r="D132">
        <v>0.46961999999999998</v>
      </c>
      <c r="E132">
        <v>3.8417439999999998</v>
      </c>
    </row>
    <row r="133" spans="2:5" x14ac:dyDescent="0.25">
      <c r="B133">
        <v>636816</v>
      </c>
      <c r="C133">
        <v>0.39613900000000002</v>
      </c>
      <c r="D133">
        <v>0.607039</v>
      </c>
      <c r="E133">
        <v>0.393007</v>
      </c>
    </row>
    <row r="134" spans="2:5" x14ac:dyDescent="0.25">
      <c r="B134">
        <v>441801</v>
      </c>
      <c r="C134">
        <v>0.39077800000000001</v>
      </c>
      <c r="D134">
        <v>0.499998</v>
      </c>
      <c r="E134">
        <v>1.0709919999999999</v>
      </c>
    </row>
    <row r="135" spans="2:5" x14ac:dyDescent="0.25">
      <c r="B135">
        <v>2415605</v>
      </c>
      <c r="C135">
        <v>0.38786900000000002</v>
      </c>
      <c r="D135">
        <v>0.71759600000000001</v>
      </c>
      <c r="E135">
        <v>5.1946409999999998</v>
      </c>
    </row>
    <row r="136" spans="2:5" x14ac:dyDescent="0.25">
      <c r="B136">
        <v>2307601</v>
      </c>
      <c r="C136">
        <v>0.38309700000000002</v>
      </c>
      <c r="D136">
        <v>0.32306400000000002</v>
      </c>
      <c r="E136">
        <v>10.615563</v>
      </c>
    </row>
    <row r="137" spans="2:5" x14ac:dyDescent="0.25">
      <c r="B137">
        <v>2705401</v>
      </c>
      <c r="C137">
        <v>0.38217499999999999</v>
      </c>
      <c r="D137">
        <v>0.75088999999999995</v>
      </c>
      <c r="E137">
        <v>0.42143599999999998</v>
      </c>
    </row>
    <row r="138" spans="2:5" x14ac:dyDescent="0.25">
      <c r="B138">
        <v>2342801</v>
      </c>
      <c r="C138">
        <v>0.37950899999999999</v>
      </c>
      <c r="D138">
        <v>0.63321000000000005</v>
      </c>
      <c r="E138">
        <v>0.48994900000000002</v>
      </c>
    </row>
    <row r="139" spans="2:5" x14ac:dyDescent="0.25">
      <c r="B139">
        <v>2712201</v>
      </c>
      <c r="C139">
        <v>0.378048</v>
      </c>
      <c r="D139">
        <v>0.81817200000000001</v>
      </c>
      <c r="E139">
        <v>0.88595100000000004</v>
      </c>
    </row>
    <row r="140" spans="2:5" x14ac:dyDescent="0.25">
      <c r="B140">
        <v>2418901</v>
      </c>
      <c r="C140">
        <v>0.37326799999999999</v>
      </c>
      <c r="D140">
        <v>0.682755</v>
      </c>
      <c r="E140">
        <v>0.94035000000000002</v>
      </c>
    </row>
    <row r="141" spans="2:5" x14ac:dyDescent="0.25">
      <c r="B141">
        <v>1201101</v>
      </c>
      <c r="C141">
        <v>0.37273800000000001</v>
      </c>
      <c r="D141">
        <v>0.545099</v>
      </c>
      <c r="E141">
        <v>0.21283199999999999</v>
      </c>
    </row>
    <row r="142" spans="2:5" x14ac:dyDescent="0.25">
      <c r="B142">
        <v>2858304</v>
      </c>
      <c r="C142">
        <v>0.37209100000000001</v>
      </c>
      <c r="D142">
        <v>0.53355799999999998</v>
      </c>
      <c r="E142">
        <v>0.411555</v>
      </c>
    </row>
    <row r="143" spans="2:5" x14ac:dyDescent="0.25">
      <c r="B143">
        <v>2818301</v>
      </c>
      <c r="C143">
        <v>0.37016500000000002</v>
      </c>
      <c r="D143">
        <v>0.58215399999999995</v>
      </c>
      <c r="E143">
        <v>0.66649899999999995</v>
      </c>
    </row>
    <row r="144" spans="2:5" x14ac:dyDescent="0.25">
      <c r="B144">
        <v>2858601</v>
      </c>
      <c r="C144">
        <v>0.36965300000000001</v>
      </c>
      <c r="D144">
        <v>0.55292600000000003</v>
      </c>
      <c r="E144">
        <v>1.103696</v>
      </c>
    </row>
    <row r="145" spans="2:5" x14ac:dyDescent="0.25">
      <c r="B145">
        <v>636914</v>
      </c>
      <c r="C145">
        <v>0.36782300000000001</v>
      </c>
      <c r="D145">
        <v>0.60958199999999996</v>
      </c>
      <c r="E145">
        <v>0.40456700000000001</v>
      </c>
    </row>
    <row r="146" spans="2:5" x14ac:dyDescent="0.25">
      <c r="B146">
        <v>2756202</v>
      </c>
      <c r="C146">
        <v>0.36759799999999998</v>
      </c>
      <c r="D146">
        <v>0.28833599999999998</v>
      </c>
      <c r="E146">
        <v>1.1283920000000001</v>
      </c>
    </row>
    <row r="147" spans="2:5" x14ac:dyDescent="0.25">
      <c r="B147">
        <v>654606</v>
      </c>
      <c r="C147">
        <v>0.36338799999999999</v>
      </c>
      <c r="D147">
        <v>0.12399399999999999</v>
      </c>
      <c r="E147">
        <v>1.471838</v>
      </c>
    </row>
    <row r="148" spans="2:5" x14ac:dyDescent="0.25">
      <c r="B148">
        <v>248102</v>
      </c>
      <c r="C148">
        <v>0.36328199999999999</v>
      </c>
      <c r="D148">
        <v>0.32093899999999997</v>
      </c>
      <c r="E148">
        <v>1.2075340000000001</v>
      </c>
    </row>
    <row r="149" spans="2:5" x14ac:dyDescent="0.25">
      <c r="B149">
        <v>2409801</v>
      </c>
      <c r="C149">
        <v>0.35934199999999999</v>
      </c>
      <c r="D149">
        <v>0.23950399999999999</v>
      </c>
      <c r="E149">
        <v>0.48699399999999998</v>
      </c>
    </row>
    <row r="150" spans="2:5" x14ac:dyDescent="0.25">
      <c r="B150">
        <v>2304701</v>
      </c>
      <c r="C150">
        <v>0.35877599999999998</v>
      </c>
      <c r="D150">
        <v>0.60947399999999996</v>
      </c>
      <c r="E150">
        <v>1.988953</v>
      </c>
    </row>
    <row r="151" spans="2:5" x14ac:dyDescent="0.25">
      <c r="B151">
        <v>1201301</v>
      </c>
      <c r="C151">
        <v>0.358686</v>
      </c>
      <c r="D151">
        <v>0.27518599999999999</v>
      </c>
      <c r="E151">
        <v>0.36509900000000001</v>
      </c>
    </row>
    <row r="152" spans="2:5" x14ac:dyDescent="0.25">
      <c r="B152">
        <v>2445902</v>
      </c>
      <c r="C152">
        <v>0.35771399999999998</v>
      </c>
      <c r="D152">
        <v>0.73759799999999998</v>
      </c>
      <c r="E152">
        <v>1.1105160000000001</v>
      </c>
    </row>
    <row r="153" spans="2:5" x14ac:dyDescent="0.25">
      <c r="B153">
        <v>2701701</v>
      </c>
      <c r="C153">
        <v>0.356547</v>
      </c>
      <c r="D153">
        <v>0.47256999999999999</v>
      </c>
      <c r="E153">
        <v>1.286197</v>
      </c>
    </row>
    <row r="154" spans="2:5" x14ac:dyDescent="0.25">
      <c r="B154">
        <v>2406402</v>
      </c>
      <c r="C154">
        <v>0.35602899999999998</v>
      </c>
      <c r="D154">
        <v>0.488178</v>
      </c>
      <c r="E154">
        <v>0.76541099999999995</v>
      </c>
    </row>
    <row r="155" spans="2:5" x14ac:dyDescent="0.25">
      <c r="B155">
        <v>636907</v>
      </c>
      <c r="C155">
        <v>0.35449399999999998</v>
      </c>
      <c r="D155">
        <v>0.62177400000000005</v>
      </c>
      <c r="E155">
        <v>1.1043799999999999</v>
      </c>
    </row>
    <row r="156" spans="2:5" x14ac:dyDescent="0.25">
      <c r="B156">
        <v>1034802</v>
      </c>
      <c r="C156">
        <v>0.353599</v>
      </c>
      <c r="D156">
        <v>0.72961299999999996</v>
      </c>
      <c r="E156">
        <v>0.61307100000000003</v>
      </c>
    </row>
    <row r="157" spans="2:5" x14ac:dyDescent="0.25">
      <c r="B157">
        <v>2342301</v>
      </c>
      <c r="C157">
        <v>0.35164200000000001</v>
      </c>
      <c r="D157">
        <v>0.49164999999999998</v>
      </c>
      <c r="E157">
        <v>1.297922</v>
      </c>
    </row>
    <row r="158" spans="2:5" x14ac:dyDescent="0.25">
      <c r="B158">
        <v>636808</v>
      </c>
      <c r="C158">
        <v>0.34837699999999999</v>
      </c>
      <c r="D158">
        <v>0.54867999999999995</v>
      </c>
      <c r="E158">
        <v>0.33156400000000003</v>
      </c>
    </row>
    <row r="159" spans="2:5" x14ac:dyDescent="0.25">
      <c r="B159">
        <v>644608</v>
      </c>
      <c r="C159">
        <v>0.34772599999999998</v>
      </c>
      <c r="D159">
        <v>0.46404699999999999</v>
      </c>
      <c r="E159">
        <v>0.835032</v>
      </c>
    </row>
    <row r="160" spans="2:5" x14ac:dyDescent="0.25">
      <c r="B160">
        <v>2548801</v>
      </c>
      <c r="C160">
        <v>0.34689300000000001</v>
      </c>
      <c r="D160">
        <v>0.64344699999999999</v>
      </c>
      <c r="E160">
        <v>0.90957299999999996</v>
      </c>
    </row>
    <row r="161" spans="2:5" x14ac:dyDescent="0.25">
      <c r="B161">
        <v>527901</v>
      </c>
      <c r="C161">
        <v>0.345748</v>
      </c>
      <c r="D161">
        <v>0.72628999999999999</v>
      </c>
      <c r="E161">
        <v>0.58921599999999996</v>
      </c>
    </row>
    <row r="162" spans="2:5" x14ac:dyDescent="0.25">
      <c r="B162">
        <v>2344101</v>
      </c>
      <c r="C162">
        <v>0.34560099999999999</v>
      </c>
      <c r="D162">
        <v>0.78735500000000003</v>
      </c>
      <c r="E162">
        <v>0.93021600000000004</v>
      </c>
    </row>
    <row r="163" spans="2:5" x14ac:dyDescent="0.25">
      <c r="B163">
        <v>1059401</v>
      </c>
      <c r="C163">
        <v>0.34238299999999999</v>
      </c>
      <c r="D163">
        <v>0.36361399999999999</v>
      </c>
      <c r="E163">
        <v>1.875159</v>
      </c>
    </row>
    <row r="164" spans="2:5" x14ac:dyDescent="0.25">
      <c r="B164">
        <v>662101</v>
      </c>
      <c r="C164">
        <v>0.33843099999999998</v>
      </c>
      <c r="D164">
        <v>0.30990499999999999</v>
      </c>
      <c r="E164">
        <v>1.27841</v>
      </c>
    </row>
    <row r="165" spans="2:5" x14ac:dyDescent="0.25">
      <c r="B165">
        <v>607102</v>
      </c>
      <c r="C165">
        <v>0.33788000000000001</v>
      </c>
      <c r="D165">
        <v>0.40290599999999999</v>
      </c>
      <c r="E165">
        <v>0.36117100000000002</v>
      </c>
    </row>
    <row r="166" spans="2:5" x14ac:dyDescent="0.25">
      <c r="B166">
        <v>2710801</v>
      </c>
      <c r="C166">
        <v>0.33650200000000002</v>
      </c>
      <c r="D166">
        <v>0.65114300000000003</v>
      </c>
      <c r="E166">
        <v>0.389928</v>
      </c>
    </row>
    <row r="167" spans="2:5" x14ac:dyDescent="0.25">
      <c r="B167">
        <v>636909</v>
      </c>
      <c r="C167">
        <v>0.33637099999999998</v>
      </c>
      <c r="D167">
        <v>0.38758700000000001</v>
      </c>
      <c r="E167">
        <v>0.78500700000000001</v>
      </c>
    </row>
    <row r="168" spans="2:5" x14ac:dyDescent="0.25">
      <c r="B168">
        <v>646701</v>
      </c>
      <c r="C168">
        <v>0.33313700000000002</v>
      </c>
      <c r="D168">
        <v>0.30798999999999999</v>
      </c>
      <c r="E168">
        <v>0.45094899999999999</v>
      </c>
    </row>
    <row r="169" spans="2:5" x14ac:dyDescent="0.25">
      <c r="B169">
        <v>1119401</v>
      </c>
      <c r="C169">
        <v>0.33189800000000003</v>
      </c>
      <c r="D169">
        <v>0.48667500000000002</v>
      </c>
      <c r="E169">
        <v>3.3821729999999999</v>
      </c>
    </row>
    <row r="170" spans="2:5" x14ac:dyDescent="0.25">
      <c r="B170">
        <v>756702</v>
      </c>
      <c r="C170">
        <v>0.331681</v>
      </c>
      <c r="D170">
        <v>0.56517499999999998</v>
      </c>
      <c r="E170">
        <v>2.2851240000000002</v>
      </c>
    </row>
    <row r="171" spans="2:5" x14ac:dyDescent="0.25">
      <c r="B171">
        <v>234804</v>
      </c>
      <c r="C171">
        <v>0.331071</v>
      </c>
      <c r="D171">
        <v>0.35236200000000001</v>
      </c>
      <c r="E171">
        <v>1.048181</v>
      </c>
    </row>
    <row r="172" spans="2:5" x14ac:dyDescent="0.25">
      <c r="B172">
        <v>2317901</v>
      </c>
      <c r="C172">
        <v>0.32914500000000002</v>
      </c>
      <c r="D172">
        <v>0.69006699999999999</v>
      </c>
      <c r="E172">
        <v>1.3393520000000001</v>
      </c>
    </row>
    <row r="173" spans="2:5" x14ac:dyDescent="0.25">
      <c r="B173">
        <v>2817501</v>
      </c>
      <c r="C173">
        <v>0.32877099999999998</v>
      </c>
      <c r="D173">
        <v>0.57770299999999997</v>
      </c>
      <c r="E173">
        <v>1.100236</v>
      </c>
    </row>
    <row r="174" spans="2:5" x14ac:dyDescent="0.25">
      <c r="B174">
        <v>2744201</v>
      </c>
      <c r="C174">
        <v>0.32838800000000001</v>
      </c>
      <c r="D174">
        <v>0.58401800000000004</v>
      </c>
      <c r="E174">
        <v>0.31262000000000001</v>
      </c>
    </row>
    <row r="175" spans="2:5" x14ac:dyDescent="0.25">
      <c r="B175">
        <v>2817702</v>
      </c>
      <c r="C175">
        <v>0.32616000000000001</v>
      </c>
      <c r="D175">
        <v>0.59167999999999998</v>
      </c>
      <c r="E175">
        <v>1.01345</v>
      </c>
    </row>
    <row r="176" spans="2:5" x14ac:dyDescent="0.25">
      <c r="B176">
        <v>1053602</v>
      </c>
      <c r="C176">
        <v>0.32544099999999998</v>
      </c>
      <c r="D176">
        <v>0.62691399999999997</v>
      </c>
      <c r="E176">
        <v>0.28889700000000001</v>
      </c>
    </row>
    <row r="177" spans="2:5" x14ac:dyDescent="0.25">
      <c r="B177">
        <v>636812</v>
      </c>
      <c r="C177">
        <v>0.32447900000000002</v>
      </c>
      <c r="D177">
        <v>0.529613</v>
      </c>
      <c r="E177">
        <v>0.65292799999999995</v>
      </c>
    </row>
    <row r="178" spans="2:5" x14ac:dyDescent="0.25">
      <c r="B178">
        <v>2318703</v>
      </c>
      <c r="C178">
        <v>0.32354699999999997</v>
      </c>
      <c r="D178">
        <v>0.70226200000000005</v>
      </c>
      <c r="E178">
        <v>0.92200800000000005</v>
      </c>
    </row>
    <row r="179" spans="2:5" x14ac:dyDescent="0.25">
      <c r="B179">
        <v>632702</v>
      </c>
      <c r="C179">
        <v>0.32299699999999998</v>
      </c>
      <c r="D179">
        <v>0.46640700000000002</v>
      </c>
      <c r="E179">
        <v>1.9802999999999999</v>
      </c>
    </row>
    <row r="180" spans="2:5" x14ac:dyDescent="0.25">
      <c r="B180">
        <v>530801</v>
      </c>
      <c r="C180">
        <v>0.32186999999999999</v>
      </c>
      <c r="D180">
        <v>0.24039099999999999</v>
      </c>
      <c r="E180">
        <v>0.73499899999999996</v>
      </c>
    </row>
    <row r="181" spans="2:5" x14ac:dyDescent="0.25">
      <c r="B181">
        <v>2809301</v>
      </c>
      <c r="C181">
        <v>0.32116099999999997</v>
      </c>
      <c r="D181">
        <v>0.25031300000000001</v>
      </c>
      <c r="E181">
        <v>1.204769</v>
      </c>
    </row>
    <row r="182" spans="2:5" x14ac:dyDescent="0.25">
      <c r="B182">
        <v>636813</v>
      </c>
      <c r="C182">
        <v>0.31993199999999999</v>
      </c>
      <c r="D182">
        <v>0.61031899999999994</v>
      </c>
      <c r="E182">
        <v>8.4254999999999997E-2</v>
      </c>
    </row>
    <row r="183" spans="2:5" x14ac:dyDescent="0.25">
      <c r="B183">
        <v>557502</v>
      </c>
      <c r="C183">
        <v>0.31886300000000001</v>
      </c>
      <c r="D183">
        <v>0.40833999999999998</v>
      </c>
      <c r="E183">
        <v>0.30438100000000001</v>
      </c>
    </row>
    <row r="184" spans="2:5" x14ac:dyDescent="0.25">
      <c r="B184">
        <v>755701</v>
      </c>
      <c r="C184">
        <v>0.318525</v>
      </c>
      <c r="D184">
        <v>0.44809500000000002</v>
      </c>
      <c r="E184">
        <v>2.4616560000000001</v>
      </c>
    </row>
    <row r="185" spans="2:5" x14ac:dyDescent="0.25">
      <c r="B185">
        <v>362801</v>
      </c>
      <c r="C185">
        <v>0.31827899999999998</v>
      </c>
      <c r="D185">
        <v>0.42768400000000001</v>
      </c>
      <c r="E185">
        <v>1.8361799999999999</v>
      </c>
    </row>
    <row r="186" spans="2:5" x14ac:dyDescent="0.25">
      <c r="B186">
        <v>2735701</v>
      </c>
      <c r="C186">
        <v>0.31531300000000001</v>
      </c>
      <c r="D186">
        <v>0.734491</v>
      </c>
      <c r="E186">
        <v>0.36216399999999999</v>
      </c>
    </row>
    <row r="187" spans="2:5" x14ac:dyDescent="0.25">
      <c r="B187">
        <v>1117701</v>
      </c>
      <c r="C187">
        <v>0.314861</v>
      </c>
      <c r="D187">
        <v>0.20299700000000001</v>
      </c>
      <c r="E187">
        <v>1.4780660000000001</v>
      </c>
    </row>
    <row r="188" spans="2:5" x14ac:dyDescent="0.25">
      <c r="B188">
        <v>760301</v>
      </c>
      <c r="C188">
        <v>0.314857</v>
      </c>
      <c r="D188">
        <v>0.55063300000000004</v>
      </c>
      <c r="E188">
        <v>5.9401840000000004</v>
      </c>
    </row>
    <row r="189" spans="2:5" x14ac:dyDescent="0.25">
      <c r="B189">
        <v>1051119</v>
      </c>
      <c r="C189">
        <v>0.31435099999999999</v>
      </c>
      <c r="D189">
        <v>0.71782400000000002</v>
      </c>
      <c r="E189">
        <v>1.907009</v>
      </c>
    </row>
    <row r="190" spans="2:5" x14ac:dyDescent="0.25">
      <c r="B190">
        <v>2424903</v>
      </c>
      <c r="C190">
        <v>0.31178099999999997</v>
      </c>
      <c r="D190">
        <v>0.25780999999999998</v>
      </c>
      <c r="E190">
        <v>1.8162720000000001</v>
      </c>
    </row>
    <row r="191" spans="2:5" x14ac:dyDescent="0.25">
      <c r="B191">
        <v>716302</v>
      </c>
      <c r="C191">
        <v>0.310444</v>
      </c>
      <c r="D191">
        <v>0.27553</v>
      </c>
      <c r="E191">
        <v>0.39174799999999999</v>
      </c>
    </row>
    <row r="192" spans="2:5" x14ac:dyDescent="0.25">
      <c r="B192">
        <v>2421201</v>
      </c>
      <c r="C192">
        <v>0.309365</v>
      </c>
      <c r="D192">
        <v>0.58375299999999997</v>
      </c>
      <c r="E192">
        <v>0.50209300000000001</v>
      </c>
    </row>
    <row r="193" spans="2:5" x14ac:dyDescent="0.25">
      <c r="B193">
        <v>241304</v>
      </c>
      <c r="C193">
        <v>0.30645899999999998</v>
      </c>
      <c r="D193">
        <v>0.30467100000000003</v>
      </c>
      <c r="E193">
        <v>0.369977</v>
      </c>
    </row>
    <row r="194" spans="2:5" x14ac:dyDescent="0.25">
      <c r="B194">
        <v>354301</v>
      </c>
      <c r="C194">
        <v>0.30514200000000002</v>
      </c>
      <c r="D194">
        <v>0.58964899999999998</v>
      </c>
      <c r="E194">
        <v>0.48607800000000001</v>
      </c>
    </row>
    <row r="195" spans="2:5" x14ac:dyDescent="0.25">
      <c r="B195">
        <v>654801</v>
      </c>
      <c r="C195">
        <v>0.30405399999999999</v>
      </c>
      <c r="D195">
        <v>0.72175299999999998</v>
      </c>
      <c r="E195">
        <v>0.43996099999999999</v>
      </c>
    </row>
    <row r="196" spans="2:5" x14ac:dyDescent="0.25">
      <c r="B196">
        <v>2341901</v>
      </c>
      <c r="C196">
        <v>0.30210999999999999</v>
      </c>
      <c r="D196">
        <v>0.62648300000000001</v>
      </c>
      <c r="E196">
        <v>1.0998810000000001</v>
      </c>
    </row>
    <row r="197" spans="2:5" x14ac:dyDescent="0.25">
      <c r="B197">
        <v>1129601</v>
      </c>
      <c r="C197">
        <v>0.30186200000000002</v>
      </c>
      <c r="D197">
        <v>0.349887</v>
      </c>
      <c r="E197">
        <v>0.231012</v>
      </c>
    </row>
    <row r="198" spans="2:5" x14ac:dyDescent="0.25">
      <c r="B198">
        <v>2326604</v>
      </c>
      <c r="C198">
        <v>0.30113800000000002</v>
      </c>
      <c r="D198">
        <v>0.26062200000000002</v>
      </c>
      <c r="E198">
        <v>0.452372</v>
      </c>
    </row>
    <row r="199" spans="2:5" x14ac:dyDescent="0.25">
      <c r="B199">
        <v>2818902</v>
      </c>
      <c r="C199">
        <v>0.29974000000000001</v>
      </c>
      <c r="D199">
        <v>0.40461599999999998</v>
      </c>
      <c r="E199">
        <v>0.41636299999999998</v>
      </c>
    </row>
    <row r="200" spans="2:5" x14ac:dyDescent="0.25">
      <c r="B200">
        <v>2702507</v>
      </c>
      <c r="C200">
        <v>0.29855999999999999</v>
      </c>
      <c r="D200">
        <v>0.50889600000000002</v>
      </c>
      <c r="E200">
        <v>2.1518139999999999</v>
      </c>
    </row>
    <row r="201" spans="2:5" x14ac:dyDescent="0.25">
      <c r="B201">
        <v>512904</v>
      </c>
      <c r="C201">
        <v>0.29835200000000001</v>
      </c>
      <c r="D201">
        <v>0.22625400000000001</v>
      </c>
      <c r="E201">
        <v>0.35883100000000001</v>
      </c>
    </row>
    <row r="202" spans="2:5" x14ac:dyDescent="0.25">
      <c r="B202">
        <v>664701</v>
      </c>
      <c r="C202">
        <v>0.29755799999999999</v>
      </c>
      <c r="D202">
        <v>0.449739</v>
      </c>
      <c r="E202">
        <v>0.23808299999999999</v>
      </c>
    </row>
    <row r="203" spans="2:5" x14ac:dyDescent="0.25">
      <c r="B203">
        <v>2308201</v>
      </c>
      <c r="C203">
        <v>0.29710799999999998</v>
      </c>
      <c r="D203">
        <v>0.24642800000000001</v>
      </c>
      <c r="E203">
        <v>1.813153</v>
      </c>
    </row>
    <row r="204" spans="2:5" x14ac:dyDescent="0.25">
      <c r="B204">
        <v>2415802</v>
      </c>
      <c r="C204">
        <v>0.29678900000000003</v>
      </c>
      <c r="D204">
        <v>0.67284200000000005</v>
      </c>
      <c r="E204">
        <v>1.7420260000000001</v>
      </c>
    </row>
    <row r="205" spans="2:5" x14ac:dyDescent="0.25">
      <c r="B205">
        <v>255401</v>
      </c>
      <c r="C205">
        <v>0.29520099999999999</v>
      </c>
      <c r="D205">
        <v>0.35713299999999998</v>
      </c>
      <c r="E205">
        <v>0.31928200000000001</v>
      </c>
    </row>
    <row r="206" spans="2:5" x14ac:dyDescent="0.25">
      <c r="B206">
        <v>541701</v>
      </c>
      <c r="C206">
        <v>0.29335099999999997</v>
      </c>
      <c r="D206">
        <v>0.78517300000000001</v>
      </c>
      <c r="E206">
        <v>0.170239</v>
      </c>
    </row>
    <row r="207" spans="2:5" x14ac:dyDescent="0.25">
      <c r="B207">
        <v>636905</v>
      </c>
      <c r="C207">
        <v>0.29325899999999999</v>
      </c>
      <c r="D207">
        <v>0.325872</v>
      </c>
      <c r="E207">
        <v>0.21612500000000001</v>
      </c>
    </row>
    <row r="208" spans="2:5" x14ac:dyDescent="0.25">
      <c r="B208">
        <v>531201</v>
      </c>
      <c r="C208">
        <v>0.29198299999999999</v>
      </c>
      <c r="D208">
        <v>0.27306999999999998</v>
      </c>
      <c r="E208">
        <v>0.33463100000000001</v>
      </c>
    </row>
    <row r="209" spans="2:5" x14ac:dyDescent="0.25">
      <c r="B209">
        <v>1009601</v>
      </c>
      <c r="C209">
        <v>0.29156199999999999</v>
      </c>
      <c r="D209">
        <v>0.58069599999999999</v>
      </c>
      <c r="E209">
        <v>0.88038000000000005</v>
      </c>
    </row>
    <row r="210" spans="2:5" x14ac:dyDescent="0.25">
      <c r="B210">
        <v>1144401</v>
      </c>
      <c r="C210">
        <v>0.29141299999999998</v>
      </c>
      <c r="D210">
        <v>0.50036599999999998</v>
      </c>
      <c r="E210">
        <v>1.720326</v>
      </c>
    </row>
    <row r="211" spans="2:5" x14ac:dyDescent="0.25">
      <c r="B211">
        <v>1134501</v>
      </c>
      <c r="C211">
        <v>0.29033700000000001</v>
      </c>
      <c r="D211">
        <v>0.40194200000000002</v>
      </c>
      <c r="E211">
        <v>0.92426200000000003</v>
      </c>
    </row>
    <row r="212" spans="2:5" x14ac:dyDescent="0.25">
      <c r="B212">
        <v>2748504</v>
      </c>
      <c r="C212">
        <v>0.289912</v>
      </c>
      <c r="D212">
        <v>0.41630499999999998</v>
      </c>
      <c r="E212">
        <v>0.58457199999999998</v>
      </c>
    </row>
    <row r="213" spans="2:5" x14ac:dyDescent="0.25">
      <c r="B213">
        <v>2418301</v>
      </c>
      <c r="C213">
        <v>0.289296</v>
      </c>
      <c r="D213">
        <v>0.81252999999999997</v>
      </c>
      <c r="E213">
        <v>0.32414100000000001</v>
      </c>
    </row>
    <row r="214" spans="2:5" x14ac:dyDescent="0.25">
      <c r="B214">
        <v>601603</v>
      </c>
      <c r="C214">
        <v>0.28800799999999999</v>
      </c>
      <c r="D214">
        <v>0.56487699999999996</v>
      </c>
      <c r="E214">
        <v>0.37557499999999999</v>
      </c>
    </row>
    <row r="215" spans="2:5" x14ac:dyDescent="0.25">
      <c r="B215">
        <v>644203</v>
      </c>
      <c r="C215">
        <v>0.28667799999999999</v>
      </c>
      <c r="D215">
        <v>0.41867399999999999</v>
      </c>
      <c r="E215">
        <v>0.28133900000000001</v>
      </c>
    </row>
    <row r="216" spans="2:5" x14ac:dyDescent="0.25">
      <c r="B216">
        <v>2316101</v>
      </c>
      <c r="C216">
        <v>0.286663</v>
      </c>
      <c r="D216">
        <v>0.53001900000000002</v>
      </c>
      <c r="E216">
        <v>1.4394739999999999</v>
      </c>
    </row>
    <row r="217" spans="2:5" x14ac:dyDescent="0.25">
      <c r="B217">
        <v>256601</v>
      </c>
      <c r="C217">
        <v>0.286582</v>
      </c>
      <c r="D217">
        <v>0.82236699999999996</v>
      </c>
      <c r="E217">
        <v>0.72161600000000004</v>
      </c>
    </row>
    <row r="218" spans="2:5" x14ac:dyDescent="0.25">
      <c r="B218">
        <v>2748602</v>
      </c>
      <c r="C218">
        <v>0.28543600000000002</v>
      </c>
      <c r="D218">
        <v>0.40308500000000003</v>
      </c>
      <c r="E218">
        <v>0.52710599999999996</v>
      </c>
    </row>
    <row r="219" spans="2:5" x14ac:dyDescent="0.25">
      <c r="B219">
        <v>2333601</v>
      </c>
      <c r="C219">
        <v>0.28416200000000003</v>
      </c>
      <c r="D219">
        <v>0.70249200000000001</v>
      </c>
      <c r="E219">
        <v>0.30783100000000002</v>
      </c>
    </row>
    <row r="220" spans="2:5" x14ac:dyDescent="0.25">
      <c r="B220">
        <v>525904</v>
      </c>
      <c r="C220">
        <v>0.28395999999999999</v>
      </c>
      <c r="D220">
        <v>0.51192499999999996</v>
      </c>
      <c r="E220">
        <v>0.63000100000000003</v>
      </c>
    </row>
    <row r="221" spans="2:5" x14ac:dyDescent="0.25">
      <c r="B221">
        <v>516402</v>
      </c>
      <c r="C221">
        <v>0.28371000000000002</v>
      </c>
      <c r="D221">
        <v>0.26868599999999998</v>
      </c>
      <c r="E221">
        <v>0.24623</v>
      </c>
    </row>
    <row r="222" spans="2:5" x14ac:dyDescent="0.25">
      <c r="B222">
        <v>1161801</v>
      </c>
      <c r="C222">
        <v>0.28339700000000001</v>
      </c>
      <c r="D222">
        <v>0.71677599999999997</v>
      </c>
      <c r="E222">
        <v>3.556505</v>
      </c>
    </row>
    <row r="223" spans="2:5" x14ac:dyDescent="0.25">
      <c r="B223">
        <v>528201</v>
      </c>
      <c r="C223">
        <v>0.28235199999999999</v>
      </c>
      <c r="D223">
        <v>0.65215599999999996</v>
      </c>
      <c r="E223">
        <v>0.64156999999999997</v>
      </c>
    </row>
    <row r="224" spans="2:5" x14ac:dyDescent="0.25">
      <c r="B224">
        <v>611202</v>
      </c>
      <c r="C224">
        <v>0.28211000000000003</v>
      </c>
      <c r="D224">
        <v>0.39990300000000001</v>
      </c>
      <c r="E224">
        <v>0.54999200000000004</v>
      </c>
    </row>
    <row r="225" spans="2:5" x14ac:dyDescent="0.25">
      <c r="B225">
        <v>2415506</v>
      </c>
      <c r="C225">
        <v>0.28186699999999998</v>
      </c>
      <c r="D225">
        <v>0.26448700000000003</v>
      </c>
      <c r="E225">
        <v>2.1550509999999998</v>
      </c>
    </row>
    <row r="226" spans="2:5" x14ac:dyDescent="0.25">
      <c r="B226">
        <v>2415504</v>
      </c>
      <c r="C226">
        <v>0.28159299999999998</v>
      </c>
      <c r="D226">
        <v>0.64191900000000002</v>
      </c>
      <c r="E226">
        <v>1.6671499999999999</v>
      </c>
    </row>
    <row r="227" spans="2:5" x14ac:dyDescent="0.25">
      <c r="B227">
        <v>604102</v>
      </c>
      <c r="C227">
        <v>0.280414</v>
      </c>
      <c r="D227">
        <v>0.63498500000000002</v>
      </c>
      <c r="E227">
        <v>0.56932000000000005</v>
      </c>
    </row>
    <row r="228" spans="2:5" x14ac:dyDescent="0.25">
      <c r="B228">
        <v>636810</v>
      </c>
      <c r="C228">
        <v>0.27806199999999998</v>
      </c>
      <c r="D228">
        <v>0.73656500000000003</v>
      </c>
      <c r="E228">
        <v>0.44607000000000002</v>
      </c>
    </row>
    <row r="229" spans="2:5" x14ac:dyDescent="0.25">
      <c r="B229">
        <v>2312902</v>
      </c>
      <c r="C229">
        <v>0.27789199999999997</v>
      </c>
      <c r="D229">
        <v>0.85308099999999998</v>
      </c>
      <c r="E229">
        <v>1.076443</v>
      </c>
    </row>
    <row r="230" spans="2:5" x14ac:dyDescent="0.25">
      <c r="B230">
        <v>529301</v>
      </c>
      <c r="C230">
        <v>0.277314</v>
      </c>
      <c r="D230">
        <v>0.27064199999999999</v>
      </c>
      <c r="E230">
        <v>0.37885000000000002</v>
      </c>
    </row>
    <row r="231" spans="2:5" x14ac:dyDescent="0.25">
      <c r="B231">
        <v>361404</v>
      </c>
      <c r="C231">
        <v>0.27555099999999999</v>
      </c>
      <c r="D231">
        <v>0.21873400000000001</v>
      </c>
      <c r="E231">
        <v>0.16401299999999999</v>
      </c>
    </row>
    <row r="232" spans="2:5" x14ac:dyDescent="0.25">
      <c r="B232">
        <v>1209102</v>
      </c>
      <c r="C232">
        <v>0.27436100000000002</v>
      </c>
      <c r="D232">
        <v>0.21391199999999999</v>
      </c>
      <c r="E232">
        <v>0.31537100000000001</v>
      </c>
    </row>
    <row r="233" spans="2:5" x14ac:dyDescent="0.25">
      <c r="B233">
        <v>636916</v>
      </c>
      <c r="C233">
        <v>0.272679</v>
      </c>
      <c r="D233">
        <v>0.53985899999999998</v>
      </c>
      <c r="E233">
        <v>0.245888</v>
      </c>
    </row>
    <row r="234" spans="2:5" x14ac:dyDescent="0.25">
      <c r="B234">
        <v>353605</v>
      </c>
      <c r="C234">
        <v>0.27203699999999997</v>
      </c>
      <c r="D234">
        <v>0.40343200000000001</v>
      </c>
      <c r="E234">
        <v>0.301091</v>
      </c>
    </row>
    <row r="235" spans="2:5" x14ac:dyDescent="0.25">
      <c r="B235">
        <v>1052508</v>
      </c>
      <c r="C235">
        <v>0.27097700000000002</v>
      </c>
      <c r="D235">
        <v>0.68779100000000004</v>
      </c>
      <c r="E235">
        <v>0.52103999999999995</v>
      </c>
    </row>
    <row r="236" spans="2:5" x14ac:dyDescent="0.25">
      <c r="B236">
        <v>1052904</v>
      </c>
      <c r="C236">
        <v>0.26603700000000002</v>
      </c>
      <c r="D236">
        <v>0.62621300000000002</v>
      </c>
      <c r="E236">
        <v>5.1361999999999998E-2</v>
      </c>
    </row>
    <row r="237" spans="2:5" x14ac:dyDescent="0.25">
      <c r="B237">
        <v>638701</v>
      </c>
      <c r="C237">
        <v>0.26469900000000002</v>
      </c>
      <c r="D237">
        <v>0.58223000000000003</v>
      </c>
      <c r="E237">
        <v>1.9252119999999999</v>
      </c>
    </row>
    <row r="238" spans="2:5" x14ac:dyDescent="0.25">
      <c r="B238">
        <v>646304</v>
      </c>
      <c r="C238">
        <v>0.26419500000000001</v>
      </c>
      <c r="D238">
        <v>0.59323300000000001</v>
      </c>
      <c r="E238">
        <v>1.405E-3</v>
      </c>
    </row>
    <row r="239" spans="2:5" x14ac:dyDescent="0.25">
      <c r="B239">
        <v>2418102</v>
      </c>
      <c r="C239">
        <v>0.26412200000000002</v>
      </c>
      <c r="D239">
        <v>0.68005199999999999</v>
      </c>
      <c r="E239">
        <v>0.76446099999999995</v>
      </c>
    </row>
    <row r="240" spans="2:5" x14ac:dyDescent="0.25">
      <c r="B240">
        <v>2721101</v>
      </c>
      <c r="C240">
        <v>0.26347700000000002</v>
      </c>
      <c r="D240">
        <v>0.75351199999999996</v>
      </c>
      <c r="E240">
        <v>0.92365799999999998</v>
      </c>
    </row>
    <row r="241" spans="2:5" x14ac:dyDescent="0.25">
      <c r="B241">
        <v>2420702</v>
      </c>
      <c r="C241">
        <v>0.26217099999999999</v>
      </c>
      <c r="D241">
        <v>0.77746099999999996</v>
      </c>
      <c r="E241">
        <v>0.49868800000000002</v>
      </c>
    </row>
    <row r="242" spans="2:5" x14ac:dyDescent="0.25">
      <c r="B242">
        <v>533401</v>
      </c>
      <c r="C242">
        <v>0.26078899999999999</v>
      </c>
      <c r="D242">
        <v>0.35874499999999998</v>
      </c>
      <c r="E242">
        <v>0.59625099999999998</v>
      </c>
    </row>
    <row r="243" spans="2:5" x14ac:dyDescent="0.25">
      <c r="B243">
        <v>602206</v>
      </c>
      <c r="C243">
        <v>0.25910300000000003</v>
      </c>
      <c r="D243">
        <v>0.66096900000000003</v>
      </c>
      <c r="E243">
        <v>9.3598000000000001E-2</v>
      </c>
    </row>
    <row r="244" spans="2:5" x14ac:dyDescent="0.25">
      <c r="B244">
        <v>2703901</v>
      </c>
      <c r="C244">
        <v>0.25872000000000001</v>
      </c>
      <c r="D244">
        <v>0.33291700000000002</v>
      </c>
      <c r="E244">
        <v>0.274918</v>
      </c>
    </row>
    <row r="245" spans="2:5" x14ac:dyDescent="0.25">
      <c r="B245">
        <v>1138402</v>
      </c>
      <c r="C245">
        <v>0.25839400000000001</v>
      </c>
      <c r="D245">
        <v>0.51179399999999997</v>
      </c>
      <c r="E245">
        <v>3.6416170000000001</v>
      </c>
    </row>
    <row r="246" spans="2:5" x14ac:dyDescent="0.25">
      <c r="B246">
        <v>1031301</v>
      </c>
      <c r="C246">
        <v>0.25823299999999999</v>
      </c>
      <c r="D246">
        <v>0.62138899999999997</v>
      </c>
      <c r="E246">
        <v>2.4459369999999998</v>
      </c>
    </row>
    <row r="247" spans="2:5" x14ac:dyDescent="0.25">
      <c r="B247">
        <v>2738401</v>
      </c>
      <c r="C247">
        <v>0.25777</v>
      </c>
      <c r="D247">
        <v>0.57059099999999996</v>
      </c>
      <c r="E247">
        <v>0.51025200000000004</v>
      </c>
    </row>
    <row r="248" spans="2:5" x14ac:dyDescent="0.25">
      <c r="B248">
        <v>236102</v>
      </c>
      <c r="C248">
        <v>0.25762800000000002</v>
      </c>
      <c r="D248">
        <v>0.58470699999999998</v>
      </c>
      <c r="E248">
        <v>0.65140399999999998</v>
      </c>
    </row>
    <row r="249" spans="2:5" x14ac:dyDescent="0.25">
      <c r="B249">
        <v>636809</v>
      </c>
      <c r="C249">
        <v>0.25723699999999999</v>
      </c>
      <c r="D249">
        <v>0.72683399999999998</v>
      </c>
      <c r="E249">
        <v>0.209568</v>
      </c>
    </row>
    <row r="250" spans="2:5" x14ac:dyDescent="0.25">
      <c r="B250">
        <v>664702</v>
      </c>
      <c r="C250">
        <v>0.25676199999999999</v>
      </c>
      <c r="D250">
        <v>0.45071699999999998</v>
      </c>
      <c r="E250">
        <v>0.39181199999999999</v>
      </c>
    </row>
    <row r="251" spans="2:5" x14ac:dyDescent="0.25">
      <c r="B251">
        <v>1040301</v>
      </c>
      <c r="C251">
        <v>0.25642399999999999</v>
      </c>
      <c r="D251">
        <v>0.62751400000000002</v>
      </c>
      <c r="E251">
        <v>0.27997699999999998</v>
      </c>
    </row>
    <row r="252" spans="2:5" x14ac:dyDescent="0.25">
      <c r="B252">
        <v>636702</v>
      </c>
      <c r="C252">
        <v>0.255023</v>
      </c>
      <c r="D252">
        <v>0.39615299999999998</v>
      </c>
      <c r="E252">
        <v>0.52773599999999998</v>
      </c>
    </row>
    <row r="253" spans="2:5" x14ac:dyDescent="0.25">
      <c r="B253">
        <v>663801</v>
      </c>
      <c r="C253">
        <v>0.254886</v>
      </c>
      <c r="D253">
        <v>0.24132100000000001</v>
      </c>
      <c r="E253">
        <v>0.26141999999999999</v>
      </c>
    </row>
    <row r="254" spans="2:5" x14ac:dyDescent="0.25">
      <c r="B254">
        <v>2564301</v>
      </c>
      <c r="C254">
        <v>0.25372899999999998</v>
      </c>
      <c r="D254">
        <v>0.67741099999999999</v>
      </c>
      <c r="E254">
        <v>0.62451599999999996</v>
      </c>
    </row>
    <row r="255" spans="2:5" x14ac:dyDescent="0.25">
      <c r="B255">
        <v>2448401</v>
      </c>
      <c r="C255">
        <v>0.25370300000000001</v>
      </c>
      <c r="D255">
        <v>0.68782500000000002</v>
      </c>
      <c r="E255">
        <v>0.71272599999999997</v>
      </c>
    </row>
    <row r="256" spans="2:5" x14ac:dyDescent="0.25">
      <c r="B256">
        <v>2548301</v>
      </c>
      <c r="C256">
        <v>0.2535</v>
      </c>
      <c r="D256">
        <v>0.58683399999999997</v>
      </c>
      <c r="E256">
        <v>0.74555499999999997</v>
      </c>
    </row>
    <row r="257" spans="2:5" x14ac:dyDescent="0.25">
      <c r="B257">
        <v>336301</v>
      </c>
      <c r="C257">
        <v>0.25330999999999998</v>
      </c>
      <c r="D257">
        <v>0.53172900000000001</v>
      </c>
      <c r="E257">
        <v>2.4613529999999999</v>
      </c>
    </row>
    <row r="258" spans="2:5" x14ac:dyDescent="0.25">
      <c r="B258">
        <v>341502</v>
      </c>
      <c r="C258">
        <v>0.252888</v>
      </c>
      <c r="D258">
        <v>0.31443199999999999</v>
      </c>
      <c r="E258">
        <v>2.0776590000000001</v>
      </c>
    </row>
    <row r="259" spans="2:5" x14ac:dyDescent="0.25">
      <c r="B259">
        <v>2416901</v>
      </c>
      <c r="C259">
        <v>0.252438</v>
      </c>
      <c r="D259">
        <v>0.24087800000000001</v>
      </c>
      <c r="E259">
        <v>1.353407</v>
      </c>
    </row>
    <row r="260" spans="2:5" x14ac:dyDescent="0.25">
      <c r="B260">
        <v>1038401</v>
      </c>
      <c r="C260">
        <v>0.25196499999999999</v>
      </c>
      <c r="D260">
        <v>0.61722900000000003</v>
      </c>
      <c r="E260">
        <v>0.14235700000000001</v>
      </c>
    </row>
    <row r="261" spans="2:5" x14ac:dyDescent="0.25">
      <c r="B261">
        <v>609202</v>
      </c>
      <c r="C261">
        <v>0.25085400000000002</v>
      </c>
      <c r="D261">
        <v>0.20874100000000001</v>
      </c>
      <c r="E261">
        <v>0.49507499999999999</v>
      </c>
    </row>
    <row r="262" spans="2:5" x14ac:dyDescent="0.25">
      <c r="B262">
        <v>2706901</v>
      </c>
      <c r="C262">
        <v>0.25081700000000001</v>
      </c>
      <c r="D262">
        <v>0.652559</v>
      </c>
      <c r="E262">
        <v>0.47496100000000002</v>
      </c>
    </row>
    <row r="263" spans="2:5" x14ac:dyDescent="0.25">
      <c r="B263">
        <v>334801</v>
      </c>
      <c r="C263">
        <v>0.25078600000000001</v>
      </c>
      <c r="D263">
        <v>0.40048</v>
      </c>
      <c r="E263">
        <v>0.17363000000000001</v>
      </c>
    </row>
    <row r="264" spans="2:5" x14ac:dyDescent="0.25">
      <c r="B264">
        <v>345801</v>
      </c>
      <c r="C264">
        <v>0.25042300000000001</v>
      </c>
      <c r="D264">
        <v>0.48308699999999999</v>
      </c>
      <c r="E264">
        <v>0.623838</v>
      </c>
    </row>
    <row r="265" spans="2:5" x14ac:dyDescent="0.25">
      <c r="B265">
        <v>602701</v>
      </c>
      <c r="C265">
        <v>0.24962400000000001</v>
      </c>
      <c r="D265">
        <v>0.336283</v>
      </c>
      <c r="E265">
        <v>0.74821899999999997</v>
      </c>
    </row>
    <row r="266" spans="2:5" x14ac:dyDescent="0.25">
      <c r="B266">
        <v>636811</v>
      </c>
      <c r="C266">
        <v>0.249303</v>
      </c>
      <c r="D266">
        <v>0.56012300000000004</v>
      </c>
      <c r="E266">
        <v>1.090074</v>
      </c>
    </row>
    <row r="267" spans="2:5" x14ac:dyDescent="0.25">
      <c r="B267">
        <v>1108308</v>
      </c>
      <c r="C267">
        <v>0.24923000000000001</v>
      </c>
      <c r="D267">
        <v>0.53166800000000003</v>
      </c>
      <c r="E267">
        <v>0.322689</v>
      </c>
    </row>
    <row r="268" spans="2:5" x14ac:dyDescent="0.25">
      <c r="B268">
        <v>2422201</v>
      </c>
      <c r="C268">
        <v>0.24878900000000001</v>
      </c>
      <c r="D268">
        <v>0.75297499999999995</v>
      </c>
      <c r="E268">
        <v>0.82010000000000005</v>
      </c>
    </row>
    <row r="269" spans="2:5" x14ac:dyDescent="0.25">
      <c r="B269">
        <v>336501</v>
      </c>
      <c r="C269">
        <v>0.24809600000000001</v>
      </c>
      <c r="D269">
        <v>0.43708200000000003</v>
      </c>
      <c r="E269">
        <v>0.32949499999999998</v>
      </c>
    </row>
    <row r="270" spans="2:5" x14ac:dyDescent="0.25">
      <c r="B270">
        <v>1062402</v>
      </c>
      <c r="C270">
        <v>0.246008</v>
      </c>
      <c r="D270">
        <v>0.62390400000000001</v>
      </c>
      <c r="E270">
        <v>0.204209</v>
      </c>
    </row>
    <row r="271" spans="2:5" x14ac:dyDescent="0.25">
      <c r="B271">
        <v>2556201</v>
      </c>
      <c r="C271">
        <v>0.24587700000000001</v>
      </c>
      <c r="D271">
        <v>0.68088499999999996</v>
      </c>
      <c r="E271">
        <v>0.45327099999999998</v>
      </c>
    </row>
    <row r="272" spans="2:5" x14ac:dyDescent="0.25">
      <c r="B272">
        <v>2748904</v>
      </c>
      <c r="C272">
        <v>0.24332599999999999</v>
      </c>
      <c r="D272">
        <v>0.44391199999999997</v>
      </c>
      <c r="E272">
        <v>0.54113999999999995</v>
      </c>
    </row>
    <row r="273" spans="2:5" x14ac:dyDescent="0.25">
      <c r="B273">
        <v>363601</v>
      </c>
      <c r="C273">
        <v>0.243094</v>
      </c>
      <c r="D273">
        <v>0.34463100000000002</v>
      </c>
      <c r="E273">
        <v>1.5526359999999999</v>
      </c>
    </row>
    <row r="274" spans="2:5" x14ac:dyDescent="0.25">
      <c r="B274">
        <v>2756301</v>
      </c>
      <c r="C274">
        <v>0.24234600000000001</v>
      </c>
      <c r="D274">
        <v>0.60616999999999999</v>
      </c>
      <c r="E274">
        <v>0.65961899999999996</v>
      </c>
    </row>
    <row r="275" spans="2:5" x14ac:dyDescent="0.25">
      <c r="B275">
        <v>636910</v>
      </c>
      <c r="C275">
        <v>0.241922</v>
      </c>
      <c r="D275">
        <v>0.23133000000000001</v>
      </c>
      <c r="E275">
        <v>0.76598699999999997</v>
      </c>
    </row>
    <row r="276" spans="2:5" x14ac:dyDescent="0.25">
      <c r="B276">
        <v>344501</v>
      </c>
      <c r="C276">
        <v>0.24140400000000001</v>
      </c>
      <c r="D276">
        <v>0.65603900000000004</v>
      </c>
      <c r="E276">
        <v>1.0521579999999999</v>
      </c>
    </row>
    <row r="277" spans="2:5" x14ac:dyDescent="0.25">
      <c r="B277">
        <v>352301</v>
      </c>
      <c r="C277">
        <v>0.24076600000000001</v>
      </c>
      <c r="D277">
        <v>0.44907599999999998</v>
      </c>
      <c r="E277">
        <v>0.35007700000000003</v>
      </c>
    </row>
    <row r="278" spans="2:5" x14ac:dyDescent="0.25">
      <c r="B278">
        <v>526401</v>
      </c>
      <c r="C278">
        <v>0.240675</v>
      </c>
      <c r="D278">
        <v>0.292294</v>
      </c>
      <c r="E278">
        <v>0.72123999999999999</v>
      </c>
    </row>
    <row r="279" spans="2:5" x14ac:dyDescent="0.25">
      <c r="B279">
        <v>262401</v>
      </c>
      <c r="C279">
        <v>0.24001700000000001</v>
      </c>
      <c r="D279">
        <v>0.39209100000000002</v>
      </c>
      <c r="E279">
        <v>0.94588799999999995</v>
      </c>
    </row>
    <row r="280" spans="2:5" x14ac:dyDescent="0.25">
      <c r="B280">
        <v>638807</v>
      </c>
      <c r="C280">
        <v>0.23769699999999999</v>
      </c>
      <c r="D280">
        <v>0.25809300000000002</v>
      </c>
      <c r="E280">
        <v>0.54561099999999996</v>
      </c>
    </row>
    <row r="281" spans="2:5" x14ac:dyDescent="0.25">
      <c r="B281">
        <v>2809901</v>
      </c>
      <c r="C281">
        <v>0.23566100000000001</v>
      </c>
      <c r="D281">
        <v>0.59111599999999997</v>
      </c>
      <c r="E281">
        <v>0.35261500000000001</v>
      </c>
    </row>
    <row r="282" spans="2:5" x14ac:dyDescent="0.25">
      <c r="B282">
        <v>356601</v>
      </c>
      <c r="C282">
        <v>0.23471800000000001</v>
      </c>
      <c r="D282">
        <v>0.30624600000000002</v>
      </c>
      <c r="E282">
        <v>0.72318199999999999</v>
      </c>
    </row>
    <row r="283" spans="2:5" x14ac:dyDescent="0.25">
      <c r="B283">
        <v>645701</v>
      </c>
      <c r="C283">
        <v>0.23313600000000001</v>
      </c>
      <c r="D283">
        <v>0.73801799999999995</v>
      </c>
      <c r="E283">
        <v>2.999393</v>
      </c>
    </row>
    <row r="284" spans="2:5" x14ac:dyDescent="0.25">
      <c r="B284">
        <v>639301</v>
      </c>
      <c r="C284">
        <v>0.22847200000000001</v>
      </c>
      <c r="D284">
        <v>0.84673500000000002</v>
      </c>
      <c r="E284">
        <v>0.74411400000000005</v>
      </c>
    </row>
    <row r="285" spans="2:5" x14ac:dyDescent="0.25">
      <c r="B285">
        <v>2424402</v>
      </c>
      <c r="C285">
        <v>0.228099</v>
      </c>
      <c r="D285">
        <v>0.73514100000000004</v>
      </c>
      <c r="E285">
        <v>2.533639</v>
      </c>
    </row>
    <row r="286" spans="2:5" x14ac:dyDescent="0.25">
      <c r="B286">
        <v>356501</v>
      </c>
      <c r="C286">
        <v>0.228079</v>
      </c>
      <c r="D286">
        <v>0.32026199999999999</v>
      </c>
      <c r="E286">
        <v>0.51913799999999999</v>
      </c>
    </row>
    <row r="287" spans="2:5" x14ac:dyDescent="0.25">
      <c r="B287">
        <v>2410702</v>
      </c>
      <c r="C287">
        <v>0.227493</v>
      </c>
      <c r="D287">
        <v>0.74633899999999997</v>
      </c>
      <c r="E287">
        <v>0.235897</v>
      </c>
    </row>
    <row r="288" spans="2:5" x14ac:dyDescent="0.25">
      <c r="B288">
        <v>664501</v>
      </c>
      <c r="C288">
        <v>0.225604</v>
      </c>
      <c r="D288">
        <v>0.421487</v>
      </c>
      <c r="E288">
        <v>0.34601199999999999</v>
      </c>
    </row>
    <row r="289" spans="2:5" x14ac:dyDescent="0.25">
      <c r="B289">
        <v>256201</v>
      </c>
      <c r="C289">
        <v>0.225247</v>
      </c>
      <c r="D289">
        <v>0.36053299999999999</v>
      </c>
      <c r="E289">
        <v>0.32081399999999999</v>
      </c>
    </row>
    <row r="290" spans="2:5" x14ac:dyDescent="0.25">
      <c r="B290">
        <v>519601</v>
      </c>
      <c r="C290">
        <v>0.22496099999999999</v>
      </c>
      <c r="D290">
        <v>0.297454</v>
      </c>
      <c r="E290">
        <v>0.203628</v>
      </c>
    </row>
    <row r="291" spans="2:5" x14ac:dyDescent="0.25">
      <c r="B291">
        <v>701203</v>
      </c>
      <c r="C291">
        <v>0.22417899999999999</v>
      </c>
      <c r="D291">
        <v>0.48095399999999999</v>
      </c>
      <c r="E291">
        <v>0.48183500000000001</v>
      </c>
    </row>
    <row r="292" spans="2:5" x14ac:dyDescent="0.25">
      <c r="B292">
        <v>1108201</v>
      </c>
      <c r="C292">
        <v>0.223468</v>
      </c>
      <c r="D292">
        <v>0.60058800000000001</v>
      </c>
      <c r="E292">
        <v>0.45463700000000001</v>
      </c>
    </row>
    <row r="293" spans="2:5" x14ac:dyDescent="0.25">
      <c r="B293">
        <v>248901</v>
      </c>
      <c r="C293">
        <v>0.22344900000000001</v>
      </c>
      <c r="D293">
        <v>0.57891999999999999</v>
      </c>
      <c r="E293">
        <v>0.84927699999999995</v>
      </c>
    </row>
    <row r="294" spans="2:5" x14ac:dyDescent="0.25">
      <c r="B294">
        <v>236601</v>
      </c>
      <c r="C294">
        <v>0.22116</v>
      </c>
      <c r="D294">
        <v>0.451627</v>
      </c>
      <c r="E294">
        <v>0.14235300000000001</v>
      </c>
    </row>
    <row r="295" spans="2:5" x14ac:dyDescent="0.25">
      <c r="B295">
        <v>529201</v>
      </c>
      <c r="C295">
        <v>0.21957399999999999</v>
      </c>
      <c r="D295">
        <v>0.27160899999999999</v>
      </c>
      <c r="E295">
        <v>0.25118000000000001</v>
      </c>
    </row>
    <row r="296" spans="2:5" x14ac:dyDescent="0.25">
      <c r="B296">
        <v>2440207</v>
      </c>
      <c r="C296">
        <v>0.21842</v>
      </c>
      <c r="D296">
        <v>0.42289100000000002</v>
      </c>
      <c r="E296">
        <v>2.6041460000000001</v>
      </c>
    </row>
    <row r="297" spans="2:5" x14ac:dyDescent="0.25">
      <c r="B297">
        <v>2305602</v>
      </c>
      <c r="C297">
        <v>0.21803700000000001</v>
      </c>
      <c r="D297">
        <v>0.718163</v>
      </c>
      <c r="E297">
        <v>2.941662</v>
      </c>
    </row>
    <row r="298" spans="2:5" x14ac:dyDescent="0.25">
      <c r="B298">
        <v>2316501</v>
      </c>
      <c r="C298">
        <v>0.21787999999999999</v>
      </c>
      <c r="D298">
        <v>0.73160999999999998</v>
      </c>
      <c r="E298">
        <v>0.55853299999999995</v>
      </c>
    </row>
    <row r="299" spans="2:5" x14ac:dyDescent="0.25">
      <c r="B299">
        <v>2312801</v>
      </c>
      <c r="C299">
        <v>0.21732000000000001</v>
      </c>
      <c r="D299">
        <v>0.57427300000000003</v>
      </c>
      <c r="E299">
        <v>0.99821300000000002</v>
      </c>
    </row>
    <row r="300" spans="2:5" x14ac:dyDescent="0.25">
      <c r="B300">
        <v>2311601</v>
      </c>
      <c r="C300">
        <v>0.21718999999999999</v>
      </c>
      <c r="D300">
        <v>0.57875699999999997</v>
      </c>
      <c r="E300">
        <v>4.0061349999999996</v>
      </c>
    </row>
    <row r="301" spans="2:5" x14ac:dyDescent="0.25">
      <c r="B301">
        <v>639501</v>
      </c>
      <c r="C301">
        <v>0.21564700000000001</v>
      </c>
      <c r="D301">
        <v>0.56325199999999997</v>
      </c>
      <c r="E301">
        <v>1.654317</v>
      </c>
    </row>
    <row r="302" spans="2:5" x14ac:dyDescent="0.25">
      <c r="B302">
        <v>2711701</v>
      </c>
      <c r="C302">
        <v>0.21416299999999999</v>
      </c>
      <c r="D302">
        <v>0.33684700000000001</v>
      </c>
      <c r="E302">
        <v>0.26196799999999998</v>
      </c>
    </row>
    <row r="303" spans="2:5" x14ac:dyDescent="0.25">
      <c r="B303">
        <v>357501</v>
      </c>
      <c r="C303">
        <v>0.21352399999999999</v>
      </c>
      <c r="D303">
        <v>0.39352399999999998</v>
      </c>
      <c r="E303">
        <v>0.22484100000000001</v>
      </c>
    </row>
    <row r="304" spans="2:5" x14ac:dyDescent="0.25">
      <c r="B304">
        <v>1201102</v>
      </c>
      <c r="C304">
        <v>0.213445</v>
      </c>
      <c r="D304">
        <v>0.332679</v>
      </c>
      <c r="E304">
        <v>0.21685399999999999</v>
      </c>
    </row>
    <row r="305" spans="2:5" x14ac:dyDescent="0.25">
      <c r="B305">
        <v>348906</v>
      </c>
      <c r="C305">
        <v>0.211863</v>
      </c>
      <c r="D305">
        <v>0.57152700000000001</v>
      </c>
      <c r="E305">
        <v>0.75432500000000002</v>
      </c>
    </row>
    <row r="306" spans="2:5" x14ac:dyDescent="0.25">
      <c r="B306">
        <v>638501</v>
      </c>
      <c r="C306">
        <v>0.20990300000000001</v>
      </c>
      <c r="D306">
        <v>0.35497800000000002</v>
      </c>
      <c r="E306">
        <v>1.162776</v>
      </c>
    </row>
    <row r="307" spans="2:5" x14ac:dyDescent="0.25">
      <c r="B307">
        <v>763601</v>
      </c>
      <c r="C307">
        <v>0.20919299999999999</v>
      </c>
      <c r="D307">
        <v>0.74651500000000004</v>
      </c>
      <c r="E307">
        <v>1.7311909999999999</v>
      </c>
    </row>
    <row r="308" spans="2:5" x14ac:dyDescent="0.25">
      <c r="B308">
        <v>2320701</v>
      </c>
      <c r="C308">
        <v>0.20875199999999999</v>
      </c>
      <c r="D308">
        <v>0.65446400000000005</v>
      </c>
      <c r="E308">
        <v>2.1957059999999999</v>
      </c>
    </row>
    <row r="309" spans="2:5" x14ac:dyDescent="0.25">
      <c r="B309">
        <v>1054601</v>
      </c>
      <c r="C309">
        <v>0.20798700000000001</v>
      </c>
      <c r="D309">
        <v>0.419686</v>
      </c>
      <c r="E309">
        <v>1.094832</v>
      </c>
    </row>
    <row r="310" spans="2:5" x14ac:dyDescent="0.25">
      <c r="B310">
        <v>1128501</v>
      </c>
      <c r="C310">
        <v>0.2077</v>
      </c>
      <c r="D310">
        <v>0.41287000000000001</v>
      </c>
      <c r="E310">
        <v>0.46493000000000001</v>
      </c>
    </row>
    <row r="311" spans="2:5" x14ac:dyDescent="0.25">
      <c r="B311">
        <v>1037601</v>
      </c>
      <c r="C311">
        <v>0.20719799999999999</v>
      </c>
      <c r="D311">
        <v>0.58269899999999997</v>
      </c>
      <c r="E311">
        <v>7.3345999999999995E-2</v>
      </c>
    </row>
    <row r="312" spans="2:5" x14ac:dyDescent="0.25">
      <c r="B312">
        <v>1152703</v>
      </c>
      <c r="C312">
        <v>0.20650099999999999</v>
      </c>
      <c r="D312">
        <v>0.65728299999999995</v>
      </c>
      <c r="E312">
        <v>0.306398</v>
      </c>
    </row>
    <row r="313" spans="2:5" x14ac:dyDescent="0.25">
      <c r="B313">
        <v>1136801</v>
      </c>
      <c r="C313">
        <v>0.206037</v>
      </c>
      <c r="D313">
        <v>0.40232699999999999</v>
      </c>
      <c r="E313">
        <v>1.869273</v>
      </c>
    </row>
    <row r="314" spans="2:5" x14ac:dyDescent="0.25">
      <c r="B314">
        <v>233501</v>
      </c>
      <c r="C314">
        <v>0.205012</v>
      </c>
      <c r="D314">
        <v>0.51236000000000004</v>
      </c>
      <c r="E314">
        <v>0.20005800000000001</v>
      </c>
    </row>
    <row r="315" spans="2:5" x14ac:dyDescent="0.25">
      <c r="B315">
        <v>1143501</v>
      </c>
      <c r="C315">
        <v>0.20433000000000001</v>
      </c>
      <c r="D315">
        <v>0.63521099999999997</v>
      </c>
      <c r="E315">
        <v>1.4497150000000001</v>
      </c>
    </row>
    <row r="316" spans="2:5" x14ac:dyDescent="0.25">
      <c r="B316">
        <v>1101507</v>
      </c>
      <c r="C316">
        <v>0.20299700000000001</v>
      </c>
      <c r="D316">
        <v>0.21840000000000001</v>
      </c>
      <c r="E316">
        <v>0.20972199999999999</v>
      </c>
    </row>
    <row r="317" spans="2:5" x14ac:dyDescent="0.25">
      <c r="B317">
        <v>2415901</v>
      </c>
      <c r="C317">
        <v>0.20238</v>
      </c>
      <c r="D317">
        <v>0.48599700000000001</v>
      </c>
      <c r="E317">
        <v>0.90703400000000001</v>
      </c>
    </row>
    <row r="318" spans="2:5" x14ac:dyDescent="0.25">
      <c r="B318">
        <v>363901</v>
      </c>
      <c r="C318">
        <v>0.20119799999999999</v>
      </c>
      <c r="D318">
        <v>0.41474299999999997</v>
      </c>
      <c r="E318">
        <v>0.222583</v>
      </c>
    </row>
    <row r="319" spans="2:5" x14ac:dyDescent="0.25">
      <c r="B319">
        <v>645513</v>
      </c>
      <c r="C319">
        <v>0.20078099999999999</v>
      </c>
      <c r="D319">
        <v>0.60199999999999998</v>
      </c>
      <c r="E319">
        <v>1.1084080000000001</v>
      </c>
    </row>
    <row r="320" spans="2:5" x14ac:dyDescent="0.25">
      <c r="B320">
        <v>659101</v>
      </c>
      <c r="C320">
        <v>0.20033699999999999</v>
      </c>
      <c r="D320">
        <v>0.23442299999999999</v>
      </c>
      <c r="E320">
        <v>0.233959</v>
      </c>
    </row>
    <row r="321" spans="2:5" x14ac:dyDescent="0.25">
      <c r="B321">
        <v>2307501</v>
      </c>
      <c r="C321">
        <v>0.19955899999999999</v>
      </c>
      <c r="D321">
        <v>0.40063399999999999</v>
      </c>
      <c r="E321">
        <v>8.0848650000000006</v>
      </c>
    </row>
    <row r="322" spans="2:5" x14ac:dyDescent="0.25">
      <c r="B322">
        <v>1137601</v>
      </c>
      <c r="C322">
        <v>0.19934199999999999</v>
      </c>
      <c r="D322">
        <v>0.31079899999999999</v>
      </c>
      <c r="E322">
        <v>0.31897399999999998</v>
      </c>
    </row>
    <row r="323" spans="2:5" x14ac:dyDescent="0.25">
      <c r="B323">
        <v>601101</v>
      </c>
      <c r="C323">
        <v>0.19827800000000001</v>
      </c>
      <c r="D323">
        <v>0.56962999999999997</v>
      </c>
      <c r="E323">
        <v>7.4875999999999998E-2</v>
      </c>
    </row>
    <row r="324" spans="2:5" x14ac:dyDescent="0.25">
      <c r="B324">
        <v>505901</v>
      </c>
      <c r="C324">
        <v>0.198048</v>
      </c>
      <c r="D324">
        <v>0.262351</v>
      </c>
      <c r="E324">
        <v>0.22394600000000001</v>
      </c>
    </row>
    <row r="325" spans="2:5" x14ac:dyDescent="0.25">
      <c r="B325">
        <v>261301</v>
      </c>
      <c r="C325">
        <v>0.19711600000000001</v>
      </c>
      <c r="D325">
        <v>0.53123699999999996</v>
      </c>
      <c r="E325">
        <v>0.217809</v>
      </c>
    </row>
    <row r="326" spans="2:5" x14ac:dyDescent="0.25">
      <c r="B326">
        <v>354102</v>
      </c>
      <c r="C326">
        <v>0.19703000000000001</v>
      </c>
      <c r="D326">
        <v>0.41031800000000002</v>
      </c>
      <c r="E326">
        <v>0.27062599999999998</v>
      </c>
    </row>
    <row r="327" spans="2:5" x14ac:dyDescent="0.25">
      <c r="B327">
        <v>1134801</v>
      </c>
      <c r="C327">
        <v>0.196354</v>
      </c>
      <c r="D327">
        <v>0.24083399999999999</v>
      </c>
      <c r="E327">
        <v>0.326461</v>
      </c>
    </row>
    <row r="328" spans="2:5" x14ac:dyDescent="0.25">
      <c r="B328">
        <v>348404</v>
      </c>
      <c r="C328">
        <v>0.19633700000000001</v>
      </c>
      <c r="D328">
        <v>0.39979599999999998</v>
      </c>
      <c r="E328">
        <v>0.212842</v>
      </c>
    </row>
    <row r="329" spans="2:5" x14ac:dyDescent="0.25">
      <c r="B329">
        <v>347902</v>
      </c>
      <c r="C329">
        <v>0.19584699999999999</v>
      </c>
      <c r="D329">
        <v>0.45763799999999999</v>
      </c>
      <c r="E329">
        <v>0.30680400000000002</v>
      </c>
    </row>
    <row r="330" spans="2:5" x14ac:dyDescent="0.25">
      <c r="B330">
        <v>338803</v>
      </c>
      <c r="C330">
        <v>0.19575300000000001</v>
      </c>
      <c r="D330">
        <v>0.49464799999999998</v>
      </c>
      <c r="E330">
        <v>0.24359900000000001</v>
      </c>
    </row>
    <row r="331" spans="2:5" x14ac:dyDescent="0.25">
      <c r="B331">
        <v>644202</v>
      </c>
      <c r="C331">
        <v>0.19553699999999999</v>
      </c>
      <c r="D331">
        <v>0.45487899999999998</v>
      </c>
      <c r="E331">
        <v>0.310166</v>
      </c>
    </row>
    <row r="332" spans="2:5" x14ac:dyDescent="0.25">
      <c r="B332">
        <v>636912</v>
      </c>
      <c r="C332">
        <v>0.19495000000000001</v>
      </c>
      <c r="D332">
        <v>0.19045500000000001</v>
      </c>
      <c r="E332">
        <v>0.47442699999999999</v>
      </c>
    </row>
    <row r="333" spans="2:5" x14ac:dyDescent="0.25">
      <c r="B333">
        <v>716602</v>
      </c>
      <c r="C333">
        <v>0.19420299999999999</v>
      </c>
      <c r="D333">
        <v>0.43464900000000001</v>
      </c>
      <c r="E333">
        <v>0.34162700000000001</v>
      </c>
    </row>
    <row r="334" spans="2:5" x14ac:dyDescent="0.25">
      <c r="B334">
        <v>636819</v>
      </c>
      <c r="C334">
        <v>0.19070500000000001</v>
      </c>
      <c r="D334">
        <v>0.54757299999999998</v>
      </c>
      <c r="E334">
        <v>0.19006000000000001</v>
      </c>
    </row>
    <row r="335" spans="2:5" x14ac:dyDescent="0.25">
      <c r="B335">
        <v>2457301</v>
      </c>
      <c r="C335">
        <v>0.19065399999999999</v>
      </c>
      <c r="D335">
        <v>0.63280999999999998</v>
      </c>
      <c r="E335">
        <v>0.78839700000000001</v>
      </c>
    </row>
    <row r="336" spans="2:5" x14ac:dyDescent="0.25">
      <c r="B336">
        <v>2748501</v>
      </c>
      <c r="C336">
        <v>0.19048000000000001</v>
      </c>
      <c r="D336">
        <v>0.37087700000000001</v>
      </c>
      <c r="E336">
        <v>0.218366</v>
      </c>
    </row>
    <row r="337" spans="2:5" x14ac:dyDescent="0.25">
      <c r="B337">
        <v>2440504</v>
      </c>
      <c r="C337">
        <v>0.189444</v>
      </c>
      <c r="D337">
        <v>0.816056</v>
      </c>
      <c r="E337">
        <v>0.76625399999999999</v>
      </c>
    </row>
    <row r="338" spans="2:5" x14ac:dyDescent="0.25">
      <c r="B338">
        <v>636915</v>
      </c>
      <c r="C338">
        <v>0.18939</v>
      </c>
      <c r="D338">
        <v>0.538049</v>
      </c>
      <c r="E338">
        <v>0.22642100000000001</v>
      </c>
    </row>
    <row r="339" spans="2:5" x14ac:dyDescent="0.25">
      <c r="B339">
        <v>657535</v>
      </c>
      <c r="C339">
        <v>0.18896199999999999</v>
      </c>
      <c r="D339">
        <v>0.65677799999999997</v>
      </c>
      <c r="E339">
        <v>2.702642</v>
      </c>
    </row>
    <row r="340" spans="2:5" x14ac:dyDescent="0.25">
      <c r="B340">
        <v>644311</v>
      </c>
      <c r="C340">
        <v>0.18579699999999999</v>
      </c>
      <c r="D340">
        <v>0.53600400000000004</v>
      </c>
      <c r="E340">
        <v>0.36214600000000002</v>
      </c>
    </row>
    <row r="341" spans="2:5" x14ac:dyDescent="0.25">
      <c r="B341">
        <v>2344401</v>
      </c>
      <c r="C341">
        <v>0.18454200000000001</v>
      </c>
      <c r="D341">
        <v>0.65772399999999998</v>
      </c>
      <c r="E341">
        <v>1.462663</v>
      </c>
    </row>
    <row r="342" spans="2:5" x14ac:dyDescent="0.25">
      <c r="B342">
        <v>1151102</v>
      </c>
      <c r="C342">
        <v>0.18305299999999999</v>
      </c>
      <c r="D342">
        <v>0.69493300000000002</v>
      </c>
      <c r="E342">
        <v>0.59825799999999996</v>
      </c>
    </row>
    <row r="343" spans="2:5" x14ac:dyDescent="0.25">
      <c r="B343">
        <v>645201</v>
      </c>
      <c r="C343">
        <v>0.18251600000000001</v>
      </c>
      <c r="D343">
        <v>0.47248800000000002</v>
      </c>
      <c r="E343">
        <v>1.7350939999999999</v>
      </c>
    </row>
    <row r="344" spans="2:5" x14ac:dyDescent="0.25">
      <c r="B344">
        <v>2320401</v>
      </c>
      <c r="C344">
        <v>0.182363</v>
      </c>
      <c r="D344">
        <v>0.59898200000000001</v>
      </c>
      <c r="E344">
        <v>1.547099</v>
      </c>
    </row>
    <row r="345" spans="2:5" x14ac:dyDescent="0.25">
      <c r="B345">
        <v>2454901</v>
      </c>
      <c r="C345">
        <v>0.182034</v>
      </c>
      <c r="D345">
        <v>0.77114499999999997</v>
      </c>
      <c r="E345">
        <v>0.64585599999999999</v>
      </c>
    </row>
    <row r="346" spans="2:5" x14ac:dyDescent="0.25">
      <c r="B346">
        <v>538101</v>
      </c>
      <c r="C346">
        <v>0.182009</v>
      </c>
      <c r="D346">
        <v>0.37556699999999998</v>
      </c>
      <c r="E346">
        <v>0.164299</v>
      </c>
    </row>
    <row r="347" spans="2:5" x14ac:dyDescent="0.25">
      <c r="B347">
        <v>2302801</v>
      </c>
      <c r="C347">
        <v>0.18029800000000001</v>
      </c>
      <c r="D347">
        <v>0.57489199999999996</v>
      </c>
      <c r="E347">
        <v>2.095793</v>
      </c>
    </row>
    <row r="348" spans="2:5" x14ac:dyDescent="0.25">
      <c r="B348">
        <v>636817</v>
      </c>
      <c r="C348">
        <v>0.17949200000000001</v>
      </c>
      <c r="D348">
        <v>0.59742600000000001</v>
      </c>
      <c r="E348">
        <v>0.63647100000000001</v>
      </c>
    </row>
    <row r="349" spans="2:5" x14ac:dyDescent="0.25">
      <c r="B349">
        <v>2420401</v>
      </c>
      <c r="C349">
        <v>0.179143</v>
      </c>
      <c r="D349">
        <v>0.47440700000000002</v>
      </c>
      <c r="E349">
        <v>8.0241999999999994E-2</v>
      </c>
    </row>
    <row r="350" spans="2:5" x14ac:dyDescent="0.25">
      <c r="B350">
        <v>2303802</v>
      </c>
      <c r="C350">
        <v>0.17896200000000001</v>
      </c>
      <c r="D350">
        <v>0.62628200000000001</v>
      </c>
      <c r="E350">
        <v>7.1041000000000007E-2</v>
      </c>
    </row>
    <row r="351" spans="2:5" x14ac:dyDescent="0.25">
      <c r="B351">
        <v>353901</v>
      </c>
      <c r="C351">
        <v>0.17858199999999999</v>
      </c>
      <c r="D351">
        <v>0.149144</v>
      </c>
      <c r="E351">
        <v>0.15013000000000001</v>
      </c>
    </row>
    <row r="352" spans="2:5" x14ac:dyDescent="0.25">
      <c r="B352">
        <v>2418801</v>
      </c>
      <c r="C352">
        <v>0.17839099999999999</v>
      </c>
      <c r="D352">
        <v>0.67846200000000001</v>
      </c>
      <c r="E352">
        <v>0.36076799999999998</v>
      </c>
    </row>
    <row r="353" spans="2:5" x14ac:dyDescent="0.25">
      <c r="B353">
        <v>2421401</v>
      </c>
      <c r="C353">
        <v>0.17797099999999999</v>
      </c>
      <c r="D353">
        <v>0.54120500000000005</v>
      </c>
      <c r="E353">
        <v>2.0562420000000001</v>
      </c>
    </row>
    <row r="354" spans="2:5" x14ac:dyDescent="0.25">
      <c r="B354">
        <v>553302</v>
      </c>
      <c r="C354">
        <v>0.17682999999999999</v>
      </c>
      <c r="D354">
        <v>0.48129899999999998</v>
      </c>
      <c r="E354">
        <v>0.54314899999999999</v>
      </c>
    </row>
    <row r="355" spans="2:5" x14ac:dyDescent="0.25">
      <c r="B355">
        <v>236501</v>
      </c>
      <c r="C355">
        <v>0.17572599999999999</v>
      </c>
      <c r="D355">
        <v>0.50363899999999995</v>
      </c>
      <c r="E355">
        <v>0.16020799999999999</v>
      </c>
    </row>
    <row r="356" spans="2:5" x14ac:dyDescent="0.25">
      <c r="B356">
        <v>2408501</v>
      </c>
      <c r="C356">
        <v>0.175209</v>
      </c>
      <c r="D356">
        <v>0.60324699999999998</v>
      </c>
      <c r="E356">
        <v>0.50403299999999995</v>
      </c>
    </row>
    <row r="357" spans="2:5" x14ac:dyDescent="0.25">
      <c r="B357">
        <v>1054801</v>
      </c>
      <c r="C357">
        <v>0.174732</v>
      </c>
      <c r="D357">
        <v>0.60824</v>
      </c>
      <c r="E357">
        <v>0.45549899999999999</v>
      </c>
    </row>
    <row r="358" spans="2:5" x14ac:dyDescent="0.25">
      <c r="B358">
        <v>2341501</v>
      </c>
      <c r="C358">
        <v>0.17347399999999999</v>
      </c>
      <c r="D358">
        <v>0.63059399999999999</v>
      </c>
      <c r="E358">
        <v>0.72543400000000002</v>
      </c>
    </row>
    <row r="359" spans="2:5" x14ac:dyDescent="0.25">
      <c r="B359">
        <v>360401</v>
      </c>
      <c r="C359">
        <v>0.173432</v>
      </c>
      <c r="D359">
        <v>0.570739</v>
      </c>
      <c r="E359">
        <v>0.22060199999999999</v>
      </c>
    </row>
    <row r="360" spans="2:5" x14ac:dyDescent="0.25">
      <c r="B360">
        <v>2334502</v>
      </c>
      <c r="C360">
        <v>0.17211000000000001</v>
      </c>
      <c r="D360">
        <v>0.68295600000000001</v>
      </c>
      <c r="E360">
        <v>0.24072499999999999</v>
      </c>
    </row>
    <row r="361" spans="2:5" x14ac:dyDescent="0.25">
      <c r="B361">
        <v>657714</v>
      </c>
      <c r="C361">
        <v>0.170987</v>
      </c>
      <c r="D361">
        <v>0.48597699999999999</v>
      </c>
      <c r="E361">
        <v>0.89233899999999999</v>
      </c>
    </row>
    <row r="362" spans="2:5" x14ac:dyDescent="0.25">
      <c r="B362">
        <v>636818</v>
      </c>
      <c r="C362">
        <v>0.170957</v>
      </c>
      <c r="D362">
        <v>0.44189899999999999</v>
      </c>
      <c r="E362">
        <v>0.213453</v>
      </c>
    </row>
    <row r="363" spans="2:5" x14ac:dyDescent="0.25">
      <c r="B363">
        <v>2849801</v>
      </c>
      <c r="C363">
        <v>0.16991700000000001</v>
      </c>
      <c r="D363">
        <v>0.56562100000000004</v>
      </c>
      <c r="E363">
        <v>0.51312400000000002</v>
      </c>
    </row>
    <row r="364" spans="2:5" x14ac:dyDescent="0.25">
      <c r="B364">
        <v>1151303</v>
      </c>
      <c r="C364">
        <v>0.168989</v>
      </c>
      <c r="D364">
        <v>0.76088999999999996</v>
      </c>
      <c r="E364">
        <v>1.4853829999999999</v>
      </c>
    </row>
    <row r="365" spans="2:5" x14ac:dyDescent="0.25">
      <c r="B365">
        <v>1006909</v>
      </c>
      <c r="C365">
        <v>0.16833999999999999</v>
      </c>
      <c r="D365">
        <v>0.68505199999999999</v>
      </c>
      <c r="E365">
        <v>6.1411220000000002</v>
      </c>
    </row>
    <row r="366" spans="2:5" x14ac:dyDescent="0.25">
      <c r="B366">
        <v>1136802</v>
      </c>
      <c r="C366">
        <v>0.16680200000000001</v>
      </c>
      <c r="D366">
        <v>0.50089600000000001</v>
      </c>
      <c r="E366">
        <v>0.96762899999999996</v>
      </c>
    </row>
    <row r="367" spans="2:5" x14ac:dyDescent="0.25">
      <c r="B367">
        <v>603402</v>
      </c>
      <c r="C367">
        <v>0.166022</v>
      </c>
      <c r="D367">
        <v>0.52519800000000005</v>
      </c>
      <c r="E367">
        <v>1.5834090000000001</v>
      </c>
    </row>
    <row r="368" spans="2:5" x14ac:dyDescent="0.25">
      <c r="B368">
        <v>1018901</v>
      </c>
      <c r="C368">
        <v>0.16600899999999999</v>
      </c>
      <c r="D368">
        <v>0.71216699999999999</v>
      </c>
      <c r="E368">
        <v>1.5083359999999999</v>
      </c>
    </row>
    <row r="369" spans="2:5" x14ac:dyDescent="0.25">
      <c r="B369">
        <v>526501</v>
      </c>
      <c r="C369">
        <v>0.16453100000000001</v>
      </c>
      <c r="D369">
        <v>0.48125299999999999</v>
      </c>
      <c r="E369">
        <v>0.20738599999999999</v>
      </c>
    </row>
    <row r="370" spans="2:5" x14ac:dyDescent="0.25">
      <c r="B370">
        <v>1049801</v>
      </c>
      <c r="C370">
        <v>0.164191</v>
      </c>
      <c r="D370">
        <v>0.62792099999999995</v>
      </c>
      <c r="E370">
        <v>0.49348999999999998</v>
      </c>
    </row>
    <row r="371" spans="2:5" x14ac:dyDescent="0.25">
      <c r="B371">
        <v>1126701</v>
      </c>
      <c r="C371">
        <v>0.161637</v>
      </c>
      <c r="D371">
        <v>0.19411200000000001</v>
      </c>
      <c r="E371">
        <v>0.203289</v>
      </c>
    </row>
    <row r="372" spans="2:5" x14ac:dyDescent="0.25">
      <c r="B372">
        <v>541101</v>
      </c>
      <c r="C372">
        <v>0.160716</v>
      </c>
      <c r="D372">
        <v>0.25083299999999997</v>
      </c>
      <c r="E372">
        <v>0.66094900000000001</v>
      </c>
    </row>
    <row r="373" spans="2:5" x14ac:dyDescent="0.25">
      <c r="B373">
        <v>2304603</v>
      </c>
      <c r="C373">
        <v>0.16031899999999999</v>
      </c>
      <c r="D373">
        <v>0.62278800000000001</v>
      </c>
      <c r="E373">
        <v>0.94660599999999995</v>
      </c>
    </row>
    <row r="374" spans="2:5" x14ac:dyDescent="0.25">
      <c r="B374">
        <v>443901</v>
      </c>
      <c r="C374">
        <v>0.16026099999999999</v>
      </c>
      <c r="D374">
        <v>0.43722800000000001</v>
      </c>
      <c r="E374">
        <v>0.21557799999999999</v>
      </c>
    </row>
    <row r="375" spans="2:5" x14ac:dyDescent="0.25">
      <c r="B375">
        <v>356101</v>
      </c>
      <c r="C375">
        <v>0.15942799999999999</v>
      </c>
      <c r="D375">
        <v>0.62808799999999998</v>
      </c>
      <c r="E375">
        <v>1.276538</v>
      </c>
    </row>
    <row r="376" spans="2:5" x14ac:dyDescent="0.25">
      <c r="B376">
        <v>354401</v>
      </c>
      <c r="C376">
        <v>0.158836</v>
      </c>
      <c r="D376">
        <v>0.449019</v>
      </c>
      <c r="E376">
        <v>0.19838500000000001</v>
      </c>
    </row>
    <row r="377" spans="2:5" x14ac:dyDescent="0.25">
      <c r="B377">
        <v>348802</v>
      </c>
      <c r="C377">
        <v>0.158612</v>
      </c>
      <c r="D377">
        <v>0.45488099999999998</v>
      </c>
      <c r="E377">
        <v>0.30668699999999999</v>
      </c>
    </row>
    <row r="378" spans="2:5" x14ac:dyDescent="0.25">
      <c r="B378">
        <v>2707401</v>
      </c>
      <c r="C378">
        <v>0.15798100000000001</v>
      </c>
      <c r="D378">
        <v>0.729993</v>
      </c>
      <c r="E378">
        <v>0.86637900000000001</v>
      </c>
    </row>
    <row r="379" spans="2:5" x14ac:dyDescent="0.25">
      <c r="B379">
        <v>2458101</v>
      </c>
      <c r="C379">
        <v>0.157891</v>
      </c>
      <c r="D379">
        <v>0.62522900000000003</v>
      </c>
      <c r="E379">
        <v>0.936589</v>
      </c>
    </row>
    <row r="380" spans="2:5" x14ac:dyDescent="0.25">
      <c r="B380">
        <v>2717101</v>
      </c>
      <c r="C380">
        <v>0.15753</v>
      </c>
      <c r="D380">
        <v>0.57284900000000005</v>
      </c>
      <c r="E380">
        <v>0.5101</v>
      </c>
    </row>
    <row r="381" spans="2:5" x14ac:dyDescent="0.25">
      <c r="B381">
        <v>756904</v>
      </c>
      <c r="C381">
        <v>0.15722700000000001</v>
      </c>
      <c r="D381">
        <v>0.65210699999999999</v>
      </c>
      <c r="E381">
        <v>0.79966700000000002</v>
      </c>
    </row>
    <row r="382" spans="2:5" x14ac:dyDescent="0.25">
      <c r="B382">
        <v>1134701</v>
      </c>
      <c r="C382">
        <v>0.157</v>
      </c>
      <c r="D382">
        <v>0.561392</v>
      </c>
      <c r="E382">
        <v>0.68374000000000001</v>
      </c>
    </row>
    <row r="383" spans="2:5" x14ac:dyDescent="0.25">
      <c r="B383">
        <v>1136901</v>
      </c>
      <c r="C383">
        <v>0.15651300000000001</v>
      </c>
      <c r="D383">
        <v>0.70203099999999996</v>
      </c>
      <c r="E383">
        <v>0.68470900000000001</v>
      </c>
    </row>
    <row r="384" spans="2:5" x14ac:dyDescent="0.25">
      <c r="B384">
        <v>2608202</v>
      </c>
      <c r="C384">
        <v>0.15587000000000001</v>
      </c>
      <c r="D384">
        <v>0.691276</v>
      </c>
      <c r="E384">
        <v>0.40438800000000003</v>
      </c>
    </row>
    <row r="385" spans="2:5" x14ac:dyDescent="0.25">
      <c r="B385">
        <v>1014704</v>
      </c>
      <c r="C385">
        <v>0.155722</v>
      </c>
      <c r="D385">
        <v>0.67359999999999998</v>
      </c>
      <c r="E385">
        <v>6.0332059999999998</v>
      </c>
    </row>
    <row r="386" spans="2:5" x14ac:dyDescent="0.25">
      <c r="B386">
        <v>2334902</v>
      </c>
      <c r="C386">
        <v>0.15465000000000001</v>
      </c>
      <c r="D386">
        <v>0.64141700000000001</v>
      </c>
      <c r="E386">
        <v>0.534528</v>
      </c>
    </row>
    <row r="387" spans="2:5" x14ac:dyDescent="0.25">
      <c r="B387">
        <v>2418601</v>
      </c>
      <c r="C387">
        <v>0.154584</v>
      </c>
      <c r="D387">
        <v>0.72167800000000004</v>
      </c>
      <c r="E387">
        <v>0.456978</v>
      </c>
    </row>
    <row r="388" spans="2:5" x14ac:dyDescent="0.25">
      <c r="B388">
        <v>1056403</v>
      </c>
      <c r="C388">
        <v>0.15423000000000001</v>
      </c>
      <c r="D388">
        <v>0.65296900000000002</v>
      </c>
      <c r="E388">
        <v>0.90537100000000004</v>
      </c>
    </row>
    <row r="389" spans="2:5" x14ac:dyDescent="0.25">
      <c r="B389">
        <v>2318704</v>
      </c>
      <c r="C389">
        <v>0.15406500000000001</v>
      </c>
      <c r="D389">
        <v>0.67433399999999999</v>
      </c>
      <c r="E389">
        <v>0.99799899999999997</v>
      </c>
    </row>
    <row r="390" spans="2:5" x14ac:dyDescent="0.25">
      <c r="B390">
        <v>2448302</v>
      </c>
      <c r="C390">
        <v>0.15365899999999999</v>
      </c>
      <c r="D390">
        <v>0.71558299999999997</v>
      </c>
      <c r="E390">
        <v>0.84346600000000005</v>
      </c>
    </row>
    <row r="391" spans="2:5" x14ac:dyDescent="0.25">
      <c r="B391">
        <v>2419601</v>
      </c>
      <c r="C391">
        <v>0.15310799999999999</v>
      </c>
      <c r="D391">
        <v>0.77347999999999995</v>
      </c>
      <c r="E391">
        <v>0.46656500000000001</v>
      </c>
    </row>
    <row r="392" spans="2:5" x14ac:dyDescent="0.25">
      <c r="B392">
        <v>234803</v>
      </c>
      <c r="C392">
        <v>0.15099099999999999</v>
      </c>
      <c r="D392">
        <v>0.53595099999999996</v>
      </c>
      <c r="E392">
        <v>0.158414</v>
      </c>
    </row>
    <row r="393" spans="2:5" x14ac:dyDescent="0.25">
      <c r="B393">
        <v>2707901</v>
      </c>
      <c r="C393">
        <v>0.15055199999999999</v>
      </c>
      <c r="D393">
        <v>0.68238699999999997</v>
      </c>
      <c r="E393">
        <v>0.67467200000000005</v>
      </c>
    </row>
    <row r="394" spans="2:5" x14ac:dyDescent="0.25">
      <c r="B394">
        <v>2457601</v>
      </c>
      <c r="C394">
        <v>0.15043100000000001</v>
      </c>
      <c r="D394">
        <v>0.35475400000000001</v>
      </c>
      <c r="E394">
        <v>0.27798800000000001</v>
      </c>
    </row>
    <row r="395" spans="2:5" x14ac:dyDescent="0.25">
      <c r="B395">
        <v>2447202</v>
      </c>
      <c r="C395">
        <v>0.14946400000000001</v>
      </c>
      <c r="D395">
        <v>0.581125</v>
      </c>
      <c r="E395">
        <v>0.52682600000000002</v>
      </c>
    </row>
    <row r="396" spans="2:5" x14ac:dyDescent="0.25">
      <c r="B396">
        <v>2342401</v>
      </c>
      <c r="C396">
        <v>0.14902799999999999</v>
      </c>
      <c r="D396">
        <v>0.53833200000000003</v>
      </c>
      <c r="E396">
        <v>0.65075400000000005</v>
      </c>
    </row>
    <row r="397" spans="2:5" x14ac:dyDescent="0.25">
      <c r="B397">
        <v>336401</v>
      </c>
      <c r="C397">
        <v>0.14898800000000001</v>
      </c>
      <c r="D397">
        <v>0.53339700000000001</v>
      </c>
      <c r="E397">
        <v>0.69180600000000003</v>
      </c>
    </row>
    <row r="398" spans="2:5" x14ac:dyDescent="0.25">
      <c r="B398">
        <v>361704</v>
      </c>
      <c r="C398">
        <v>0.14802599999999999</v>
      </c>
      <c r="D398">
        <v>0.475522</v>
      </c>
      <c r="E398">
        <v>0.185367</v>
      </c>
    </row>
    <row r="399" spans="2:5" x14ac:dyDescent="0.25">
      <c r="B399">
        <v>2311401</v>
      </c>
      <c r="C399">
        <v>0.147421</v>
      </c>
      <c r="D399">
        <v>0.66874900000000004</v>
      </c>
      <c r="E399">
        <v>2.781704</v>
      </c>
    </row>
    <row r="400" spans="2:5" x14ac:dyDescent="0.25">
      <c r="B400">
        <v>2419801</v>
      </c>
      <c r="C400">
        <v>0.14741399999999999</v>
      </c>
      <c r="D400">
        <v>0.570496</v>
      </c>
      <c r="E400">
        <v>0.12705900000000001</v>
      </c>
    </row>
    <row r="401" spans="2:5" x14ac:dyDescent="0.25">
      <c r="B401">
        <v>2335901</v>
      </c>
      <c r="C401">
        <v>0.146957</v>
      </c>
      <c r="D401">
        <v>0.57238299999999998</v>
      </c>
      <c r="E401">
        <v>0.39885300000000001</v>
      </c>
    </row>
    <row r="402" spans="2:5" x14ac:dyDescent="0.25">
      <c r="B402">
        <v>601803</v>
      </c>
      <c r="C402">
        <v>0.14587700000000001</v>
      </c>
      <c r="D402">
        <v>0.24765899999999999</v>
      </c>
      <c r="E402">
        <v>0.421095</v>
      </c>
    </row>
    <row r="403" spans="2:5" x14ac:dyDescent="0.25">
      <c r="B403">
        <v>241602</v>
      </c>
      <c r="C403">
        <v>0.145096</v>
      </c>
      <c r="D403">
        <v>0.40170699999999998</v>
      </c>
      <c r="E403">
        <v>0.21010300000000001</v>
      </c>
    </row>
    <row r="404" spans="2:5" x14ac:dyDescent="0.25">
      <c r="B404">
        <v>338901</v>
      </c>
      <c r="C404">
        <v>0.14485700000000001</v>
      </c>
      <c r="D404">
        <v>0.44065799999999999</v>
      </c>
      <c r="E404">
        <v>0.518235</v>
      </c>
    </row>
    <row r="405" spans="2:5" x14ac:dyDescent="0.25">
      <c r="B405">
        <v>334102</v>
      </c>
      <c r="C405">
        <v>0.14271700000000001</v>
      </c>
      <c r="D405">
        <v>0.53876400000000002</v>
      </c>
      <c r="E405">
        <v>0.32588099999999998</v>
      </c>
    </row>
    <row r="406" spans="2:5" x14ac:dyDescent="0.25">
      <c r="B406">
        <v>349601</v>
      </c>
      <c r="C406">
        <v>0.14224700000000001</v>
      </c>
      <c r="D406">
        <v>0.50773900000000005</v>
      </c>
      <c r="E406">
        <v>0.31398500000000001</v>
      </c>
    </row>
    <row r="407" spans="2:5" x14ac:dyDescent="0.25">
      <c r="B407">
        <v>1063702</v>
      </c>
      <c r="C407">
        <v>0.14079</v>
      </c>
      <c r="D407">
        <v>0.461011</v>
      </c>
      <c r="E407">
        <v>0.32543899999999998</v>
      </c>
    </row>
    <row r="408" spans="2:5" x14ac:dyDescent="0.25">
      <c r="B408">
        <v>636807</v>
      </c>
      <c r="C408">
        <v>0.13950099999999999</v>
      </c>
      <c r="D408">
        <v>0.62054600000000004</v>
      </c>
      <c r="E408">
        <v>0.30104799999999998</v>
      </c>
    </row>
    <row r="409" spans="2:5" x14ac:dyDescent="0.25">
      <c r="B409">
        <v>2312402</v>
      </c>
      <c r="C409">
        <v>0.13875299999999999</v>
      </c>
      <c r="D409">
        <v>0.72373500000000002</v>
      </c>
      <c r="E409">
        <v>0.290435</v>
      </c>
    </row>
    <row r="410" spans="2:5" x14ac:dyDescent="0.25">
      <c r="B410">
        <v>364301</v>
      </c>
      <c r="C410">
        <v>0.13838400000000001</v>
      </c>
      <c r="D410">
        <v>0.58030199999999998</v>
      </c>
      <c r="E410">
        <v>0.84105200000000002</v>
      </c>
    </row>
    <row r="411" spans="2:5" x14ac:dyDescent="0.25">
      <c r="B411">
        <v>2454401</v>
      </c>
      <c r="C411">
        <v>0.13683300000000001</v>
      </c>
      <c r="D411">
        <v>0.68499900000000002</v>
      </c>
      <c r="E411">
        <v>0.62588699999999997</v>
      </c>
    </row>
    <row r="412" spans="2:5" x14ac:dyDescent="0.25">
      <c r="B412">
        <v>2335701</v>
      </c>
      <c r="C412">
        <v>0.13564699999999999</v>
      </c>
      <c r="D412">
        <v>0.612402</v>
      </c>
      <c r="E412">
        <v>0.479298</v>
      </c>
    </row>
    <row r="413" spans="2:5" x14ac:dyDescent="0.25">
      <c r="B413">
        <v>636602</v>
      </c>
      <c r="C413">
        <v>0.135597</v>
      </c>
      <c r="D413">
        <v>0.38322299999999998</v>
      </c>
      <c r="E413">
        <v>0.180839</v>
      </c>
    </row>
    <row r="414" spans="2:5" x14ac:dyDescent="0.25">
      <c r="B414">
        <v>1025701</v>
      </c>
      <c r="C414">
        <v>0.13233900000000001</v>
      </c>
      <c r="D414">
        <v>0.53093800000000002</v>
      </c>
      <c r="E414">
        <v>0.483927</v>
      </c>
    </row>
    <row r="415" spans="2:5" x14ac:dyDescent="0.25">
      <c r="B415">
        <v>2328503</v>
      </c>
      <c r="C415">
        <v>0.130801</v>
      </c>
      <c r="D415">
        <v>0.59615099999999999</v>
      </c>
      <c r="E415">
        <v>0.347883</v>
      </c>
    </row>
    <row r="416" spans="2:5" x14ac:dyDescent="0.25">
      <c r="B416">
        <v>2334903</v>
      </c>
      <c r="C416">
        <v>0.13077</v>
      </c>
      <c r="D416">
        <v>0.77720900000000004</v>
      </c>
      <c r="E416">
        <v>0.72374700000000003</v>
      </c>
    </row>
    <row r="417" spans="2:5" x14ac:dyDescent="0.25">
      <c r="B417">
        <v>2624307</v>
      </c>
      <c r="C417">
        <v>0.12675800000000001</v>
      </c>
      <c r="D417">
        <v>0.53347500000000003</v>
      </c>
      <c r="E417">
        <v>0.40246199999999999</v>
      </c>
    </row>
    <row r="418" spans="2:5" x14ac:dyDescent="0.25">
      <c r="B418">
        <v>341602</v>
      </c>
      <c r="C418">
        <v>0.12631800000000001</v>
      </c>
      <c r="D418">
        <v>0.72253400000000001</v>
      </c>
      <c r="E418">
        <v>0.63708699999999996</v>
      </c>
    </row>
    <row r="419" spans="2:5" x14ac:dyDescent="0.25">
      <c r="B419">
        <v>2420701</v>
      </c>
      <c r="C419">
        <v>0.12262199999999999</v>
      </c>
      <c r="D419">
        <v>0.68858699999999995</v>
      </c>
      <c r="E419">
        <v>0.43820999999999999</v>
      </c>
    </row>
    <row r="420" spans="2:5" x14ac:dyDescent="0.25">
      <c r="B420">
        <v>1041402</v>
      </c>
      <c r="C420">
        <v>0.122184</v>
      </c>
      <c r="D420">
        <v>0.59481700000000004</v>
      </c>
      <c r="E420">
        <v>0.94515499999999997</v>
      </c>
    </row>
    <row r="421" spans="2:5" x14ac:dyDescent="0.25">
      <c r="B421">
        <v>240601</v>
      </c>
      <c r="C421">
        <v>0.120557</v>
      </c>
      <c r="D421">
        <v>0.474993</v>
      </c>
      <c r="E421">
        <v>0.456652</v>
      </c>
    </row>
    <row r="422" spans="2:5" x14ac:dyDescent="0.25">
      <c r="B422">
        <v>2319501</v>
      </c>
      <c r="C422">
        <v>0.119909</v>
      </c>
      <c r="D422">
        <v>0.67156800000000005</v>
      </c>
      <c r="E422">
        <v>3.1547489999999998</v>
      </c>
    </row>
    <row r="423" spans="2:5" x14ac:dyDescent="0.25">
      <c r="B423">
        <v>636913</v>
      </c>
      <c r="C423">
        <v>0.118798</v>
      </c>
      <c r="D423">
        <v>0.60019199999999995</v>
      </c>
      <c r="E423">
        <v>8.9934E-2</v>
      </c>
    </row>
    <row r="424" spans="2:5" x14ac:dyDescent="0.25">
      <c r="B424">
        <v>2341401</v>
      </c>
      <c r="C424">
        <v>0.118043</v>
      </c>
      <c r="D424">
        <v>0.62509899999999996</v>
      </c>
      <c r="E424">
        <v>0.54469199999999995</v>
      </c>
    </row>
    <row r="425" spans="2:5" x14ac:dyDescent="0.25">
      <c r="B425">
        <v>1054301</v>
      </c>
      <c r="C425">
        <v>0.116785</v>
      </c>
      <c r="D425">
        <v>0.53328699999999996</v>
      </c>
      <c r="E425">
        <v>0.18243999999999999</v>
      </c>
    </row>
    <row r="426" spans="2:5" x14ac:dyDescent="0.25">
      <c r="B426">
        <v>1011404</v>
      </c>
      <c r="C426">
        <v>0.11672100000000001</v>
      </c>
      <c r="D426">
        <v>0.64284600000000003</v>
      </c>
      <c r="E426">
        <v>5.295782</v>
      </c>
    </row>
    <row r="427" spans="2:5" x14ac:dyDescent="0.25">
      <c r="B427">
        <v>754404</v>
      </c>
      <c r="C427">
        <v>0.114861</v>
      </c>
      <c r="D427">
        <v>0.70298899999999998</v>
      </c>
      <c r="E427">
        <v>1.5729850000000001</v>
      </c>
    </row>
    <row r="428" spans="2:5" x14ac:dyDescent="0.25">
      <c r="B428">
        <v>1160204</v>
      </c>
      <c r="C428">
        <v>0.11428199999999999</v>
      </c>
      <c r="D428">
        <v>0.59069000000000005</v>
      </c>
      <c r="E428">
        <v>0.62349200000000005</v>
      </c>
    </row>
    <row r="429" spans="2:5" x14ac:dyDescent="0.25">
      <c r="B429">
        <v>2407701</v>
      </c>
      <c r="C429">
        <v>0.11285100000000001</v>
      </c>
      <c r="D429">
        <v>0.45740199999999998</v>
      </c>
      <c r="E429">
        <v>1.8005679999999999</v>
      </c>
    </row>
    <row r="430" spans="2:5" x14ac:dyDescent="0.25">
      <c r="B430">
        <v>603203</v>
      </c>
      <c r="C430">
        <v>0.11162999999999999</v>
      </c>
      <c r="D430">
        <v>0.52440100000000001</v>
      </c>
      <c r="E430">
        <v>0.78883499999999995</v>
      </c>
    </row>
    <row r="431" spans="2:5" x14ac:dyDescent="0.25">
      <c r="B431">
        <v>358302</v>
      </c>
      <c r="C431">
        <v>0.110698</v>
      </c>
      <c r="D431">
        <v>0.54903000000000002</v>
      </c>
      <c r="E431">
        <v>0.147927</v>
      </c>
    </row>
    <row r="432" spans="2:5" x14ac:dyDescent="0.25">
      <c r="B432">
        <v>756405</v>
      </c>
      <c r="C432">
        <v>0.11022800000000001</v>
      </c>
      <c r="D432">
        <v>0.62292499999999995</v>
      </c>
      <c r="E432">
        <v>0.88662700000000005</v>
      </c>
    </row>
    <row r="433" spans="2:5" x14ac:dyDescent="0.25">
      <c r="B433">
        <v>2319304</v>
      </c>
      <c r="C433">
        <v>0.10857600000000001</v>
      </c>
      <c r="D433">
        <v>0.67073700000000003</v>
      </c>
      <c r="E433">
        <v>1.9743329999999999</v>
      </c>
    </row>
    <row r="434" spans="2:5" x14ac:dyDescent="0.25">
      <c r="B434">
        <v>601401</v>
      </c>
      <c r="C434">
        <v>0.108322</v>
      </c>
      <c r="D434">
        <v>0.53898500000000005</v>
      </c>
      <c r="E434">
        <v>0.21976899999999999</v>
      </c>
    </row>
    <row r="435" spans="2:5" x14ac:dyDescent="0.25">
      <c r="B435">
        <v>1051703</v>
      </c>
      <c r="C435">
        <v>0.10798000000000001</v>
      </c>
      <c r="D435">
        <v>0.74386799999999997</v>
      </c>
      <c r="E435">
        <v>0.91722099999999995</v>
      </c>
    </row>
    <row r="436" spans="2:5" x14ac:dyDescent="0.25">
      <c r="B436">
        <v>341801</v>
      </c>
      <c r="C436">
        <v>0.10559499999999999</v>
      </c>
      <c r="D436">
        <v>0.71526800000000001</v>
      </c>
      <c r="E436">
        <v>0.64238399999999996</v>
      </c>
    </row>
    <row r="437" spans="2:5" x14ac:dyDescent="0.25">
      <c r="B437">
        <v>1160605</v>
      </c>
      <c r="C437">
        <v>0.10532999999999999</v>
      </c>
      <c r="D437">
        <v>0.66885099999999997</v>
      </c>
      <c r="E437">
        <v>1.3671040000000001</v>
      </c>
    </row>
    <row r="438" spans="2:5" x14ac:dyDescent="0.25">
      <c r="B438">
        <v>2437204</v>
      </c>
      <c r="C438">
        <v>0.104686</v>
      </c>
      <c r="D438">
        <v>0.62988100000000002</v>
      </c>
      <c r="E438">
        <v>0.144955</v>
      </c>
    </row>
    <row r="439" spans="2:5" x14ac:dyDescent="0.25">
      <c r="B439">
        <v>636703</v>
      </c>
      <c r="C439">
        <v>0.104504</v>
      </c>
      <c r="D439">
        <v>0.51121799999999995</v>
      </c>
      <c r="E439">
        <v>0.766656</v>
      </c>
    </row>
    <row r="440" spans="2:5" x14ac:dyDescent="0.25">
      <c r="B440">
        <v>2333801</v>
      </c>
      <c r="C440">
        <v>0.103522</v>
      </c>
      <c r="D440">
        <v>0.76491100000000001</v>
      </c>
      <c r="E440">
        <v>0.70452899999999996</v>
      </c>
    </row>
    <row r="441" spans="2:5" x14ac:dyDescent="0.25">
      <c r="B441">
        <v>2302501</v>
      </c>
      <c r="C441">
        <v>0.103121</v>
      </c>
      <c r="D441">
        <v>0.528007</v>
      </c>
      <c r="E441">
        <v>0.17105999999999999</v>
      </c>
    </row>
    <row r="442" spans="2:5" x14ac:dyDescent="0.25">
      <c r="B442">
        <v>759801</v>
      </c>
      <c r="C442">
        <v>0.103089</v>
      </c>
      <c r="D442">
        <v>0.68616900000000003</v>
      </c>
      <c r="E442">
        <v>2.3214920000000001</v>
      </c>
    </row>
    <row r="443" spans="2:5" x14ac:dyDescent="0.25">
      <c r="B443">
        <v>1061201</v>
      </c>
      <c r="C443">
        <v>0.102505</v>
      </c>
      <c r="D443">
        <v>0.57249899999999998</v>
      </c>
      <c r="E443">
        <v>0.322154</v>
      </c>
    </row>
    <row r="444" spans="2:5" x14ac:dyDescent="0.25">
      <c r="B444">
        <v>2429901</v>
      </c>
      <c r="C444">
        <v>0.101341</v>
      </c>
      <c r="D444">
        <v>0.65792300000000004</v>
      </c>
      <c r="E444">
        <v>0.47802299999999998</v>
      </c>
    </row>
    <row r="445" spans="2:5" x14ac:dyDescent="0.25">
      <c r="B445">
        <v>2608506</v>
      </c>
      <c r="C445">
        <v>9.9151000000000003E-2</v>
      </c>
      <c r="D445">
        <v>0.54433600000000004</v>
      </c>
      <c r="E445">
        <v>0.27139200000000002</v>
      </c>
    </row>
    <row r="446" spans="2:5" x14ac:dyDescent="0.25">
      <c r="B446">
        <v>2334801</v>
      </c>
      <c r="C446">
        <v>9.8444000000000004E-2</v>
      </c>
      <c r="D446">
        <v>0.74288799999999999</v>
      </c>
      <c r="E446">
        <v>0.73279000000000005</v>
      </c>
    </row>
    <row r="447" spans="2:5" x14ac:dyDescent="0.25">
      <c r="B447">
        <v>2440403</v>
      </c>
      <c r="C447">
        <v>9.8401000000000002E-2</v>
      </c>
      <c r="D447">
        <v>0.54239400000000004</v>
      </c>
      <c r="E447">
        <v>0.327988</v>
      </c>
    </row>
    <row r="448" spans="2:5" x14ac:dyDescent="0.25">
      <c r="B448">
        <v>1145802</v>
      </c>
      <c r="C448">
        <v>9.7627000000000005E-2</v>
      </c>
      <c r="D448">
        <v>0.748143</v>
      </c>
      <c r="E448">
        <v>3.5907640000000001</v>
      </c>
    </row>
    <row r="449" spans="2:5" x14ac:dyDescent="0.25">
      <c r="B449">
        <v>1043905</v>
      </c>
      <c r="C449">
        <v>9.6425999999999998E-2</v>
      </c>
      <c r="D449">
        <v>0.46674199999999999</v>
      </c>
      <c r="E449">
        <v>0.12695600000000001</v>
      </c>
    </row>
    <row r="450" spans="2:5" x14ac:dyDescent="0.25">
      <c r="B450">
        <v>2420102</v>
      </c>
      <c r="C450">
        <v>9.4757999999999995E-2</v>
      </c>
      <c r="D450">
        <v>0.68176400000000004</v>
      </c>
      <c r="E450">
        <v>0.183111</v>
      </c>
    </row>
    <row r="451" spans="2:5" x14ac:dyDescent="0.25">
      <c r="B451">
        <v>2311702</v>
      </c>
      <c r="C451">
        <v>9.3852000000000005E-2</v>
      </c>
      <c r="D451">
        <v>0.606603</v>
      </c>
      <c r="E451">
        <v>1.0802849999999999</v>
      </c>
    </row>
    <row r="452" spans="2:5" x14ac:dyDescent="0.25">
      <c r="B452">
        <v>2334503</v>
      </c>
      <c r="C452">
        <v>9.2804999999999999E-2</v>
      </c>
      <c r="D452">
        <v>0.70651299999999995</v>
      </c>
      <c r="E452">
        <v>0.35051399999999999</v>
      </c>
    </row>
    <row r="453" spans="2:5" x14ac:dyDescent="0.25">
      <c r="B453">
        <v>2446801</v>
      </c>
      <c r="C453">
        <v>8.5646E-2</v>
      </c>
      <c r="D453">
        <v>0.66556499999999996</v>
      </c>
      <c r="E453">
        <v>0.71741999999999995</v>
      </c>
    </row>
    <row r="454" spans="2:5" x14ac:dyDescent="0.25">
      <c r="B454">
        <v>1151201</v>
      </c>
      <c r="C454">
        <v>8.5438E-2</v>
      </c>
      <c r="D454">
        <v>0.67805099999999996</v>
      </c>
      <c r="E454">
        <v>0.64105500000000004</v>
      </c>
    </row>
    <row r="455" spans="2:5" x14ac:dyDescent="0.25">
      <c r="B455">
        <v>2421301</v>
      </c>
      <c r="C455">
        <v>8.5151000000000004E-2</v>
      </c>
      <c r="D455">
        <v>0.68737899999999996</v>
      </c>
      <c r="E455">
        <v>0.21032899999999999</v>
      </c>
    </row>
    <row r="456" spans="2:5" x14ac:dyDescent="0.25">
      <c r="B456">
        <v>2453501</v>
      </c>
      <c r="C456">
        <v>8.3682000000000006E-2</v>
      </c>
      <c r="D456">
        <v>0.66994500000000001</v>
      </c>
      <c r="E456">
        <v>0.75271299999999997</v>
      </c>
    </row>
    <row r="457" spans="2:5" x14ac:dyDescent="0.25">
      <c r="B457">
        <v>2419301</v>
      </c>
      <c r="C457">
        <v>8.2362000000000005E-2</v>
      </c>
      <c r="D457">
        <v>0.73806400000000005</v>
      </c>
      <c r="E457">
        <v>0.39205499999999999</v>
      </c>
    </row>
    <row r="458" spans="2:5" x14ac:dyDescent="0.25">
      <c r="B458">
        <v>2421905</v>
      </c>
      <c r="C458">
        <v>7.9554E-2</v>
      </c>
      <c r="D458">
        <v>0.68537999999999999</v>
      </c>
      <c r="E458">
        <v>0.14682600000000001</v>
      </c>
    </row>
    <row r="459" spans="2:5" x14ac:dyDescent="0.25">
      <c r="B459">
        <v>1160302</v>
      </c>
      <c r="C459">
        <v>7.8883999999999996E-2</v>
      </c>
      <c r="D459">
        <v>0.59984700000000002</v>
      </c>
      <c r="E459">
        <v>0.69248900000000002</v>
      </c>
    </row>
    <row r="460" spans="2:5" x14ac:dyDescent="0.25">
      <c r="B460">
        <v>2304602</v>
      </c>
      <c r="C460">
        <v>7.7937000000000006E-2</v>
      </c>
      <c r="D460">
        <v>0.72728000000000004</v>
      </c>
      <c r="E460">
        <v>0.59242899999999998</v>
      </c>
    </row>
    <row r="461" spans="2:5" x14ac:dyDescent="0.25">
      <c r="B461">
        <v>1031701</v>
      </c>
      <c r="C461">
        <v>7.7844999999999998E-2</v>
      </c>
      <c r="D461">
        <v>0.75869399999999998</v>
      </c>
      <c r="E461">
        <v>2.232221</v>
      </c>
    </row>
    <row r="462" spans="2:5" x14ac:dyDescent="0.25">
      <c r="B462">
        <v>2333401</v>
      </c>
      <c r="C462">
        <v>7.7670000000000003E-2</v>
      </c>
      <c r="D462">
        <v>0.65279699999999996</v>
      </c>
      <c r="E462">
        <v>0.14323900000000001</v>
      </c>
    </row>
    <row r="463" spans="2:5" x14ac:dyDescent="0.25">
      <c r="B463">
        <v>2427201</v>
      </c>
      <c r="C463">
        <v>7.3752999999999999E-2</v>
      </c>
      <c r="D463">
        <v>0.70793200000000001</v>
      </c>
      <c r="E463">
        <v>0.34292299999999998</v>
      </c>
    </row>
    <row r="464" spans="2:5" x14ac:dyDescent="0.25">
      <c r="B464">
        <v>2327302</v>
      </c>
      <c r="C464">
        <v>7.2805999999999996E-2</v>
      </c>
      <c r="D464">
        <v>0.743676</v>
      </c>
      <c r="E464">
        <v>0.20638699999999999</v>
      </c>
    </row>
    <row r="465" spans="2:5" x14ac:dyDescent="0.25">
      <c r="B465">
        <v>2462103</v>
      </c>
      <c r="C465">
        <v>7.1228E-2</v>
      </c>
      <c r="D465">
        <v>0.74414100000000005</v>
      </c>
      <c r="E465">
        <v>0.54672600000000005</v>
      </c>
    </row>
    <row r="466" spans="2:5" x14ac:dyDescent="0.25">
      <c r="B466">
        <v>1149101</v>
      </c>
      <c r="C466">
        <v>7.1011000000000005E-2</v>
      </c>
      <c r="D466">
        <v>0.61826300000000001</v>
      </c>
      <c r="E466">
        <v>0.88414700000000002</v>
      </c>
    </row>
    <row r="467" spans="2:5" x14ac:dyDescent="0.25">
      <c r="B467">
        <v>2418201</v>
      </c>
      <c r="C467">
        <v>6.8539000000000003E-2</v>
      </c>
      <c r="D467">
        <v>0.70838999999999996</v>
      </c>
      <c r="E467">
        <v>0.284468</v>
      </c>
    </row>
    <row r="468" spans="2:5" x14ac:dyDescent="0.25">
      <c r="B468">
        <v>2312401</v>
      </c>
      <c r="C468">
        <v>6.7801E-2</v>
      </c>
      <c r="D468">
        <v>0.61772800000000005</v>
      </c>
      <c r="E468">
        <v>0.52734999999999999</v>
      </c>
    </row>
    <row r="469" spans="2:5" x14ac:dyDescent="0.25">
      <c r="B469">
        <v>2309501</v>
      </c>
      <c r="C469">
        <v>6.6112000000000004E-2</v>
      </c>
      <c r="D469">
        <v>0.64224400000000004</v>
      </c>
      <c r="E469">
        <v>1.602616</v>
      </c>
    </row>
    <row r="470" spans="2:5" x14ac:dyDescent="0.25">
      <c r="B470">
        <v>1052601</v>
      </c>
      <c r="C470">
        <v>5.5223000000000001E-2</v>
      </c>
      <c r="D470">
        <v>0.59442600000000001</v>
      </c>
      <c r="E470">
        <v>0.22491800000000001</v>
      </c>
    </row>
    <row r="471" spans="2:5" x14ac:dyDescent="0.25">
      <c r="B471">
        <v>2418401</v>
      </c>
      <c r="C471">
        <v>5.4310999999999998E-2</v>
      </c>
      <c r="D471">
        <v>0.71989800000000004</v>
      </c>
      <c r="E471">
        <v>0.28422399999999998</v>
      </c>
    </row>
    <row r="472" spans="2:5" x14ac:dyDescent="0.25">
      <c r="B472">
        <v>2327601</v>
      </c>
      <c r="C472">
        <v>4.3647999999999999E-2</v>
      </c>
      <c r="D472">
        <v>0.77915199999999996</v>
      </c>
      <c r="E472">
        <v>0.30221300000000001</v>
      </c>
    </row>
    <row r="473" spans="2:5" x14ac:dyDescent="0.25">
      <c r="B473">
        <v>2312803</v>
      </c>
      <c r="C473">
        <v>3.1286000000000001E-2</v>
      </c>
      <c r="D473">
        <v>0.64015699999999998</v>
      </c>
      <c r="E473">
        <v>0.65812700000000002</v>
      </c>
    </row>
  </sheetData>
  <sortState ref="B6:E473">
    <sortCondition descending="1" ref="C6:C47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2"/>
  <sheetViews>
    <sheetView workbookViewId="0">
      <selection activeCell="B6" sqref="B6:B472"/>
    </sheetView>
  </sheetViews>
  <sheetFormatPr defaultRowHeight="15" x14ac:dyDescent="0.25"/>
  <cols>
    <col min="3" max="3" width="11.140625" bestFit="1" customWidth="1"/>
    <col min="4" max="4" width="15.85546875" bestFit="1" customWidth="1"/>
    <col min="5" max="5" width="23" bestFit="1" customWidth="1"/>
  </cols>
  <sheetData>
    <row r="1" spans="2:9" ht="15.75" thickBot="1" x14ac:dyDescent="0.3"/>
    <row r="2" spans="2:9" ht="15.75" thickBot="1" x14ac:dyDescent="0.3">
      <c r="B2" s="3"/>
      <c r="C2" s="8" t="s">
        <v>10</v>
      </c>
      <c r="D2" s="9" t="s">
        <v>11</v>
      </c>
      <c r="E2" s="10" t="s">
        <v>12</v>
      </c>
    </row>
    <row r="3" spans="2:9" x14ac:dyDescent="0.25">
      <c r="B3" s="11" t="s">
        <v>8</v>
      </c>
      <c r="C3" s="4">
        <f>AVERAGE(C6:C472)</f>
        <v>0.10765215631691658</v>
      </c>
      <c r="D3" s="6">
        <f t="shared" ref="D3:E3" si="0">AVERAGE(D6:D472)</f>
        <v>0.18135496145610269</v>
      </c>
      <c r="E3" s="1">
        <f t="shared" si="0"/>
        <v>0.24964567880085667</v>
      </c>
    </row>
    <row r="4" spans="2:9" ht="15.75" thickBot="1" x14ac:dyDescent="0.3">
      <c r="B4" s="12" t="s">
        <v>9</v>
      </c>
      <c r="C4" s="5">
        <f>MEDIAN(C6:C472)</f>
        <v>7.5952000000000006E-2</v>
      </c>
      <c r="D4" s="7">
        <f t="shared" ref="D4:E4" si="1">MEDIAN(D6:D472)</f>
        <v>0.145181</v>
      </c>
      <c r="E4" s="2">
        <f t="shared" si="1"/>
        <v>0.21126900000000001</v>
      </c>
    </row>
    <row r="6" spans="2:9" x14ac:dyDescent="0.25">
      <c r="B6">
        <v>1003903</v>
      </c>
      <c r="C6">
        <v>3.2732999999999998E-2</v>
      </c>
      <c r="D6">
        <v>2.5599E-2</v>
      </c>
      <c r="E6">
        <v>0.38742900000000002</v>
      </c>
      <c r="F6" t="str">
        <f>IF(AND(C6&lt;D6,C6&lt;E6),$C$2,IF(AND(D6&lt;C6,D6&lt;E6),$D$2,$E$2))</f>
        <v>Naïve Prediction</v>
      </c>
      <c r="G6">
        <f>COUNTIF(F6:F472,C2)</f>
        <v>314</v>
      </c>
      <c r="H6">
        <v>467</v>
      </c>
      <c r="I6">
        <f>G6/$H$6</f>
        <v>0.6723768736616702</v>
      </c>
    </row>
    <row r="7" spans="2:9" x14ac:dyDescent="0.25">
      <c r="B7">
        <v>1006909</v>
      </c>
      <c r="C7">
        <v>9.3699999999999999E-3</v>
      </c>
      <c r="D7">
        <v>3.8129999999999997E-2</v>
      </c>
      <c r="E7">
        <v>0.34181899999999998</v>
      </c>
      <c r="F7" t="str">
        <f t="shared" ref="F7:F70" si="2">IF(AND(C7&lt;D7,C7&lt;E7),$C$2,IF(AND(D7&lt;C7,D7&lt;E7),$D$2,$E$2))</f>
        <v>MLR Model</v>
      </c>
      <c r="G7">
        <f>COUNTIF(F6:F472,D2)</f>
        <v>98</v>
      </c>
      <c r="I7">
        <f t="shared" ref="I7:I8" si="3">G7/$H$6</f>
        <v>0.20985010706638116</v>
      </c>
    </row>
    <row r="8" spans="2:9" x14ac:dyDescent="0.25">
      <c r="B8">
        <v>1007701</v>
      </c>
      <c r="C8">
        <v>8.2918000000000006E-2</v>
      </c>
      <c r="D8">
        <v>1.9810000000000001E-2</v>
      </c>
      <c r="E8">
        <v>0.352267</v>
      </c>
      <c r="F8" t="str">
        <f t="shared" si="2"/>
        <v>Naïve Prediction</v>
      </c>
      <c r="G8">
        <f>COUNTIF(F6:F472,E2)</f>
        <v>55</v>
      </c>
      <c r="I8">
        <f t="shared" si="3"/>
        <v>0.11777301927194861</v>
      </c>
    </row>
    <row r="9" spans="2:9" x14ac:dyDescent="0.25">
      <c r="B9">
        <v>1008102</v>
      </c>
      <c r="C9">
        <v>5.8068000000000002E-2</v>
      </c>
      <c r="D9">
        <v>2.1444000000000001E-2</v>
      </c>
      <c r="E9">
        <v>0.27792</v>
      </c>
      <c r="F9" t="str">
        <f t="shared" si="2"/>
        <v>Naïve Prediction</v>
      </c>
    </row>
    <row r="10" spans="2:9" x14ac:dyDescent="0.25">
      <c r="B10">
        <v>1009601</v>
      </c>
      <c r="C10">
        <v>0.13375100000000001</v>
      </c>
      <c r="D10">
        <v>0.29650500000000002</v>
      </c>
      <c r="E10">
        <v>0.40386499999999997</v>
      </c>
      <c r="F10" t="str">
        <f t="shared" si="2"/>
        <v>MLR Model</v>
      </c>
    </row>
    <row r="11" spans="2:9" x14ac:dyDescent="0.25">
      <c r="B11">
        <v>1011404</v>
      </c>
      <c r="C11">
        <v>7.0809999999999996E-3</v>
      </c>
      <c r="D11">
        <v>4.0580999999999999E-2</v>
      </c>
      <c r="E11">
        <v>0.32125100000000001</v>
      </c>
      <c r="F11" t="str">
        <f t="shared" si="2"/>
        <v>MLR Model</v>
      </c>
    </row>
    <row r="12" spans="2:9" x14ac:dyDescent="0.25">
      <c r="B12">
        <v>1012203</v>
      </c>
      <c r="C12">
        <v>0.253079</v>
      </c>
      <c r="D12">
        <v>0.16220799999999999</v>
      </c>
      <c r="E12">
        <v>0.44378800000000002</v>
      </c>
      <c r="F12" t="str">
        <f t="shared" si="2"/>
        <v>Naïve Prediction</v>
      </c>
    </row>
    <row r="13" spans="2:9" x14ac:dyDescent="0.25">
      <c r="B13">
        <v>1014205</v>
      </c>
      <c r="C13">
        <v>5.3893999999999997E-2</v>
      </c>
      <c r="D13">
        <v>5.1486999999999998E-2</v>
      </c>
      <c r="E13">
        <v>0.32334099999999999</v>
      </c>
      <c r="F13" t="str">
        <f t="shared" si="2"/>
        <v>Naïve Prediction</v>
      </c>
    </row>
    <row r="14" spans="2:9" x14ac:dyDescent="0.25">
      <c r="B14">
        <v>1014513</v>
      </c>
      <c r="C14">
        <v>0.101865</v>
      </c>
      <c r="D14">
        <v>1.4045E-2</v>
      </c>
      <c r="E14">
        <v>0.370228</v>
      </c>
      <c r="F14" t="str">
        <f t="shared" si="2"/>
        <v>Naïve Prediction</v>
      </c>
    </row>
    <row r="15" spans="2:9" x14ac:dyDescent="0.25">
      <c r="B15">
        <v>1014704</v>
      </c>
      <c r="C15">
        <v>7.4619999999999999E-3</v>
      </c>
      <c r="D15">
        <v>3.2278000000000001E-2</v>
      </c>
      <c r="E15">
        <v>0.289105</v>
      </c>
      <c r="F15" t="str">
        <f t="shared" si="2"/>
        <v>MLR Model</v>
      </c>
    </row>
    <row r="16" spans="2:9" x14ac:dyDescent="0.25">
      <c r="B16">
        <v>1014901</v>
      </c>
      <c r="C16">
        <v>3.1812E-2</v>
      </c>
      <c r="D16">
        <v>1.1391999999999999E-2</v>
      </c>
      <c r="E16">
        <v>0.34412799999999999</v>
      </c>
      <c r="F16" t="str">
        <f t="shared" si="2"/>
        <v>Naïve Prediction</v>
      </c>
    </row>
    <row r="17" spans="2:6" x14ac:dyDescent="0.25">
      <c r="B17">
        <v>1017501</v>
      </c>
      <c r="C17">
        <v>2.8506E-2</v>
      </c>
      <c r="D17">
        <v>2.0309000000000001E-2</v>
      </c>
      <c r="E17">
        <v>0.35833399999999999</v>
      </c>
      <c r="F17" t="str">
        <f t="shared" si="2"/>
        <v>Naïve Prediction</v>
      </c>
    </row>
    <row r="18" spans="2:6" x14ac:dyDescent="0.25">
      <c r="B18">
        <v>1018701</v>
      </c>
      <c r="C18">
        <v>0.18043500000000001</v>
      </c>
      <c r="D18">
        <v>0.108539</v>
      </c>
      <c r="E18">
        <v>0.60237700000000005</v>
      </c>
      <c r="F18" t="str">
        <f t="shared" si="2"/>
        <v>Naïve Prediction</v>
      </c>
    </row>
    <row r="19" spans="2:6" x14ac:dyDescent="0.25">
      <c r="B19">
        <v>1018901</v>
      </c>
      <c r="C19">
        <v>2.8042999999999998E-2</v>
      </c>
      <c r="D19">
        <v>0.12030200000000001</v>
      </c>
      <c r="E19">
        <v>0.25479400000000002</v>
      </c>
      <c r="F19" t="str">
        <f t="shared" si="2"/>
        <v>MLR Model</v>
      </c>
    </row>
    <row r="20" spans="2:6" x14ac:dyDescent="0.25">
      <c r="B20">
        <v>1019101</v>
      </c>
      <c r="C20">
        <v>4.1895000000000002E-2</v>
      </c>
      <c r="D20">
        <v>1.7271000000000002E-2</v>
      </c>
      <c r="E20">
        <v>0.45477299999999998</v>
      </c>
      <c r="F20" t="str">
        <f t="shared" si="2"/>
        <v>Naïve Prediction</v>
      </c>
    </row>
    <row r="21" spans="2:6" x14ac:dyDescent="0.25">
      <c r="B21">
        <v>1024401</v>
      </c>
      <c r="C21">
        <v>3.4235000000000002E-2</v>
      </c>
      <c r="D21">
        <v>1.2376E-2</v>
      </c>
      <c r="E21">
        <v>0.4304</v>
      </c>
      <c r="F21" t="str">
        <f t="shared" si="2"/>
        <v>Naïve Prediction</v>
      </c>
    </row>
    <row r="22" spans="2:6" x14ac:dyDescent="0.25">
      <c r="B22">
        <v>1024901</v>
      </c>
      <c r="C22">
        <v>0.12794</v>
      </c>
      <c r="D22">
        <v>7.5629000000000002E-2</v>
      </c>
      <c r="E22">
        <v>0.513876</v>
      </c>
      <c r="F22" t="str">
        <f t="shared" si="2"/>
        <v>Naïve Prediction</v>
      </c>
    </row>
    <row r="23" spans="2:6" x14ac:dyDescent="0.25">
      <c r="B23">
        <v>1025301</v>
      </c>
      <c r="C23">
        <v>0.13065599999999999</v>
      </c>
      <c r="D23">
        <v>0.16442999999999999</v>
      </c>
      <c r="E23">
        <v>0.59692299999999998</v>
      </c>
      <c r="F23" t="str">
        <f t="shared" si="2"/>
        <v>MLR Model</v>
      </c>
    </row>
    <row r="24" spans="2:6" x14ac:dyDescent="0.25">
      <c r="B24">
        <v>1025701</v>
      </c>
      <c r="C24">
        <v>3.5357E-2</v>
      </c>
      <c r="D24">
        <v>0.141849</v>
      </c>
      <c r="E24">
        <v>0.12928899999999999</v>
      </c>
      <c r="F24" t="str">
        <f t="shared" si="2"/>
        <v>MLR Model</v>
      </c>
    </row>
    <row r="25" spans="2:6" x14ac:dyDescent="0.25">
      <c r="B25">
        <v>1030203</v>
      </c>
      <c r="C25">
        <v>8.1184999999999993E-2</v>
      </c>
      <c r="D25">
        <v>8.4980000000000003E-3</v>
      </c>
      <c r="E25">
        <v>0.34953800000000002</v>
      </c>
      <c r="F25" t="str">
        <f t="shared" si="2"/>
        <v>Naïve Prediction</v>
      </c>
    </row>
    <row r="26" spans="2:6" x14ac:dyDescent="0.25">
      <c r="B26">
        <v>1031301</v>
      </c>
      <c r="C26">
        <v>4.3339000000000003E-2</v>
      </c>
      <c r="D26">
        <v>0.104286</v>
      </c>
      <c r="E26">
        <v>0.410495</v>
      </c>
      <c r="F26" t="str">
        <f t="shared" si="2"/>
        <v>MLR Model</v>
      </c>
    </row>
    <row r="27" spans="2:6" x14ac:dyDescent="0.25">
      <c r="B27">
        <v>1031701</v>
      </c>
      <c r="C27">
        <v>8.9859999999999992E-3</v>
      </c>
      <c r="D27">
        <v>8.7576000000000001E-2</v>
      </c>
      <c r="E27">
        <v>0.25766699999999998</v>
      </c>
      <c r="F27" t="str">
        <f t="shared" si="2"/>
        <v>MLR Model</v>
      </c>
    </row>
    <row r="28" spans="2:6" x14ac:dyDescent="0.25">
      <c r="B28">
        <v>1032502</v>
      </c>
      <c r="C28">
        <v>0.23292399999999999</v>
      </c>
      <c r="D28">
        <v>0.185394</v>
      </c>
      <c r="E28">
        <v>7.6178999999999997E-2</v>
      </c>
      <c r="F28" t="str">
        <f t="shared" si="2"/>
        <v>Least Squares Prediciton</v>
      </c>
    </row>
    <row r="29" spans="2:6" x14ac:dyDescent="0.25">
      <c r="B29">
        <v>1033802</v>
      </c>
      <c r="C29">
        <v>0.17668900000000001</v>
      </c>
      <c r="D29">
        <v>0.22428699999999999</v>
      </c>
      <c r="E29">
        <v>8.5180000000000006E-2</v>
      </c>
      <c r="F29" t="str">
        <f t="shared" si="2"/>
        <v>Least Squares Prediciton</v>
      </c>
    </row>
    <row r="30" spans="2:6" x14ac:dyDescent="0.25">
      <c r="B30">
        <v>1034802</v>
      </c>
      <c r="C30">
        <v>6.0338999999999997E-2</v>
      </c>
      <c r="D30">
        <v>0.124503</v>
      </c>
      <c r="E30">
        <v>0.104616</v>
      </c>
      <c r="F30" t="str">
        <f t="shared" si="2"/>
        <v>MLR Model</v>
      </c>
    </row>
    <row r="31" spans="2:6" x14ac:dyDescent="0.25">
      <c r="B31">
        <v>1037601</v>
      </c>
      <c r="C31">
        <v>7.3867000000000002E-2</v>
      </c>
      <c r="D31">
        <v>0.207734</v>
      </c>
      <c r="E31">
        <v>2.6148000000000001E-2</v>
      </c>
      <c r="F31" t="str">
        <f t="shared" si="2"/>
        <v>Least Squares Prediciton</v>
      </c>
    </row>
    <row r="32" spans="2:6" x14ac:dyDescent="0.25">
      <c r="B32">
        <v>1038401</v>
      </c>
      <c r="C32">
        <v>8.4652000000000005E-2</v>
      </c>
      <c r="D32">
        <v>0.209372</v>
      </c>
      <c r="E32">
        <v>4.7827000000000001E-2</v>
      </c>
      <c r="F32" t="str">
        <f t="shared" si="2"/>
        <v>Least Squares Prediciton</v>
      </c>
    </row>
    <row r="33" spans="2:6" x14ac:dyDescent="0.25">
      <c r="B33">
        <v>1040301</v>
      </c>
      <c r="C33">
        <v>7.7983999999999998E-2</v>
      </c>
      <c r="D33">
        <v>0.193742</v>
      </c>
      <c r="E33">
        <v>8.5147E-2</v>
      </c>
      <c r="F33" t="str">
        <f t="shared" si="2"/>
        <v>MLR Model</v>
      </c>
    </row>
    <row r="34" spans="2:6" x14ac:dyDescent="0.25">
      <c r="B34">
        <v>1041402</v>
      </c>
      <c r="C34">
        <v>2.4015999999999999E-2</v>
      </c>
      <c r="D34">
        <v>0.116913</v>
      </c>
      <c r="E34">
        <v>0.18577299999999999</v>
      </c>
      <c r="F34" t="str">
        <f t="shared" si="2"/>
        <v>MLR Model</v>
      </c>
    </row>
    <row r="35" spans="2:6" x14ac:dyDescent="0.25">
      <c r="B35">
        <v>1043905</v>
      </c>
      <c r="C35">
        <v>3.252E-2</v>
      </c>
      <c r="D35">
        <v>0.16192599999999999</v>
      </c>
      <c r="E35">
        <v>4.2817000000000001E-2</v>
      </c>
      <c r="F35" t="str">
        <f t="shared" si="2"/>
        <v>MLR Model</v>
      </c>
    </row>
    <row r="36" spans="2:6" x14ac:dyDescent="0.25">
      <c r="B36">
        <v>1046804</v>
      </c>
      <c r="C36">
        <v>0.102085</v>
      </c>
      <c r="D36">
        <v>0.13022700000000001</v>
      </c>
      <c r="E36">
        <v>3.7809000000000002E-2</v>
      </c>
      <c r="F36" t="str">
        <f t="shared" si="2"/>
        <v>Least Squares Prediciton</v>
      </c>
    </row>
    <row r="37" spans="2:6" x14ac:dyDescent="0.25">
      <c r="B37">
        <v>1047401</v>
      </c>
      <c r="C37">
        <v>0.113078</v>
      </c>
      <c r="D37">
        <v>0.11591600000000001</v>
      </c>
      <c r="E37">
        <v>3.6929999999999998E-2</v>
      </c>
      <c r="F37" t="str">
        <f t="shared" si="2"/>
        <v>Least Squares Prediciton</v>
      </c>
    </row>
    <row r="38" spans="2:6" x14ac:dyDescent="0.25">
      <c r="B38">
        <v>1049602</v>
      </c>
      <c r="C38">
        <v>0.130825</v>
      </c>
      <c r="D38">
        <v>0.13807700000000001</v>
      </c>
      <c r="E38">
        <v>4.0364999999999998E-2</v>
      </c>
      <c r="F38" t="str">
        <f t="shared" si="2"/>
        <v>Least Squares Prediciton</v>
      </c>
    </row>
    <row r="39" spans="2:6" x14ac:dyDescent="0.25">
      <c r="B39">
        <v>1049801</v>
      </c>
      <c r="C39">
        <v>7.0361000000000007E-2</v>
      </c>
      <c r="D39">
        <v>0.26908399999999999</v>
      </c>
      <c r="E39">
        <v>0.211476</v>
      </c>
      <c r="F39" t="str">
        <f t="shared" si="2"/>
        <v>MLR Model</v>
      </c>
    </row>
    <row r="40" spans="2:6" x14ac:dyDescent="0.25">
      <c r="B40">
        <v>1051119</v>
      </c>
      <c r="C40">
        <v>4.027E-2</v>
      </c>
      <c r="D40">
        <v>9.1956999999999997E-2</v>
      </c>
      <c r="E40">
        <v>0.24429699999999999</v>
      </c>
      <c r="F40" t="str">
        <f t="shared" si="2"/>
        <v>MLR Model</v>
      </c>
    </row>
    <row r="41" spans="2:6" x14ac:dyDescent="0.25">
      <c r="B41">
        <v>1051703</v>
      </c>
      <c r="C41">
        <v>2.0854999999999999E-2</v>
      </c>
      <c r="D41">
        <v>0.14385600000000001</v>
      </c>
      <c r="E41">
        <v>0.177152</v>
      </c>
      <c r="F41" t="str">
        <f t="shared" si="2"/>
        <v>MLR Model</v>
      </c>
    </row>
    <row r="42" spans="2:6" x14ac:dyDescent="0.25">
      <c r="B42">
        <v>1052406</v>
      </c>
      <c r="C42">
        <v>5.3663000000000002E-2</v>
      </c>
      <c r="D42">
        <v>4.5803000000000003E-2</v>
      </c>
      <c r="E42">
        <v>0.37219999999999998</v>
      </c>
      <c r="F42" t="str">
        <f t="shared" si="2"/>
        <v>Naïve Prediction</v>
      </c>
    </row>
    <row r="43" spans="2:6" x14ac:dyDescent="0.25">
      <c r="B43">
        <v>1052508</v>
      </c>
      <c r="C43">
        <v>6.6569000000000003E-2</v>
      </c>
      <c r="D43">
        <v>0.168965</v>
      </c>
      <c r="E43">
        <v>0.128</v>
      </c>
      <c r="F43" t="str">
        <f t="shared" si="2"/>
        <v>MLR Model</v>
      </c>
    </row>
    <row r="44" spans="2:6" x14ac:dyDescent="0.25">
      <c r="B44">
        <v>1052601</v>
      </c>
      <c r="C44">
        <v>1.9134999999999999E-2</v>
      </c>
      <c r="D44">
        <v>0.20596600000000001</v>
      </c>
      <c r="E44">
        <v>7.7933000000000002E-2</v>
      </c>
      <c r="F44" t="str">
        <f t="shared" si="2"/>
        <v>MLR Model</v>
      </c>
    </row>
    <row r="45" spans="2:6" x14ac:dyDescent="0.25">
      <c r="B45">
        <v>1052904</v>
      </c>
      <c r="C45">
        <v>7.5400999999999996E-2</v>
      </c>
      <c r="D45">
        <v>0.18387500000000001</v>
      </c>
      <c r="E45">
        <v>1.4557E-2</v>
      </c>
      <c r="F45" t="str">
        <f t="shared" si="2"/>
        <v>Least Squares Prediciton</v>
      </c>
    </row>
    <row r="46" spans="2:6" x14ac:dyDescent="0.25">
      <c r="B46">
        <v>1053602</v>
      </c>
      <c r="C46">
        <v>0.110442</v>
      </c>
      <c r="D46">
        <v>0.222025</v>
      </c>
      <c r="E46">
        <v>9.8040000000000002E-2</v>
      </c>
      <c r="F46" t="str">
        <f t="shared" si="2"/>
        <v>Least Squares Prediciton</v>
      </c>
    </row>
    <row r="47" spans="2:6" x14ac:dyDescent="0.25">
      <c r="B47">
        <v>1054301</v>
      </c>
      <c r="C47">
        <v>4.0814999999999997E-2</v>
      </c>
      <c r="D47">
        <v>0.18873100000000001</v>
      </c>
      <c r="E47">
        <v>6.3760999999999998E-2</v>
      </c>
      <c r="F47" t="str">
        <f t="shared" si="2"/>
        <v>MLR Model</v>
      </c>
    </row>
    <row r="48" spans="2:6" x14ac:dyDescent="0.25">
      <c r="B48">
        <v>1054601</v>
      </c>
      <c r="C48">
        <v>3.8637999999999999E-2</v>
      </c>
      <c r="D48">
        <v>8.1060999999999994E-2</v>
      </c>
      <c r="E48">
        <v>0.20338899999999999</v>
      </c>
      <c r="F48" t="str">
        <f t="shared" si="2"/>
        <v>MLR Model</v>
      </c>
    </row>
    <row r="49" spans="2:6" x14ac:dyDescent="0.25">
      <c r="B49">
        <v>1054801</v>
      </c>
      <c r="C49">
        <v>7.0101999999999998E-2</v>
      </c>
      <c r="D49">
        <v>0.24721899999999999</v>
      </c>
      <c r="E49">
        <v>0.18274499999999999</v>
      </c>
      <c r="F49" t="str">
        <f t="shared" si="2"/>
        <v>MLR Model</v>
      </c>
    </row>
    <row r="50" spans="2:6" x14ac:dyDescent="0.25">
      <c r="B50">
        <v>1056403</v>
      </c>
      <c r="C50">
        <v>2.4969000000000002E-2</v>
      </c>
      <c r="D50">
        <v>0.106237</v>
      </c>
      <c r="E50">
        <v>0.14657500000000001</v>
      </c>
      <c r="F50" t="str">
        <f t="shared" si="2"/>
        <v>MLR Model</v>
      </c>
    </row>
    <row r="51" spans="2:6" x14ac:dyDescent="0.25">
      <c r="B51">
        <v>1059401</v>
      </c>
      <c r="C51">
        <v>4.4884E-2</v>
      </c>
      <c r="D51">
        <v>4.7667000000000001E-2</v>
      </c>
      <c r="E51">
        <v>0.24582000000000001</v>
      </c>
      <c r="F51" t="str">
        <f t="shared" si="2"/>
        <v>MLR Model</v>
      </c>
    </row>
    <row r="52" spans="2:6" x14ac:dyDescent="0.25">
      <c r="B52">
        <v>1061201</v>
      </c>
      <c r="C52">
        <v>4.5029E-2</v>
      </c>
      <c r="D52">
        <v>0.25489200000000001</v>
      </c>
      <c r="E52">
        <v>0.141518</v>
      </c>
      <c r="F52" t="str">
        <f t="shared" si="2"/>
        <v>MLR Model</v>
      </c>
    </row>
    <row r="53" spans="2:6" x14ac:dyDescent="0.25">
      <c r="B53">
        <v>1062402</v>
      </c>
      <c r="C53">
        <v>5.9822E-2</v>
      </c>
      <c r="D53">
        <v>0.15171599999999999</v>
      </c>
      <c r="E53">
        <v>4.9658000000000001E-2</v>
      </c>
      <c r="F53" t="str">
        <f t="shared" si="2"/>
        <v>Least Squares Prediciton</v>
      </c>
    </row>
    <row r="54" spans="2:6" x14ac:dyDescent="0.25">
      <c r="B54">
        <v>1063702</v>
      </c>
      <c r="C54">
        <v>4.2154999999999998E-2</v>
      </c>
      <c r="D54">
        <v>0.13803399999999999</v>
      </c>
      <c r="E54">
        <v>9.7441E-2</v>
      </c>
      <c r="F54" t="str">
        <f t="shared" si="2"/>
        <v>MLR Model</v>
      </c>
    </row>
    <row r="55" spans="2:6" x14ac:dyDescent="0.25">
      <c r="B55">
        <v>1101507</v>
      </c>
      <c r="C55">
        <v>0.16788400000000001</v>
      </c>
      <c r="D55">
        <v>0.180622</v>
      </c>
      <c r="E55">
        <v>0.17344499999999999</v>
      </c>
      <c r="F55" t="str">
        <f t="shared" si="2"/>
        <v>MLR Model</v>
      </c>
    </row>
    <row r="56" spans="2:6" x14ac:dyDescent="0.25">
      <c r="B56">
        <v>1108201</v>
      </c>
      <c r="C56">
        <v>0.13461899999999999</v>
      </c>
      <c r="D56">
        <v>0.36179899999999998</v>
      </c>
      <c r="E56">
        <v>0.27387699999999998</v>
      </c>
      <c r="F56" t="str">
        <f t="shared" si="2"/>
        <v>MLR Model</v>
      </c>
    </row>
    <row r="57" spans="2:6" x14ac:dyDescent="0.25">
      <c r="B57">
        <v>1108308</v>
      </c>
      <c r="C57">
        <v>0.14475399999999999</v>
      </c>
      <c r="D57">
        <v>0.30879600000000001</v>
      </c>
      <c r="E57">
        <v>0.18742</v>
      </c>
      <c r="F57" t="str">
        <f t="shared" si="2"/>
        <v>MLR Model</v>
      </c>
    </row>
    <row r="58" spans="2:6" x14ac:dyDescent="0.25">
      <c r="B58">
        <v>1109306</v>
      </c>
      <c r="C58">
        <v>5.4871999999999997E-2</v>
      </c>
      <c r="D58">
        <v>4.6538999999999997E-2</v>
      </c>
      <c r="E58">
        <v>0.42650900000000003</v>
      </c>
      <c r="F58" t="str">
        <f t="shared" si="2"/>
        <v>Naïve Prediction</v>
      </c>
    </row>
    <row r="59" spans="2:6" x14ac:dyDescent="0.25">
      <c r="B59">
        <v>1109601</v>
      </c>
      <c r="C59">
        <v>0.21777199999999999</v>
      </c>
      <c r="D59">
        <v>0.21313099999999999</v>
      </c>
      <c r="E59">
        <v>0.675902</v>
      </c>
      <c r="F59" t="str">
        <f t="shared" si="2"/>
        <v>Naïve Prediction</v>
      </c>
    </row>
    <row r="60" spans="2:6" x14ac:dyDescent="0.25">
      <c r="B60">
        <v>1110402</v>
      </c>
      <c r="C60">
        <v>5.8266999999999999E-2</v>
      </c>
      <c r="D60">
        <v>5.1194999999999997E-2</v>
      </c>
      <c r="E60">
        <v>0.34195300000000001</v>
      </c>
      <c r="F60" t="str">
        <f t="shared" si="2"/>
        <v>Naïve Prediction</v>
      </c>
    </row>
    <row r="61" spans="2:6" x14ac:dyDescent="0.25">
      <c r="B61">
        <v>1117401</v>
      </c>
      <c r="C61">
        <v>6.9034999999999999E-2</v>
      </c>
      <c r="D61">
        <v>2.3857E-2</v>
      </c>
      <c r="E61">
        <v>0.33312999999999998</v>
      </c>
      <c r="F61" t="str">
        <f t="shared" si="2"/>
        <v>Naïve Prediction</v>
      </c>
    </row>
    <row r="62" spans="2:6" x14ac:dyDescent="0.25">
      <c r="B62">
        <v>1117701</v>
      </c>
      <c r="C62">
        <v>0.12884699999999999</v>
      </c>
      <c r="D62">
        <v>8.3070000000000005E-2</v>
      </c>
      <c r="E62">
        <v>0.60485</v>
      </c>
      <c r="F62" t="str">
        <f t="shared" si="2"/>
        <v>Naïve Prediction</v>
      </c>
    </row>
    <row r="63" spans="2:6" x14ac:dyDescent="0.25">
      <c r="B63">
        <v>1119401</v>
      </c>
      <c r="C63">
        <v>3.6298999999999998E-2</v>
      </c>
      <c r="D63">
        <v>5.3226999999999997E-2</v>
      </c>
      <c r="E63">
        <v>0.36990299999999998</v>
      </c>
      <c r="F63" t="str">
        <f t="shared" si="2"/>
        <v>MLR Model</v>
      </c>
    </row>
    <row r="64" spans="2:6" x14ac:dyDescent="0.25">
      <c r="B64">
        <v>1121801</v>
      </c>
      <c r="C64">
        <v>0.34110699999999999</v>
      </c>
      <c r="D64">
        <v>0.102161</v>
      </c>
      <c r="E64">
        <v>0.11906600000000001</v>
      </c>
      <c r="F64" t="str">
        <f t="shared" si="2"/>
        <v>Naïve Prediction</v>
      </c>
    </row>
    <row r="65" spans="2:6" x14ac:dyDescent="0.25">
      <c r="B65">
        <v>1126701</v>
      </c>
      <c r="C65">
        <v>9.0936000000000003E-2</v>
      </c>
      <c r="D65">
        <v>0.109207</v>
      </c>
      <c r="E65">
        <v>0.114369</v>
      </c>
      <c r="F65" t="str">
        <f t="shared" si="2"/>
        <v>MLR Model</v>
      </c>
    </row>
    <row r="66" spans="2:6" x14ac:dyDescent="0.25">
      <c r="B66">
        <v>1126908</v>
      </c>
      <c r="C66">
        <v>0.12939999999999999</v>
      </c>
      <c r="D66">
        <v>5.8139000000000003E-2</v>
      </c>
      <c r="E66">
        <v>0.40036699999999997</v>
      </c>
      <c r="F66" t="str">
        <f t="shared" si="2"/>
        <v>Naïve Prediction</v>
      </c>
    </row>
    <row r="67" spans="2:6" x14ac:dyDescent="0.25">
      <c r="B67">
        <v>1128501</v>
      </c>
      <c r="C67">
        <v>5.4869000000000001E-2</v>
      </c>
      <c r="D67">
        <v>0.10907</v>
      </c>
      <c r="E67">
        <v>0.122823</v>
      </c>
      <c r="F67" t="str">
        <f t="shared" si="2"/>
        <v>MLR Model</v>
      </c>
    </row>
    <row r="68" spans="2:6" x14ac:dyDescent="0.25">
      <c r="B68">
        <v>1129601</v>
      </c>
      <c r="C68">
        <v>0.125613</v>
      </c>
      <c r="D68">
        <v>0.145597</v>
      </c>
      <c r="E68">
        <v>9.6129999999999993E-2</v>
      </c>
      <c r="F68" t="str">
        <f t="shared" si="2"/>
        <v>Least Squares Prediciton</v>
      </c>
    </row>
    <row r="69" spans="2:6" x14ac:dyDescent="0.25">
      <c r="B69">
        <v>1134501</v>
      </c>
      <c r="C69">
        <v>5.4838999999999999E-2</v>
      </c>
      <c r="D69">
        <v>7.5919E-2</v>
      </c>
      <c r="E69">
        <v>0.17457400000000001</v>
      </c>
      <c r="F69" t="str">
        <f t="shared" si="2"/>
        <v>MLR Model</v>
      </c>
    </row>
    <row r="70" spans="2:6" x14ac:dyDescent="0.25">
      <c r="B70">
        <v>1134601</v>
      </c>
      <c r="C70">
        <v>5.4620000000000002E-2</v>
      </c>
      <c r="D70">
        <v>5.4382E-2</v>
      </c>
      <c r="E70">
        <v>0.158635</v>
      </c>
      <c r="F70" t="str">
        <f t="shared" si="2"/>
        <v>Naïve Prediction</v>
      </c>
    </row>
    <row r="71" spans="2:6" x14ac:dyDescent="0.25">
      <c r="B71">
        <v>1134701</v>
      </c>
      <c r="C71">
        <v>2.7226E-2</v>
      </c>
      <c r="D71">
        <v>9.7352999999999995E-2</v>
      </c>
      <c r="E71">
        <v>0.11856999999999999</v>
      </c>
      <c r="F71" t="str">
        <f t="shared" ref="F71:F134" si="4">IF(AND(C71&lt;D71,C71&lt;E71),$C$2,IF(AND(D71&lt;C71,D71&lt;E71),$D$2,$E$2))</f>
        <v>MLR Model</v>
      </c>
    </row>
    <row r="72" spans="2:6" x14ac:dyDescent="0.25">
      <c r="B72">
        <v>1134801</v>
      </c>
      <c r="C72">
        <v>8.4511000000000003E-2</v>
      </c>
      <c r="D72">
        <v>0.103656</v>
      </c>
      <c r="E72">
        <v>0.14051</v>
      </c>
      <c r="F72" t="str">
        <f t="shared" si="4"/>
        <v>MLR Model</v>
      </c>
    </row>
    <row r="73" spans="2:6" x14ac:dyDescent="0.25">
      <c r="B73">
        <v>1135702</v>
      </c>
      <c r="C73">
        <v>2.6147E-2</v>
      </c>
      <c r="D73">
        <v>4.1367000000000001E-2</v>
      </c>
      <c r="E73">
        <v>0.368836</v>
      </c>
      <c r="F73" t="str">
        <f t="shared" si="4"/>
        <v>MLR Model</v>
      </c>
    </row>
    <row r="74" spans="2:6" x14ac:dyDescent="0.25">
      <c r="B74">
        <v>1136708</v>
      </c>
      <c r="C74">
        <v>4.7091000000000001E-2</v>
      </c>
      <c r="D74">
        <v>6.9865999999999998E-2</v>
      </c>
      <c r="E74">
        <v>0.17541899999999999</v>
      </c>
      <c r="F74" t="str">
        <f t="shared" si="4"/>
        <v>MLR Model</v>
      </c>
    </row>
    <row r="75" spans="2:6" x14ac:dyDescent="0.25">
      <c r="B75">
        <v>1136801</v>
      </c>
      <c r="C75">
        <v>2.8962999999999999E-2</v>
      </c>
      <c r="D75">
        <v>5.8035999999999997E-2</v>
      </c>
      <c r="E75">
        <v>0.262766</v>
      </c>
      <c r="F75" t="str">
        <f t="shared" si="4"/>
        <v>MLR Model</v>
      </c>
    </row>
    <row r="76" spans="2:6" x14ac:dyDescent="0.25">
      <c r="B76">
        <v>1136802</v>
      </c>
      <c r="C76">
        <v>2.4738E-2</v>
      </c>
      <c r="D76">
        <v>7.5578999999999993E-2</v>
      </c>
      <c r="E76">
        <v>0.14350499999999999</v>
      </c>
      <c r="F76" t="str">
        <f t="shared" si="4"/>
        <v>MLR Model</v>
      </c>
    </row>
    <row r="77" spans="2:6" x14ac:dyDescent="0.25">
      <c r="B77">
        <v>1136901</v>
      </c>
      <c r="C77">
        <v>3.0353000000000002E-2</v>
      </c>
      <c r="D77">
        <v>0.13614699999999999</v>
      </c>
      <c r="E77">
        <v>0.13278799999999999</v>
      </c>
      <c r="F77" t="str">
        <f t="shared" si="4"/>
        <v>MLR Model</v>
      </c>
    </row>
    <row r="78" spans="2:6" x14ac:dyDescent="0.25">
      <c r="B78">
        <v>1137501</v>
      </c>
      <c r="C78">
        <v>4.4004000000000001E-2</v>
      </c>
      <c r="D78">
        <v>1.8918999999999998E-2</v>
      </c>
      <c r="E78">
        <v>0.35457300000000003</v>
      </c>
      <c r="F78" t="str">
        <f t="shared" si="4"/>
        <v>Naïve Prediction</v>
      </c>
    </row>
    <row r="79" spans="2:6" x14ac:dyDescent="0.25">
      <c r="B79">
        <v>1137601</v>
      </c>
      <c r="C79">
        <v>4.6959000000000001E-2</v>
      </c>
      <c r="D79">
        <v>0.13128500000000001</v>
      </c>
      <c r="E79">
        <v>7.5140999999999999E-2</v>
      </c>
      <c r="F79" t="str">
        <f t="shared" si="4"/>
        <v>MLR Model</v>
      </c>
    </row>
    <row r="80" spans="2:6" x14ac:dyDescent="0.25">
      <c r="B80">
        <v>1137701</v>
      </c>
      <c r="C80">
        <v>4.5541999999999999E-2</v>
      </c>
      <c r="D80">
        <v>3.3625000000000002E-2</v>
      </c>
      <c r="E80">
        <v>0.218309</v>
      </c>
      <c r="F80" t="str">
        <f t="shared" si="4"/>
        <v>Naïve Prediction</v>
      </c>
    </row>
    <row r="81" spans="2:6" x14ac:dyDescent="0.25">
      <c r="B81">
        <v>1138402</v>
      </c>
      <c r="C81">
        <v>2.1912000000000001E-2</v>
      </c>
      <c r="D81">
        <v>4.4720999999999997E-2</v>
      </c>
      <c r="E81">
        <v>0.30880800000000003</v>
      </c>
      <c r="F81" t="str">
        <f t="shared" si="4"/>
        <v>MLR Model</v>
      </c>
    </row>
    <row r="82" spans="2:6" x14ac:dyDescent="0.25">
      <c r="B82">
        <v>1139201</v>
      </c>
      <c r="C82">
        <v>0.103506</v>
      </c>
      <c r="D82">
        <v>3.8580000000000003E-2</v>
      </c>
      <c r="E82">
        <v>0.412325</v>
      </c>
      <c r="F82" t="str">
        <f t="shared" si="4"/>
        <v>Naïve Prediction</v>
      </c>
    </row>
    <row r="83" spans="2:6" x14ac:dyDescent="0.25">
      <c r="B83">
        <v>1143501</v>
      </c>
      <c r="C83">
        <v>2.1375999999999999E-2</v>
      </c>
      <c r="D83">
        <v>6.6451999999999997E-2</v>
      </c>
      <c r="E83">
        <v>0.15165999999999999</v>
      </c>
      <c r="F83" t="str">
        <f t="shared" si="4"/>
        <v>MLR Model</v>
      </c>
    </row>
    <row r="84" spans="2:6" x14ac:dyDescent="0.25">
      <c r="B84">
        <v>1144401</v>
      </c>
      <c r="C84">
        <v>3.5165000000000002E-2</v>
      </c>
      <c r="D84">
        <v>6.0380000000000003E-2</v>
      </c>
      <c r="E84">
        <v>0.207594</v>
      </c>
      <c r="F84" t="str">
        <f t="shared" si="4"/>
        <v>MLR Model</v>
      </c>
    </row>
    <row r="85" spans="2:6" x14ac:dyDescent="0.25">
      <c r="B85">
        <v>1145802</v>
      </c>
      <c r="C85">
        <v>8.6960000000000006E-3</v>
      </c>
      <c r="D85">
        <v>6.6642999999999994E-2</v>
      </c>
      <c r="E85">
        <v>0.31985999999999998</v>
      </c>
      <c r="F85" t="str">
        <f t="shared" si="4"/>
        <v>MLR Model</v>
      </c>
    </row>
    <row r="86" spans="2:6" x14ac:dyDescent="0.25">
      <c r="B86">
        <v>1146101</v>
      </c>
      <c r="C86">
        <v>3.9423E-2</v>
      </c>
      <c r="D86">
        <v>6.2059999999999997E-2</v>
      </c>
      <c r="E86">
        <v>0.17877299999999999</v>
      </c>
      <c r="F86" t="str">
        <f t="shared" si="4"/>
        <v>MLR Model</v>
      </c>
    </row>
    <row r="87" spans="2:6" x14ac:dyDescent="0.25">
      <c r="B87">
        <v>1149101</v>
      </c>
      <c r="C87">
        <v>1.1306999999999999E-2</v>
      </c>
      <c r="D87">
        <v>0.10054399999999999</v>
      </c>
      <c r="E87">
        <v>0.14078199999999999</v>
      </c>
      <c r="F87" t="str">
        <f t="shared" si="4"/>
        <v>MLR Model</v>
      </c>
    </row>
    <row r="88" spans="2:6" x14ac:dyDescent="0.25">
      <c r="B88">
        <v>1151102</v>
      </c>
      <c r="C88">
        <v>2.5765E-2</v>
      </c>
      <c r="D88">
        <v>9.8594000000000001E-2</v>
      </c>
      <c r="E88">
        <v>8.4207000000000004E-2</v>
      </c>
      <c r="F88" t="str">
        <f t="shared" si="4"/>
        <v>MLR Model</v>
      </c>
    </row>
    <row r="89" spans="2:6" x14ac:dyDescent="0.25">
      <c r="B89">
        <v>1151201</v>
      </c>
      <c r="C89">
        <v>1.8894999999999999E-2</v>
      </c>
      <c r="D89">
        <v>0.149954</v>
      </c>
      <c r="E89">
        <v>0.14177200000000001</v>
      </c>
      <c r="F89" t="str">
        <f t="shared" si="4"/>
        <v>MLR Model</v>
      </c>
    </row>
    <row r="90" spans="2:6" x14ac:dyDescent="0.25">
      <c r="B90">
        <v>1151303</v>
      </c>
      <c r="C90">
        <v>2.0289999999999999E-2</v>
      </c>
      <c r="D90">
        <v>9.1400999999999996E-2</v>
      </c>
      <c r="E90">
        <v>0.178344</v>
      </c>
      <c r="F90" t="str">
        <f t="shared" si="4"/>
        <v>MLR Model</v>
      </c>
    </row>
    <row r="91" spans="2:6" x14ac:dyDescent="0.25">
      <c r="B91">
        <v>1152703</v>
      </c>
      <c r="C91">
        <v>4.369E-2</v>
      </c>
      <c r="D91">
        <v>0.13906299999999999</v>
      </c>
      <c r="E91">
        <v>6.4824999999999994E-2</v>
      </c>
      <c r="F91" t="str">
        <f t="shared" si="4"/>
        <v>MLR Model</v>
      </c>
    </row>
    <row r="92" spans="2:6" x14ac:dyDescent="0.25">
      <c r="B92">
        <v>1160204</v>
      </c>
      <c r="C92">
        <v>2.0967E-2</v>
      </c>
      <c r="D92">
        <v>0.10978599999999999</v>
      </c>
      <c r="E92">
        <v>0.11439299999999999</v>
      </c>
      <c r="F92" t="str">
        <f t="shared" si="4"/>
        <v>MLR Model</v>
      </c>
    </row>
    <row r="93" spans="2:6" x14ac:dyDescent="0.25">
      <c r="B93">
        <v>1160302</v>
      </c>
      <c r="C93">
        <v>1.205E-2</v>
      </c>
      <c r="D93">
        <v>9.1632000000000005E-2</v>
      </c>
      <c r="E93">
        <v>0.105784</v>
      </c>
      <c r="F93" t="str">
        <f t="shared" si="4"/>
        <v>MLR Model</v>
      </c>
    </row>
    <row r="94" spans="2:6" x14ac:dyDescent="0.25">
      <c r="B94">
        <v>1160605</v>
      </c>
      <c r="C94">
        <v>1.7163000000000001E-2</v>
      </c>
      <c r="D94">
        <v>0.108988</v>
      </c>
      <c r="E94">
        <v>0.22276699999999999</v>
      </c>
      <c r="F94" t="str">
        <f t="shared" si="4"/>
        <v>MLR Model</v>
      </c>
    </row>
    <row r="95" spans="2:6" x14ac:dyDescent="0.25">
      <c r="B95">
        <v>1161801</v>
      </c>
      <c r="C95">
        <v>1.9116000000000001E-2</v>
      </c>
      <c r="D95">
        <v>4.8392999999999999E-2</v>
      </c>
      <c r="E95">
        <v>0.239893</v>
      </c>
      <c r="F95" t="str">
        <f t="shared" si="4"/>
        <v>MLR Model</v>
      </c>
    </row>
    <row r="96" spans="2:6" x14ac:dyDescent="0.25">
      <c r="B96">
        <v>1201101</v>
      </c>
      <c r="C96">
        <v>0.23774600000000001</v>
      </c>
      <c r="D96">
        <v>0.34768500000000002</v>
      </c>
      <c r="E96">
        <v>0.13575200000000001</v>
      </c>
      <c r="F96" t="str">
        <f t="shared" si="4"/>
        <v>Least Squares Prediciton</v>
      </c>
    </row>
    <row r="97" spans="2:6" x14ac:dyDescent="0.25">
      <c r="B97">
        <v>1201102</v>
      </c>
      <c r="C97">
        <v>0.15797</v>
      </c>
      <c r="D97">
        <v>0.24621299999999999</v>
      </c>
      <c r="E97">
        <v>0.160493</v>
      </c>
      <c r="F97" t="str">
        <f t="shared" si="4"/>
        <v>MLR Model</v>
      </c>
    </row>
    <row r="98" spans="2:6" x14ac:dyDescent="0.25">
      <c r="B98">
        <v>1201301</v>
      </c>
      <c r="C98">
        <v>0.105004</v>
      </c>
      <c r="D98">
        <v>9.8382999999999998E-2</v>
      </c>
      <c r="E98">
        <v>0.106881</v>
      </c>
      <c r="F98" t="str">
        <f t="shared" si="4"/>
        <v>Naïve Prediction</v>
      </c>
    </row>
    <row r="99" spans="2:6" x14ac:dyDescent="0.25">
      <c r="B99">
        <v>1209102</v>
      </c>
      <c r="C99">
        <v>0.22291900000000001</v>
      </c>
      <c r="D99">
        <v>0.17380300000000001</v>
      </c>
      <c r="E99">
        <v>0.25623899999999999</v>
      </c>
      <c r="F99" t="str">
        <f t="shared" si="4"/>
        <v>Naïve Prediction</v>
      </c>
    </row>
    <row r="100" spans="2:6" x14ac:dyDescent="0.25">
      <c r="B100">
        <v>1210306</v>
      </c>
      <c r="C100">
        <v>0.42225000000000001</v>
      </c>
      <c r="D100">
        <v>0.48864400000000002</v>
      </c>
      <c r="E100">
        <v>0.70995600000000003</v>
      </c>
      <c r="F100" t="str">
        <f t="shared" si="4"/>
        <v>MLR Model</v>
      </c>
    </row>
    <row r="101" spans="2:6" x14ac:dyDescent="0.25">
      <c r="B101">
        <v>1210401</v>
      </c>
      <c r="C101">
        <v>0.43170599999999998</v>
      </c>
      <c r="D101">
        <v>0.26757799999999998</v>
      </c>
      <c r="E101">
        <v>0.46619899999999997</v>
      </c>
      <c r="F101" t="str">
        <f t="shared" si="4"/>
        <v>Naïve Prediction</v>
      </c>
    </row>
    <row r="102" spans="2:6" x14ac:dyDescent="0.25">
      <c r="B102">
        <v>1211201</v>
      </c>
      <c r="C102">
        <v>0.25863799999999998</v>
      </c>
      <c r="D102">
        <v>0.20969199999999999</v>
      </c>
      <c r="E102">
        <v>0.19370999999999999</v>
      </c>
      <c r="F102" t="str">
        <f t="shared" si="4"/>
        <v>Least Squares Prediciton</v>
      </c>
    </row>
    <row r="103" spans="2:6" x14ac:dyDescent="0.25">
      <c r="B103">
        <v>2302501</v>
      </c>
      <c r="C103">
        <v>3.5048999999999997E-2</v>
      </c>
      <c r="D103">
        <v>0.182281</v>
      </c>
      <c r="E103">
        <v>5.8139999999999997E-2</v>
      </c>
      <c r="F103" t="str">
        <f t="shared" si="4"/>
        <v>MLR Model</v>
      </c>
    </row>
    <row r="104" spans="2:6" x14ac:dyDescent="0.25">
      <c r="B104">
        <v>2302801</v>
      </c>
      <c r="C104">
        <v>1.8983E-2</v>
      </c>
      <c r="D104">
        <v>6.0527999999999998E-2</v>
      </c>
      <c r="E104">
        <v>0.22065699999999999</v>
      </c>
      <c r="F104" t="str">
        <f t="shared" si="4"/>
        <v>MLR Model</v>
      </c>
    </row>
    <row r="105" spans="2:6" x14ac:dyDescent="0.25">
      <c r="B105">
        <v>2303802</v>
      </c>
      <c r="C105">
        <v>5.9360999999999997E-2</v>
      </c>
      <c r="D105">
        <v>0.207735</v>
      </c>
      <c r="E105">
        <v>2.3564000000000002E-2</v>
      </c>
      <c r="F105" t="str">
        <f t="shared" si="4"/>
        <v>Least Squares Prediciton</v>
      </c>
    </row>
    <row r="106" spans="2:6" x14ac:dyDescent="0.25">
      <c r="B106">
        <v>2304602</v>
      </c>
      <c r="C106">
        <v>1.4164E-2</v>
      </c>
      <c r="D106">
        <v>0.13234699999999999</v>
      </c>
      <c r="E106">
        <v>0.107664</v>
      </c>
      <c r="F106" t="str">
        <f t="shared" si="4"/>
        <v>MLR Model</v>
      </c>
    </row>
    <row r="107" spans="2:6" x14ac:dyDescent="0.25">
      <c r="B107">
        <v>2304603</v>
      </c>
      <c r="C107">
        <v>2.9564E-2</v>
      </c>
      <c r="D107">
        <v>0.114847</v>
      </c>
      <c r="E107">
        <v>0.17456099999999999</v>
      </c>
      <c r="F107" t="str">
        <f t="shared" si="4"/>
        <v>MLR Model</v>
      </c>
    </row>
    <row r="108" spans="2:6" x14ac:dyDescent="0.25">
      <c r="B108">
        <v>2304701</v>
      </c>
      <c r="C108">
        <v>3.6047000000000003E-2</v>
      </c>
      <c r="D108">
        <v>6.1339999999999999E-2</v>
      </c>
      <c r="E108">
        <v>0.19983500000000001</v>
      </c>
      <c r="F108" t="str">
        <f t="shared" si="4"/>
        <v>MLR Model</v>
      </c>
    </row>
    <row r="109" spans="2:6" x14ac:dyDescent="0.25">
      <c r="B109">
        <v>2305301</v>
      </c>
      <c r="C109">
        <v>4.8883999999999997E-2</v>
      </c>
      <c r="D109">
        <v>3.4154999999999998E-2</v>
      </c>
      <c r="E109">
        <v>0.14741299999999999</v>
      </c>
      <c r="F109" t="str">
        <f t="shared" si="4"/>
        <v>Naïve Prediction</v>
      </c>
    </row>
    <row r="110" spans="2:6" x14ac:dyDescent="0.25">
      <c r="B110">
        <v>2305602</v>
      </c>
      <c r="C110">
        <v>1.8596999999999999E-2</v>
      </c>
      <c r="D110">
        <v>6.1799E-2</v>
      </c>
      <c r="E110">
        <v>0.25090000000000001</v>
      </c>
      <c r="F110" t="str">
        <f t="shared" si="4"/>
        <v>MLR Model</v>
      </c>
    </row>
    <row r="111" spans="2:6" x14ac:dyDescent="0.25">
      <c r="B111">
        <v>2307501</v>
      </c>
      <c r="C111">
        <v>9.8639999999999995E-3</v>
      </c>
      <c r="D111">
        <v>2.0121E-2</v>
      </c>
      <c r="E111">
        <v>0.399642</v>
      </c>
      <c r="F111" t="str">
        <f t="shared" si="4"/>
        <v>MLR Model</v>
      </c>
    </row>
    <row r="112" spans="2:6" x14ac:dyDescent="0.25">
      <c r="B112">
        <v>2307601</v>
      </c>
      <c r="C112">
        <v>1.448E-2</v>
      </c>
      <c r="D112">
        <v>1.2211E-2</v>
      </c>
      <c r="E112">
        <v>0.40123300000000001</v>
      </c>
      <c r="F112" t="str">
        <f t="shared" si="4"/>
        <v>Naïve Prediction</v>
      </c>
    </row>
    <row r="113" spans="2:6" x14ac:dyDescent="0.25">
      <c r="B113">
        <v>2308201</v>
      </c>
      <c r="C113">
        <v>4.1147999999999997E-2</v>
      </c>
      <c r="D113">
        <v>3.4129E-2</v>
      </c>
      <c r="E113">
        <v>0.25111299999999998</v>
      </c>
      <c r="F113" t="str">
        <f t="shared" si="4"/>
        <v>Naïve Prediction</v>
      </c>
    </row>
    <row r="114" spans="2:6" x14ac:dyDescent="0.25">
      <c r="B114">
        <v>2309201</v>
      </c>
      <c r="C114">
        <v>3.5187000000000003E-2</v>
      </c>
      <c r="D114">
        <v>2.7161999999999999E-2</v>
      </c>
      <c r="E114">
        <v>0.28664800000000001</v>
      </c>
      <c r="F114" t="str">
        <f t="shared" si="4"/>
        <v>Naïve Prediction</v>
      </c>
    </row>
    <row r="115" spans="2:6" x14ac:dyDescent="0.25">
      <c r="B115">
        <v>2309501</v>
      </c>
      <c r="C115">
        <v>8.7150000000000005E-3</v>
      </c>
      <c r="D115">
        <v>8.4665000000000004E-2</v>
      </c>
      <c r="E115">
        <v>0.21126900000000001</v>
      </c>
      <c r="F115" t="str">
        <f t="shared" si="4"/>
        <v>MLR Model</v>
      </c>
    </row>
    <row r="116" spans="2:6" x14ac:dyDescent="0.25">
      <c r="B116">
        <v>2309601</v>
      </c>
      <c r="C116">
        <v>2.9086999999999998E-2</v>
      </c>
      <c r="D116">
        <v>4.2589999999999998E-3</v>
      </c>
      <c r="E116">
        <v>0.35885099999999998</v>
      </c>
      <c r="F116" t="str">
        <f t="shared" si="4"/>
        <v>Naïve Prediction</v>
      </c>
    </row>
    <row r="117" spans="2:6" x14ac:dyDescent="0.25">
      <c r="B117">
        <v>2311401</v>
      </c>
      <c r="C117">
        <v>1.4305999999999999E-2</v>
      </c>
      <c r="D117">
        <v>6.4893999999999993E-2</v>
      </c>
      <c r="E117">
        <v>0.26993299999999998</v>
      </c>
      <c r="F117" t="str">
        <f t="shared" si="4"/>
        <v>MLR Model</v>
      </c>
    </row>
    <row r="118" spans="2:6" x14ac:dyDescent="0.25">
      <c r="B118">
        <v>2311601</v>
      </c>
      <c r="C118">
        <v>1.5219E-2</v>
      </c>
      <c r="D118">
        <v>4.0556000000000002E-2</v>
      </c>
      <c r="E118">
        <v>0.280725</v>
      </c>
      <c r="F118" t="str">
        <f t="shared" si="4"/>
        <v>MLR Model</v>
      </c>
    </row>
    <row r="119" spans="2:6" x14ac:dyDescent="0.25">
      <c r="B119">
        <v>2311702</v>
      </c>
      <c r="C119">
        <v>1.7035000000000002E-2</v>
      </c>
      <c r="D119">
        <v>0.11010399999999999</v>
      </c>
      <c r="E119">
        <v>0.19608100000000001</v>
      </c>
      <c r="F119" t="str">
        <f t="shared" si="4"/>
        <v>MLR Model</v>
      </c>
    </row>
    <row r="120" spans="2:6" x14ac:dyDescent="0.25">
      <c r="B120">
        <v>2312301</v>
      </c>
      <c r="C120">
        <v>3.2600999999999998E-2</v>
      </c>
      <c r="D120">
        <v>3.8601000000000003E-2</v>
      </c>
      <c r="E120">
        <v>0.31577499999999997</v>
      </c>
      <c r="F120" t="str">
        <f t="shared" si="4"/>
        <v>MLR Model</v>
      </c>
    </row>
    <row r="121" spans="2:6" x14ac:dyDescent="0.25">
      <c r="B121">
        <v>2312401</v>
      </c>
      <c r="C121">
        <v>1.3424999999999999E-2</v>
      </c>
      <c r="D121">
        <v>0.122309</v>
      </c>
      <c r="E121">
        <v>0.10441499999999999</v>
      </c>
      <c r="F121" t="str">
        <f t="shared" si="4"/>
        <v>MLR Model</v>
      </c>
    </row>
    <row r="122" spans="2:6" x14ac:dyDescent="0.25">
      <c r="B122">
        <v>2312402</v>
      </c>
      <c r="C122">
        <v>5.1094000000000001E-2</v>
      </c>
      <c r="D122">
        <v>0.26650600000000002</v>
      </c>
      <c r="E122">
        <v>0.106949</v>
      </c>
      <c r="F122" t="str">
        <f t="shared" si="4"/>
        <v>MLR Model</v>
      </c>
    </row>
    <row r="123" spans="2:6" x14ac:dyDescent="0.25">
      <c r="B123">
        <v>2312801</v>
      </c>
      <c r="C123">
        <v>4.3310000000000001E-2</v>
      </c>
      <c r="D123">
        <v>0.12185699999999999</v>
      </c>
      <c r="E123">
        <v>0.198934</v>
      </c>
      <c r="F123" t="str">
        <f t="shared" si="4"/>
        <v>MLR Model</v>
      </c>
    </row>
    <row r="124" spans="2:6" x14ac:dyDescent="0.25">
      <c r="B124">
        <v>2312803</v>
      </c>
      <c r="C124">
        <v>7.9959999999999996E-3</v>
      </c>
      <c r="D124">
        <v>0.16361500000000001</v>
      </c>
      <c r="E124">
        <v>0.168208</v>
      </c>
      <c r="F124" t="str">
        <f t="shared" si="4"/>
        <v>MLR Model</v>
      </c>
    </row>
    <row r="125" spans="2:6" x14ac:dyDescent="0.25">
      <c r="B125">
        <v>2312902</v>
      </c>
      <c r="C125">
        <v>3.7626E-2</v>
      </c>
      <c r="D125">
        <v>0.115505</v>
      </c>
      <c r="E125">
        <v>0.14574699999999999</v>
      </c>
      <c r="F125" t="str">
        <f t="shared" si="4"/>
        <v>MLR Model</v>
      </c>
    </row>
    <row r="126" spans="2:6" x14ac:dyDescent="0.25">
      <c r="B126">
        <v>2315204</v>
      </c>
      <c r="C126">
        <v>6.6724000000000006E-2</v>
      </c>
      <c r="D126">
        <v>4.5319999999999999E-2</v>
      </c>
      <c r="E126">
        <v>0.21521499999999999</v>
      </c>
      <c r="F126" t="str">
        <f t="shared" si="4"/>
        <v>Naïve Prediction</v>
      </c>
    </row>
    <row r="127" spans="2:6" x14ac:dyDescent="0.25">
      <c r="B127">
        <v>2315501</v>
      </c>
      <c r="C127">
        <v>4.9052999999999999E-2</v>
      </c>
      <c r="D127">
        <v>5.0198E-2</v>
      </c>
      <c r="E127">
        <v>0.24190300000000001</v>
      </c>
      <c r="F127" t="str">
        <f t="shared" si="4"/>
        <v>MLR Model</v>
      </c>
    </row>
    <row r="128" spans="2:6" x14ac:dyDescent="0.25">
      <c r="B128">
        <v>2316101</v>
      </c>
      <c r="C128">
        <v>4.6274999999999997E-2</v>
      </c>
      <c r="D128">
        <v>8.5558999999999996E-2</v>
      </c>
      <c r="E128">
        <v>0.23236799999999999</v>
      </c>
      <c r="F128" t="str">
        <f t="shared" si="4"/>
        <v>MLR Model</v>
      </c>
    </row>
    <row r="129" spans="2:6" x14ac:dyDescent="0.25">
      <c r="B129">
        <v>2316501</v>
      </c>
      <c r="C129">
        <v>3.7136000000000002E-2</v>
      </c>
      <c r="D129">
        <v>0.124698</v>
      </c>
      <c r="E129">
        <v>9.5198000000000005E-2</v>
      </c>
      <c r="F129" t="str">
        <f t="shared" si="4"/>
        <v>MLR Model</v>
      </c>
    </row>
    <row r="130" spans="2:6" x14ac:dyDescent="0.25">
      <c r="B130">
        <v>2317704</v>
      </c>
      <c r="C130">
        <v>5.0472000000000003E-2</v>
      </c>
      <c r="D130">
        <v>5.8456000000000001E-2</v>
      </c>
      <c r="E130">
        <v>0.16088</v>
      </c>
      <c r="F130" t="str">
        <f t="shared" si="4"/>
        <v>MLR Model</v>
      </c>
    </row>
    <row r="131" spans="2:6" x14ac:dyDescent="0.25">
      <c r="B131">
        <v>2317901</v>
      </c>
      <c r="C131">
        <v>9.7656000000000007E-2</v>
      </c>
      <c r="D131">
        <v>0.204739</v>
      </c>
      <c r="E131">
        <v>0.39737899999999998</v>
      </c>
      <c r="F131" t="str">
        <f t="shared" si="4"/>
        <v>MLR Model</v>
      </c>
    </row>
    <row r="132" spans="2:6" x14ac:dyDescent="0.25">
      <c r="B132">
        <v>2318703</v>
      </c>
      <c r="C132">
        <v>3.0196000000000001E-2</v>
      </c>
      <c r="D132">
        <v>6.5542000000000003E-2</v>
      </c>
      <c r="E132">
        <v>8.6050000000000001E-2</v>
      </c>
      <c r="F132" t="str">
        <f t="shared" si="4"/>
        <v>MLR Model</v>
      </c>
    </row>
    <row r="133" spans="2:6" x14ac:dyDescent="0.25">
      <c r="B133">
        <v>2318704</v>
      </c>
      <c r="C133">
        <v>2.4233999999999999E-2</v>
      </c>
      <c r="D133">
        <v>0.106071</v>
      </c>
      <c r="E133">
        <v>0.15698300000000001</v>
      </c>
      <c r="F133" t="str">
        <f t="shared" si="4"/>
        <v>MLR Model</v>
      </c>
    </row>
    <row r="134" spans="2:6" x14ac:dyDescent="0.25">
      <c r="B134">
        <v>2319304</v>
      </c>
      <c r="C134">
        <v>1.374E-2</v>
      </c>
      <c r="D134">
        <v>8.4880999999999998E-2</v>
      </c>
      <c r="E134">
        <v>0.24984899999999999</v>
      </c>
      <c r="F134" t="str">
        <f t="shared" si="4"/>
        <v>MLR Model</v>
      </c>
    </row>
    <row r="135" spans="2:6" x14ac:dyDescent="0.25">
      <c r="B135">
        <v>2319501</v>
      </c>
      <c r="C135">
        <v>1.0255E-2</v>
      </c>
      <c r="D135">
        <v>5.7435E-2</v>
      </c>
      <c r="E135">
        <v>0.26980500000000002</v>
      </c>
      <c r="F135" t="str">
        <f t="shared" ref="F135:F198" si="5">IF(AND(C135&lt;D135,C135&lt;E135),$C$2,IF(AND(D135&lt;C135,D135&lt;E135),$D$2,$E$2))</f>
        <v>MLR Model</v>
      </c>
    </row>
    <row r="136" spans="2:6" x14ac:dyDescent="0.25">
      <c r="B136">
        <v>2320401</v>
      </c>
      <c r="C136">
        <v>2.8927999999999999E-2</v>
      </c>
      <c r="D136">
        <v>9.5016000000000003E-2</v>
      </c>
      <c r="E136">
        <v>0.24541499999999999</v>
      </c>
      <c r="F136" t="str">
        <f t="shared" si="5"/>
        <v>MLR Model</v>
      </c>
    </row>
    <row r="137" spans="2:6" x14ac:dyDescent="0.25">
      <c r="B137">
        <v>2320701</v>
      </c>
      <c r="C137">
        <v>2.6553E-2</v>
      </c>
      <c r="D137">
        <v>8.4513000000000005E-2</v>
      </c>
      <c r="E137">
        <v>0.27928599999999998</v>
      </c>
      <c r="F137" t="str">
        <f t="shared" si="5"/>
        <v>MLR Model</v>
      </c>
    </row>
    <row r="138" spans="2:6" x14ac:dyDescent="0.25">
      <c r="B138">
        <v>2325304</v>
      </c>
      <c r="C138">
        <v>8.4045999999999996E-2</v>
      </c>
      <c r="D138">
        <v>7.5140999999999999E-2</v>
      </c>
      <c r="E138">
        <v>0.41974899999999998</v>
      </c>
      <c r="F138" t="str">
        <f t="shared" si="5"/>
        <v>Naïve Prediction</v>
      </c>
    </row>
    <row r="139" spans="2:6" x14ac:dyDescent="0.25">
      <c r="B139">
        <v>2325401</v>
      </c>
      <c r="C139">
        <v>0.13659299999999999</v>
      </c>
      <c r="D139">
        <v>4.2564999999999999E-2</v>
      </c>
      <c r="E139">
        <v>0.34476400000000001</v>
      </c>
      <c r="F139" t="str">
        <f t="shared" si="5"/>
        <v>Naïve Prediction</v>
      </c>
    </row>
    <row r="140" spans="2:6" x14ac:dyDescent="0.25">
      <c r="B140">
        <v>2326301</v>
      </c>
      <c r="C140">
        <v>7.4357999999999994E-2</v>
      </c>
      <c r="D140">
        <v>0.108908</v>
      </c>
      <c r="E140">
        <v>0.25079000000000001</v>
      </c>
      <c r="F140" t="str">
        <f t="shared" si="5"/>
        <v>MLR Model</v>
      </c>
    </row>
    <row r="141" spans="2:6" x14ac:dyDescent="0.25">
      <c r="B141">
        <v>2326604</v>
      </c>
      <c r="C141">
        <v>0.17016200000000001</v>
      </c>
      <c r="D141">
        <v>0.14726800000000001</v>
      </c>
      <c r="E141">
        <v>0.25561899999999999</v>
      </c>
      <c r="F141" t="str">
        <f t="shared" si="5"/>
        <v>Naïve Prediction</v>
      </c>
    </row>
    <row r="142" spans="2:6" x14ac:dyDescent="0.25">
      <c r="B142">
        <v>2327207</v>
      </c>
      <c r="C142">
        <v>0.20655699999999999</v>
      </c>
      <c r="D142">
        <v>0.25833699999999998</v>
      </c>
      <c r="E142">
        <v>0.24138599999999999</v>
      </c>
      <c r="F142" t="str">
        <f t="shared" si="5"/>
        <v>MLR Model</v>
      </c>
    </row>
    <row r="143" spans="2:6" x14ac:dyDescent="0.25">
      <c r="B143">
        <v>2327302</v>
      </c>
      <c r="C143">
        <v>2.5010000000000001E-2</v>
      </c>
      <c r="D143">
        <v>0.25546600000000003</v>
      </c>
      <c r="E143">
        <v>7.0898000000000003E-2</v>
      </c>
      <c r="F143" t="str">
        <f t="shared" si="5"/>
        <v>MLR Model</v>
      </c>
    </row>
    <row r="144" spans="2:6" x14ac:dyDescent="0.25">
      <c r="B144">
        <v>2327601</v>
      </c>
      <c r="C144">
        <v>1.7596000000000001E-2</v>
      </c>
      <c r="D144">
        <v>0.31409300000000001</v>
      </c>
      <c r="E144">
        <v>0.12182900000000001</v>
      </c>
      <c r="F144" t="str">
        <f t="shared" si="5"/>
        <v>MLR Model</v>
      </c>
    </row>
    <row r="145" spans="2:6" x14ac:dyDescent="0.25">
      <c r="B145">
        <v>2328503</v>
      </c>
      <c r="C145">
        <v>4.9383000000000003E-2</v>
      </c>
      <c r="D145">
        <v>0.225073</v>
      </c>
      <c r="E145">
        <v>0.13134100000000001</v>
      </c>
      <c r="F145" t="str">
        <f t="shared" si="5"/>
        <v>MLR Model</v>
      </c>
    </row>
    <row r="146" spans="2:6" x14ac:dyDescent="0.25">
      <c r="B146">
        <v>2328701</v>
      </c>
      <c r="C146">
        <v>0.307035</v>
      </c>
      <c r="D146">
        <v>0.47442400000000001</v>
      </c>
      <c r="E146">
        <v>0.70585399999999998</v>
      </c>
      <c r="F146" t="str">
        <f t="shared" si="5"/>
        <v>MLR Model</v>
      </c>
    </row>
    <row r="147" spans="2:6" x14ac:dyDescent="0.25">
      <c r="B147">
        <v>2333401</v>
      </c>
      <c r="C147">
        <v>2.2859000000000001E-2</v>
      </c>
      <c r="D147">
        <v>0.19212899999999999</v>
      </c>
      <c r="E147">
        <v>4.2157E-2</v>
      </c>
      <c r="F147" t="str">
        <f t="shared" si="5"/>
        <v>MLR Model</v>
      </c>
    </row>
    <row r="148" spans="2:6" x14ac:dyDescent="0.25">
      <c r="B148">
        <v>2333601</v>
      </c>
      <c r="C148">
        <v>0.15837499999999999</v>
      </c>
      <c r="D148">
        <v>0.39152799999999999</v>
      </c>
      <c r="E148">
        <v>0.171567</v>
      </c>
      <c r="F148" t="str">
        <f t="shared" si="5"/>
        <v>MLR Model</v>
      </c>
    </row>
    <row r="149" spans="2:6" x14ac:dyDescent="0.25">
      <c r="B149">
        <v>2333801</v>
      </c>
      <c r="C149">
        <v>7.5461E-2</v>
      </c>
      <c r="D149">
        <v>0.55757699999999999</v>
      </c>
      <c r="E149">
        <v>0.51356199999999996</v>
      </c>
      <c r="F149" t="str">
        <f t="shared" si="5"/>
        <v>MLR Model</v>
      </c>
    </row>
    <row r="150" spans="2:6" x14ac:dyDescent="0.25">
      <c r="B150">
        <v>2334502</v>
      </c>
      <c r="C150">
        <v>7.6297000000000004E-2</v>
      </c>
      <c r="D150">
        <v>0.30275600000000003</v>
      </c>
      <c r="E150">
        <v>0.106714</v>
      </c>
      <c r="F150" t="str">
        <f t="shared" si="5"/>
        <v>MLR Model</v>
      </c>
    </row>
    <row r="151" spans="2:6" x14ac:dyDescent="0.25">
      <c r="B151">
        <v>2334503</v>
      </c>
      <c r="C151">
        <v>2.1954999999999999E-2</v>
      </c>
      <c r="D151">
        <v>0.16714100000000001</v>
      </c>
      <c r="E151">
        <v>8.2921999999999996E-2</v>
      </c>
      <c r="F151" t="str">
        <f t="shared" si="5"/>
        <v>MLR Model</v>
      </c>
    </row>
    <row r="152" spans="2:6" x14ac:dyDescent="0.25">
      <c r="B152">
        <v>2334801</v>
      </c>
      <c r="C152">
        <v>1.8124999999999999E-2</v>
      </c>
      <c r="D152">
        <v>0.13677500000000001</v>
      </c>
      <c r="E152">
        <v>0.13491600000000001</v>
      </c>
      <c r="F152" t="str">
        <f t="shared" si="5"/>
        <v>MLR Model</v>
      </c>
    </row>
    <row r="153" spans="2:6" x14ac:dyDescent="0.25">
      <c r="B153">
        <v>2334902</v>
      </c>
      <c r="C153">
        <v>3.0606000000000001E-2</v>
      </c>
      <c r="D153">
        <v>0.12694</v>
      </c>
      <c r="E153">
        <v>0.10578600000000001</v>
      </c>
      <c r="F153" t="str">
        <f t="shared" si="5"/>
        <v>MLR Model</v>
      </c>
    </row>
    <row r="154" spans="2:6" x14ac:dyDescent="0.25">
      <c r="B154">
        <v>2334903</v>
      </c>
      <c r="C154">
        <v>2.4867E-2</v>
      </c>
      <c r="D154">
        <v>0.14779500000000001</v>
      </c>
      <c r="E154">
        <v>0.137628</v>
      </c>
      <c r="F154" t="str">
        <f t="shared" si="5"/>
        <v>MLR Model</v>
      </c>
    </row>
    <row r="155" spans="2:6" x14ac:dyDescent="0.25">
      <c r="B155">
        <v>233501</v>
      </c>
      <c r="C155">
        <v>0.120966</v>
      </c>
      <c r="D155">
        <v>0.302315</v>
      </c>
      <c r="E155">
        <v>0.118043</v>
      </c>
      <c r="F155" t="str">
        <f t="shared" si="5"/>
        <v>Least Squares Prediciton</v>
      </c>
    </row>
    <row r="156" spans="2:6" x14ac:dyDescent="0.25">
      <c r="B156">
        <v>2335701</v>
      </c>
      <c r="C156">
        <v>3.1391000000000002E-2</v>
      </c>
      <c r="D156">
        <v>0.14171800000000001</v>
      </c>
      <c r="E156">
        <v>0.110916</v>
      </c>
      <c r="F156" t="str">
        <f t="shared" si="5"/>
        <v>MLR Model</v>
      </c>
    </row>
    <row r="157" spans="2:6" x14ac:dyDescent="0.25">
      <c r="B157">
        <v>2335801</v>
      </c>
      <c r="C157">
        <v>0.106321</v>
      </c>
      <c r="D157">
        <v>0.124832</v>
      </c>
      <c r="E157">
        <v>0.189585</v>
      </c>
      <c r="F157" t="str">
        <f t="shared" si="5"/>
        <v>MLR Model</v>
      </c>
    </row>
    <row r="158" spans="2:6" x14ac:dyDescent="0.25">
      <c r="B158">
        <v>2335901</v>
      </c>
      <c r="C158">
        <v>0.13430500000000001</v>
      </c>
      <c r="D158">
        <v>0.52310400000000001</v>
      </c>
      <c r="E158">
        <v>0.364514</v>
      </c>
      <c r="F158" t="str">
        <f t="shared" si="5"/>
        <v>MLR Model</v>
      </c>
    </row>
    <row r="159" spans="2:6" x14ac:dyDescent="0.25">
      <c r="B159">
        <v>233902</v>
      </c>
      <c r="C159">
        <v>0.147645</v>
      </c>
      <c r="D159">
        <v>0.183063</v>
      </c>
      <c r="E159">
        <v>8.5837999999999998E-2</v>
      </c>
      <c r="F159" t="str">
        <f t="shared" si="5"/>
        <v>Least Squares Prediciton</v>
      </c>
    </row>
    <row r="160" spans="2:6" x14ac:dyDescent="0.25">
      <c r="B160">
        <v>2341401</v>
      </c>
      <c r="C160">
        <v>8.4250000000000005E-2</v>
      </c>
      <c r="D160">
        <v>0.44615100000000002</v>
      </c>
      <c r="E160">
        <v>0.388762</v>
      </c>
      <c r="F160" t="str">
        <f t="shared" si="5"/>
        <v>MLR Model</v>
      </c>
    </row>
    <row r="161" spans="2:6" x14ac:dyDescent="0.25">
      <c r="B161">
        <v>2341501</v>
      </c>
      <c r="C161">
        <v>6.5947000000000006E-2</v>
      </c>
      <c r="D161">
        <v>0.23972199999999999</v>
      </c>
      <c r="E161">
        <v>0.27577600000000002</v>
      </c>
      <c r="F161" t="str">
        <f t="shared" si="5"/>
        <v>MLR Model</v>
      </c>
    </row>
    <row r="162" spans="2:6" x14ac:dyDescent="0.25">
      <c r="B162">
        <v>2341901</v>
      </c>
      <c r="C162">
        <v>8.3516000000000007E-2</v>
      </c>
      <c r="D162">
        <v>0.17318600000000001</v>
      </c>
      <c r="E162">
        <v>0.30405300000000002</v>
      </c>
      <c r="F162" t="str">
        <f t="shared" si="5"/>
        <v>MLR Model</v>
      </c>
    </row>
    <row r="163" spans="2:6" x14ac:dyDescent="0.25">
      <c r="B163">
        <v>2342301</v>
      </c>
      <c r="C163">
        <v>6.7338999999999996E-2</v>
      </c>
      <c r="D163">
        <v>9.4149999999999998E-2</v>
      </c>
      <c r="E163">
        <v>0.24855099999999999</v>
      </c>
      <c r="F163" t="str">
        <f t="shared" si="5"/>
        <v>MLR Model</v>
      </c>
    </row>
    <row r="164" spans="2:6" x14ac:dyDescent="0.25">
      <c r="B164">
        <v>2342401</v>
      </c>
      <c r="C164">
        <v>5.1734000000000002E-2</v>
      </c>
      <c r="D164">
        <v>0.18687699999999999</v>
      </c>
      <c r="E164">
        <v>0.22590299999999999</v>
      </c>
      <c r="F164" t="str">
        <f t="shared" si="5"/>
        <v>MLR Model</v>
      </c>
    </row>
    <row r="165" spans="2:6" x14ac:dyDescent="0.25">
      <c r="B165">
        <v>2342601</v>
      </c>
      <c r="C165">
        <v>0.20330599999999999</v>
      </c>
      <c r="D165">
        <v>0.30890899999999999</v>
      </c>
      <c r="E165">
        <v>0.65181500000000003</v>
      </c>
      <c r="F165" t="str">
        <f t="shared" si="5"/>
        <v>MLR Model</v>
      </c>
    </row>
    <row r="166" spans="2:6" x14ac:dyDescent="0.25">
      <c r="B166">
        <v>2342602</v>
      </c>
      <c r="C166">
        <v>0.15002299999999999</v>
      </c>
      <c r="D166">
        <v>0.200151</v>
      </c>
      <c r="E166">
        <v>0.23353399999999999</v>
      </c>
      <c r="F166" t="str">
        <f t="shared" si="5"/>
        <v>MLR Model</v>
      </c>
    </row>
    <row r="167" spans="2:6" x14ac:dyDescent="0.25">
      <c r="B167">
        <v>2342801</v>
      </c>
      <c r="C167">
        <v>0.28470699999999999</v>
      </c>
      <c r="D167">
        <v>0.47503299999999998</v>
      </c>
      <c r="E167">
        <v>0.36755900000000002</v>
      </c>
      <c r="F167" t="str">
        <f t="shared" si="5"/>
        <v>MLR Model</v>
      </c>
    </row>
    <row r="168" spans="2:6" x14ac:dyDescent="0.25">
      <c r="B168">
        <v>2343301</v>
      </c>
      <c r="C168">
        <v>0.25422400000000001</v>
      </c>
      <c r="D168">
        <v>0.36492799999999997</v>
      </c>
      <c r="E168">
        <v>0.59294899999999995</v>
      </c>
      <c r="F168" t="str">
        <f t="shared" si="5"/>
        <v>MLR Model</v>
      </c>
    </row>
    <row r="169" spans="2:6" x14ac:dyDescent="0.25">
      <c r="B169">
        <v>2343502</v>
      </c>
      <c r="C169">
        <v>0.33816299999999999</v>
      </c>
      <c r="D169">
        <v>6.0111999999999999E-2</v>
      </c>
      <c r="E169">
        <v>0.32771800000000001</v>
      </c>
      <c r="F169" t="str">
        <f t="shared" si="5"/>
        <v>Naïve Prediction</v>
      </c>
    </row>
    <row r="170" spans="2:6" x14ac:dyDescent="0.25">
      <c r="B170">
        <v>2343504</v>
      </c>
      <c r="C170">
        <v>0.24732499999999999</v>
      </c>
      <c r="D170">
        <v>0.22742100000000001</v>
      </c>
      <c r="E170">
        <v>0.14507</v>
      </c>
      <c r="F170" t="str">
        <f t="shared" si="5"/>
        <v>Least Squares Prediciton</v>
      </c>
    </row>
    <row r="171" spans="2:6" x14ac:dyDescent="0.25">
      <c r="B171">
        <v>2343901</v>
      </c>
      <c r="C171">
        <v>0.168153</v>
      </c>
      <c r="D171">
        <v>0.235204</v>
      </c>
      <c r="E171">
        <v>0.56939200000000001</v>
      </c>
      <c r="F171" t="str">
        <f t="shared" si="5"/>
        <v>MLR Model</v>
      </c>
    </row>
    <row r="172" spans="2:6" x14ac:dyDescent="0.25">
      <c r="B172">
        <v>2344101</v>
      </c>
      <c r="C172">
        <v>0.26361099999999998</v>
      </c>
      <c r="D172">
        <v>0.60056399999999999</v>
      </c>
      <c r="E172">
        <v>0.70953299999999997</v>
      </c>
      <c r="F172" t="str">
        <f t="shared" si="5"/>
        <v>MLR Model</v>
      </c>
    </row>
    <row r="173" spans="2:6" x14ac:dyDescent="0.25">
      <c r="B173">
        <v>2344401</v>
      </c>
      <c r="C173">
        <v>6.6720000000000002E-2</v>
      </c>
      <c r="D173">
        <v>0.23779700000000001</v>
      </c>
      <c r="E173">
        <v>0.52881900000000004</v>
      </c>
      <c r="F173" t="str">
        <f t="shared" si="5"/>
        <v>MLR Model</v>
      </c>
    </row>
    <row r="174" spans="2:6" x14ac:dyDescent="0.25">
      <c r="B174">
        <v>2344702</v>
      </c>
      <c r="C174">
        <v>0.195269</v>
      </c>
      <c r="D174">
        <v>0.25778200000000001</v>
      </c>
      <c r="E174">
        <v>0.58892299999999997</v>
      </c>
      <c r="F174" t="str">
        <f t="shared" si="5"/>
        <v>MLR Model</v>
      </c>
    </row>
    <row r="175" spans="2:6" x14ac:dyDescent="0.25">
      <c r="B175">
        <v>234803</v>
      </c>
      <c r="C175">
        <v>7.3149000000000006E-2</v>
      </c>
      <c r="D175">
        <v>0.25964599999999999</v>
      </c>
      <c r="E175">
        <v>7.6744999999999994E-2</v>
      </c>
      <c r="F175" t="str">
        <f t="shared" si="5"/>
        <v>MLR Model</v>
      </c>
    </row>
    <row r="176" spans="2:6" x14ac:dyDescent="0.25">
      <c r="B176">
        <v>234804</v>
      </c>
      <c r="C176">
        <v>5.5927999999999999E-2</v>
      </c>
      <c r="D176">
        <v>0.116859</v>
      </c>
      <c r="E176">
        <v>0.177068</v>
      </c>
      <c r="F176" t="str">
        <f t="shared" si="5"/>
        <v>MLR Model</v>
      </c>
    </row>
    <row r="177" spans="2:6" x14ac:dyDescent="0.25">
      <c r="B177">
        <v>236102</v>
      </c>
      <c r="C177">
        <v>7.6149999999999995E-2</v>
      </c>
      <c r="D177">
        <v>0.184174</v>
      </c>
      <c r="E177">
        <v>0.19254199999999999</v>
      </c>
      <c r="F177" t="str">
        <f t="shared" si="5"/>
        <v>MLR Model</v>
      </c>
    </row>
    <row r="178" spans="2:6" x14ac:dyDescent="0.25">
      <c r="B178">
        <v>236501</v>
      </c>
      <c r="C178">
        <v>9.2897999999999994E-2</v>
      </c>
      <c r="D178">
        <v>0.29976900000000001</v>
      </c>
      <c r="E178">
        <v>8.4695000000000006E-2</v>
      </c>
      <c r="F178" t="str">
        <f t="shared" si="5"/>
        <v>Least Squares Prediciton</v>
      </c>
    </row>
    <row r="179" spans="2:6" x14ac:dyDescent="0.25">
      <c r="B179">
        <v>236601</v>
      </c>
      <c r="C179">
        <v>7.5191999999999995E-2</v>
      </c>
      <c r="D179">
        <v>0.19498199999999999</v>
      </c>
      <c r="E179">
        <v>4.8397999999999997E-2</v>
      </c>
      <c r="F179" t="str">
        <f t="shared" si="5"/>
        <v>Least Squares Prediciton</v>
      </c>
    </row>
    <row r="180" spans="2:6" x14ac:dyDescent="0.25">
      <c r="B180">
        <v>2401201</v>
      </c>
      <c r="C180">
        <v>0.11658</v>
      </c>
      <c r="D180">
        <v>0.115602</v>
      </c>
      <c r="E180">
        <v>0.16365199999999999</v>
      </c>
      <c r="F180" t="str">
        <f t="shared" si="5"/>
        <v>Naïve Prediction</v>
      </c>
    </row>
    <row r="181" spans="2:6" x14ac:dyDescent="0.25">
      <c r="B181">
        <v>240601</v>
      </c>
      <c r="C181">
        <v>3.8594999999999997E-2</v>
      </c>
      <c r="D181">
        <v>0.17069799999999999</v>
      </c>
      <c r="E181">
        <v>0.14619299999999999</v>
      </c>
      <c r="F181" t="str">
        <f t="shared" si="5"/>
        <v>MLR Model</v>
      </c>
    </row>
    <row r="182" spans="2:6" x14ac:dyDescent="0.25">
      <c r="B182">
        <v>2406402</v>
      </c>
      <c r="C182">
        <v>0.10006900000000001</v>
      </c>
      <c r="D182">
        <v>0.137212</v>
      </c>
      <c r="E182">
        <v>0.21513299999999999</v>
      </c>
      <c r="F182" t="str">
        <f t="shared" si="5"/>
        <v>MLR Model</v>
      </c>
    </row>
    <row r="183" spans="2:6" x14ac:dyDescent="0.25">
      <c r="B183">
        <v>2407701</v>
      </c>
      <c r="C183">
        <v>1.4741000000000001E-2</v>
      </c>
      <c r="D183">
        <v>6.1512999999999998E-2</v>
      </c>
      <c r="E183">
        <v>0.23520199999999999</v>
      </c>
      <c r="F183" t="str">
        <f t="shared" si="5"/>
        <v>MLR Model</v>
      </c>
    </row>
    <row r="184" spans="2:6" x14ac:dyDescent="0.25">
      <c r="B184">
        <v>2408501</v>
      </c>
      <c r="C184">
        <v>4.6254999999999998E-2</v>
      </c>
      <c r="D184">
        <v>0.15925800000000001</v>
      </c>
      <c r="E184">
        <v>0.13306599999999999</v>
      </c>
      <c r="F184" t="str">
        <f t="shared" si="5"/>
        <v>MLR Model</v>
      </c>
    </row>
    <row r="185" spans="2:6" x14ac:dyDescent="0.25">
      <c r="B185">
        <v>2409801</v>
      </c>
      <c r="C185">
        <v>0.26351599999999997</v>
      </c>
      <c r="D185">
        <v>0.17563500000000001</v>
      </c>
      <c r="E185">
        <v>0.35712699999999997</v>
      </c>
      <c r="F185" t="str">
        <f t="shared" si="5"/>
        <v>Naïve Prediction</v>
      </c>
    </row>
    <row r="186" spans="2:6" x14ac:dyDescent="0.25">
      <c r="B186">
        <v>2409901</v>
      </c>
      <c r="C186">
        <v>0.256328</v>
      </c>
      <c r="D186">
        <v>0.51223200000000002</v>
      </c>
      <c r="E186">
        <v>0.39851900000000001</v>
      </c>
      <c r="F186" t="str">
        <f t="shared" si="5"/>
        <v>MLR Model</v>
      </c>
    </row>
    <row r="187" spans="2:6" x14ac:dyDescent="0.25">
      <c r="B187">
        <v>2410702</v>
      </c>
      <c r="C187">
        <v>0.103896</v>
      </c>
      <c r="D187">
        <v>0.34362999999999999</v>
      </c>
      <c r="E187">
        <v>0.107734</v>
      </c>
      <c r="F187" t="str">
        <f t="shared" si="5"/>
        <v>MLR Model</v>
      </c>
    </row>
    <row r="188" spans="2:6" x14ac:dyDescent="0.25">
      <c r="B188">
        <v>241304</v>
      </c>
      <c r="C188">
        <v>0.104695</v>
      </c>
      <c r="D188">
        <v>0.104085</v>
      </c>
      <c r="E188">
        <v>0.12639500000000001</v>
      </c>
      <c r="F188" t="str">
        <f t="shared" si="5"/>
        <v>Naïve Prediction</v>
      </c>
    </row>
    <row r="189" spans="2:6" x14ac:dyDescent="0.25">
      <c r="B189">
        <v>2414501</v>
      </c>
      <c r="C189">
        <v>0.26849899999999999</v>
      </c>
      <c r="D189">
        <v>0.11258</v>
      </c>
      <c r="E189">
        <v>0.29777900000000002</v>
      </c>
      <c r="F189" t="str">
        <f t="shared" si="5"/>
        <v>Naïve Prediction</v>
      </c>
    </row>
    <row r="190" spans="2:6" x14ac:dyDescent="0.25">
      <c r="B190">
        <v>2415504</v>
      </c>
      <c r="C190">
        <v>3.3785999999999997E-2</v>
      </c>
      <c r="D190">
        <v>7.7018000000000003E-2</v>
      </c>
      <c r="E190">
        <v>0.20002600000000001</v>
      </c>
      <c r="F190" t="str">
        <f t="shared" si="5"/>
        <v>MLR Model</v>
      </c>
    </row>
    <row r="191" spans="2:6" x14ac:dyDescent="0.25">
      <c r="B191">
        <v>2415506</v>
      </c>
      <c r="C191">
        <v>3.6013000000000003E-2</v>
      </c>
      <c r="D191">
        <v>4.1621999999999999E-2</v>
      </c>
      <c r="E191">
        <v>0.27533999999999997</v>
      </c>
      <c r="F191" t="str">
        <f t="shared" si="5"/>
        <v>MLR Model</v>
      </c>
    </row>
    <row r="192" spans="2:6" x14ac:dyDescent="0.25">
      <c r="B192">
        <v>2415605</v>
      </c>
      <c r="C192">
        <v>2.1937000000000002E-2</v>
      </c>
      <c r="D192">
        <v>4.0585000000000003E-2</v>
      </c>
      <c r="E192">
        <v>0.29379100000000002</v>
      </c>
      <c r="F192" t="str">
        <f t="shared" si="5"/>
        <v>MLR Model</v>
      </c>
    </row>
    <row r="193" spans="2:6" x14ac:dyDescent="0.25">
      <c r="B193">
        <v>2415802</v>
      </c>
      <c r="C193">
        <v>4.7919000000000003E-2</v>
      </c>
      <c r="D193">
        <v>0.108637</v>
      </c>
      <c r="E193">
        <v>0.28126600000000002</v>
      </c>
      <c r="F193" t="str">
        <f t="shared" si="5"/>
        <v>MLR Model</v>
      </c>
    </row>
    <row r="194" spans="2:6" x14ac:dyDescent="0.25">
      <c r="B194">
        <v>2415901</v>
      </c>
      <c r="C194">
        <v>3.1734999999999999E-2</v>
      </c>
      <c r="D194">
        <v>7.9454999999999998E-2</v>
      </c>
      <c r="E194">
        <v>0.142232</v>
      </c>
      <c r="F194" t="str">
        <f t="shared" si="5"/>
        <v>MLR Model</v>
      </c>
    </row>
    <row r="195" spans="2:6" x14ac:dyDescent="0.25">
      <c r="B195">
        <v>241602</v>
      </c>
      <c r="C195">
        <v>7.0986999999999995E-2</v>
      </c>
      <c r="D195">
        <v>0.257162</v>
      </c>
      <c r="E195">
        <v>0.10279099999999999</v>
      </c>
      <c r="F195" t="str">
        <f t="shared" si="5"/>
        <v>MLR Model</v>
      </c>
    </row>
    <row r="196" spans="2:6" x14ac:dyDescent="0.25">
      <c r="B196">
        <v>2416311</v>
      </c>
      <c r="C196">
        <v>0.15859300000000001</v>
      </c>
      <c r="D196">
        <v>0.101587</v>
      </c>
      <c r="E196">
        <v>0.27765299999999998</v>
      </c>
      <c r="F196" t="str">
        <f t="shared" si="5"/>
        <v>Naïve Prediction</v>
      </c>
    </row>
    <row r="197" spans="2:6" x14ac:dyDescent="0.25">
      <c r="B197">
        <v>2416405</v>
      </c>
      <c r="C197">
        <v>5.6211999999999998E-2</v>
      </c>
      <c r="D197">
        <v>4.4285999999999999E-2</v>
      </c>
      <c r="E197">
        <v>0.24874599999999999</v>
      </c>
      <c r="F197" t="str">
        <f t="shared" si="5"/>
        <v>Naïve Prediction</v>
      </c>
    </row>
    <row r="198" spans="2:6" x14ac:dyDescent="0.25">
      <c r="B198">
        <v>2416601</v>
      </c>
      <c r="C198">
        <v>9.6728999999999996E-2</v>
      </c>
      <c r="D198">
        <v>2.4608999999999999E-2</v>
      </c>
      <c r="E198">
        <v>0.34724899999999997</v>
      </c>
      <c r="F198" t="str">
        <f t="shared" si="5"/>
        <v>Naïve Prediction</v>
      </c>
    </row>
    <row r="199" spans="2:6" x14ac:dyDescent="0.25">
      <c r="B199">
        <v>2416901</v>
      </c>
      <c r="C199">
        <v>5.8686000000000002E-2</v>
      </c>
      <c r="D199">
        <v>5.5997999999999999E-2</v>
      </c>
      <c r="E199">
        <v>0.31463400000000002</v>
      </c>
      <c r="F199" t="str">
        <f t="shared" ref="F199:F262" si="6">IF(AND(C199&lt;D199,C199&lt;E199),$C$2,IF(AND(D199&lt;C199,D199&lt;E199),$D$2,$E$2))</f>
        <v>Naïve Prediction</v>
      </c>
    </row>
    <row r="200" spans="2:6" x14ac:dyDescent="0.25">
      <c r="B200">
        <v>2418102</v>
      </c>
      <c r="C200">
        <v>0.16982800000000001</v>
      </c>
      <c r="D200">
        <v>0.43726799999999999</v>
      </c>
      <c r="E200">
        <v>0.49154199999999998</v>
      </c>
      <c r="F200" t="str">
        <f t="shared" si="6"/>
        <v>MLR Model</v>
      </c>
    </row>
    <row r="201" spans="2:6" x14ac:dyDescent="0.25">
      <c r="B201">
        <v>2418201</v>
      </c>
      <c r="C201">
        <v>2.9330999999999999E-2</v>
      </c>
      <c r="D201">
        <v>0.30315399999999998</v>
      </c>
      <c r="E201">
        <v>0.121738</v>
      </c>
      <c r="F201" t="str">
        <f t="shared" si="6"/>
        <v>MLR Model</v>
      </c>
    </row>
    <row r="202" spans="2:6" x14ac:dyDescent="0.25">
      <c r="B202">
        <v>2418301</v>
      </c>
      <c r="C202">
        <v>9.7999000000000003E-2</v>
      </c>
      <c r="D202">
        <v>0.27524500000000002</v>
      </c>
      <c r="E202">
        <v>0.109803</v>
      </c>
      <c r="F202" t="str">
        <f t="shared" si="6"/>
        <v>MLR Model</v>
      </c>
    </row>
    <row r="203" spans="2:6" x14ac:dyDescent="0.25">
      <c r="B203">
        <v>2418401</v>
      </c>
      <c r="C203">
        <v>2.4958999999999999E-2</v>
      </c>
      <c r="D203">
        <v>0.330841</v>
      </c>
      <c r="E203">
        <v>0.13062000000000001</v>
      </c>
      <c r="F203" t="str">
        <f t="shared" si="6"/>
        <v>MLR Model</v>
      </c>
    </row>
    <row r="204" spans="2:6" x14ac:dyDescent="0.25">
      <c r="B204">
        <v>2418601</v>
      </c>
      <c r="C204">
        <v>7.9644999999999994E-2</v>
      </c>
      <c r="D204">
        <v>0.37182300000000001</v>
      </c>
      <c r="E204">
        <v>0.23544399999999999</v>
      </c>
      <c r="F204" t="str">
        <f t="shared" si="6"/>
        <v>MLR Model</v>
      </c>
    </row>
    <row r="205" spans="2:6" x14ac:dyDescent="0.25">
      <c r="B205">
        <v>2418801</v>
      </c>
      <c r="C205">
        <v>6.9629999999999997E-2</v>
      </c>
      <c r="D205">
        <v>0.26481900000000003</v>
      </c>
      <c r="E205">
        <v>0.140816</v>
      </c>
      <c r="F205" t="str">
        <f t="shared" si="6"/>
        <v>MLR Model</v>
      </c>
    </row>
    <row r="206" spans="2:6" x14ac:dyDescent="0.25">
      <c r="B206">
        <v>2418901</v>
      </c>
      <c r="C206">
        <v>0.28962700000000002</v>
      </c>
      <c r="D206">
        <v>0.52976500000000004</v>
      </c>
      <c r="E206">
        <v>0.72963800000000001</v>
      </c>
      <c r="F206" t="str">
        <f t="shared" si="6"/>
        <v>MLR Model</v>
      </c>
    </row>
    <row r="207" spans="2:6" x14ac:dyDescent="0.25">
      <c r="B207">
        <v>2419301</v>
      </c>
      <c r="C207">
        <v>4.2615E-2</v>
      </c>
      <c r="D207">
        <v>0.38187900000000002</v>
      </c>
      <c r="E207">
        <v>0.202851</v>
      </c>
      <c r="F207" t="str">
        <f t="shared" si="6"/>
        <v>MLR Model</v>
      </c>
    </row>
    <row r="208" spans="2:6" x14ac:dyDescent="0.25">
      <c r="B208">
        <v>2419601</v>
      </c>
      <c r="C208">
        <v>3.2433999999999998E-2</v>
      </c>
      <c r="D208">
        <v>0.163853</v>
      </c>
      <c r="E208">
        <v>9.8836999999999994E-2</v>
      </c>
      <c r="F208" t="str">
        <f t="shared" si="6"/>
        <v>MLR Model</v>
      </c>
    </row>
    <row r="209" spans="2:6" x14ac:dyDescent="0.25">
      <c r="B209">
        <v>2419801</v>
      </c>
      <c r="C209">
        <v>5.2457999999999998E-2</v>
      </c>
      <c r="D209">
        <v>0.203013</v>
      </c>
      <c r="E209">
        <v>4.5213999999999997E-2</v>
      </c>
      <c r="F209" t="str">
        <f t="shared" si="6"/>
        <v>Least Squares Prediciton</v>
      </c>
    </row>
    <row r="210" spans="2:6" x14ac:dyDescent="0.25">
      <c r="B210">
        <v>2420102</v>
      </c>
      <c r="C210">
        <v>3.1337999999999998E-2</v>
      </c>
      <c r="D210">
        <v>0.22547200000000001</v>
      </c>
      <c r="E210">
        <v>6.0558000000000001E-2</v>
      </c>
      <c r="F210" t="str">
        <f t="shared" si="6"/>
        <v>MLR Model</v>
      </c>
    </row>
    <row r="211" spans="2:6" x14ac:dyDescent="0.25">
      <c r="B211">
        <v>2420401</v>
      </c>
      <c r="C211">
        <v>5.1687999999999998E-2</v>
      </c>
      <c r="D211">
        <v>0.136879</v>
      </c>
      <c r="E211">
        <v>2.3151999999999999E-2</v>
      </c>
      <c r="F211" t="str">
        <f t="shared" si="6"/>
        <v>Least Squares Prediciton</v>
      </c>
    </row>
    <row r="212" spans="2:6" x14ac:dyDescent="0.25">
      <c r="B212">
        <v>2420701</v>
      </c>
      <c r="C212">
        <v>3.0143E-2</v>
      </c>
      <c r="D212">
        <v>0.169268</v>
      </c>
      <c r="E212">
        <v>0.107721</v>
      </c>
      <c r="F212" t="str">
        <f t="shared" si="6"/>
        <v>MLR Model</v>
      </c>
    </row>
    <row r="213" spans="2:6" x14ac:dyDescent="0.25">
      <c r="B213">
        <v>2420702</v>
      </c>
      <c r="C213">
        <v>9.3011999999999997E-2</v>
      </c>
      <c r="D213">
        <v>0.27582499999999999</v>
      </c>
      <c r="E213">
        <v>0.176923</v>
      </c>
      <c r="F213" t="str">
        <f t="shared" si="6"/>
        <v>MLR Model</v>
      </c>
    </row>
    <row r="214" spans="2:6" x14ac:dyDescent="0.25">
      <c r="B214">
        <v>2421201</v>
      </c>
      <c r="C214">
        <v>0.12506400000000001</v>
      </c>
      <c r="D214">
        <v>0.235989</v>
      </c>
      <c r="E214">
        <v>0.20297699999999999</v>
      </c>
      <c r="F214" t="str">
        <f t="shared" si="6"/>
        <v>MLR Model</v>
      </c>
    </row>
    <row r="215" spans="2:6" x14ac:dyDescent="0.25">
      <c r="B215">
        <v>2421301</v>
      </c>
      <c r="C215">
        <v>3.3366E-2</v>
      </c>
      <c r="D215">
        <v>0.26934599999999997</v>
      </c>
      <c r="E215">
        <v>8.2416000000000003E-2</v>
      </c>
      <c r="F215" t="str">
        <f t="shared" si="6"/>
        <v>MLR Model</v>
      </c>
    </row>
    <row r="216" spans="2:6" x14ac:dyDescent="0.25">
      <c r="B216">
        <v>2421401</v>
      </c>
      <c r="C216">
        <v>2.0726000000000001E-2</v>
      </c>
      <c r="D216">
        <v>6.3028000000000001E-2</v>
      </c>
      <c r="E216">
        <v>0.23946700000000001</v>
      </c>
      <c r="F216" t="str">
        <f t="shared" si="6"/>
        <v>MLR Model</v>
      </c>
    </row>
    <row r="217" spans="2:6" x14ac:dyDescent="0.25">
      <c r="B217">
        <v>2421905</v>
      </c>
      <c r="C217">
        <v>2.7827000000000001E-2</v>
      </c>
      <c r="D217">
        <v>0.23973800000000001</v>
      </c>
      <c r="E217">
        <v>5.1358000000000001E-2</v>
      </c>
      <c r="F217" t="str">
        <f t="shared" si="6"/>
        <v>MLR Model</v>
      </c>
    </row>
    <row r="218" spans="2:6" x14ac:dyDescent="0.25">
      <c r="B218">
        <v>2422201</v>
      </c>
      <c r="C218">
        <v>0.20508000000000001</v>
      </c>
      <c r="D218">
        <v>0.62068800000000002</v>
      </c>
      <c r="E218">
        <v>0.67601999999999995</v>
      </c>
      <c r="F218" t="str">
        <f t="shared" si="6"/>
        <v>MLR Model</v>
      </c>
    </row>
    <row r="219" spans="2:6" x14ac:dyDescent="0.25">
      <c r="B219">
        <v>2422202</v>
      </c>
      <c r="C219">
        <v>0.12624199999999999</v>
      </c>
      <c r="D219">
        <v>0.17716799999999999</v>
      </c>
      <c r="E219">
        <v>0.19445299999999999</v>
      </c>
      <c r="F219" t="str">
        <f t="shared" si="6"/>
        <v>MLR Model</v>
      </c>
    </row>
    <row r="220" spans="2:6" x14ac:dyDescent="0.25">
      <c r="B220">
        <v>2424402</v>
      </c>
      <c r="C220">
        <v>2.2617999999999999E-2</v>
      </c>
      <c r="D220">
        <v>7.6508999999999994E-2</v>
      </c>
      <c r="E220">
        <v>0.25123000000000001</v>
      </c>
      <c r="F220" t="str">
        <f t="shared" si="6"/>
        <v>MLR Model</v>
      </c>
    </row>
    <row r="221" spans="2:6" x14ac:dyDescent="0.25">
      <c r="B221">
        <v>2424903</v>
      </c>
      <c r="C221">
        <v>5.1187999999999997E-2</v>
      </c>
      <c r="D221">
        <v>4.2326999999999997E-2</v>
      </c>
      <c r="E221">
        <v>0.29819400000000001</v>
      </c>
      <c r="F221" t="str">
        <f t="shared" si="6"/>
        <v>Naïve Prediction</v>
      </c>
    </row>
    <row r="222" spans="2:6" x14ac:dyDescent="0.25">
      <c r="B222">
        <v>2427201</v>
      </c>
      <c r="C222">
        <v>3.4037999999999999E-2</v>
      </c>
      <c r="D222">
        <v>0.32672099999999998</v>
      </c>
      <c r="E222">
        <v>0.15826399999999999</v>
      </c>
      <c r="F222" t="str">
        <f t="shared" si="6"/>
        <v>MLR Model</v>
      </c>
    </row>
    <row r="223" spans="2:6" x14ac:dyDescent="0.25">
      <c r="B223">
        <v>2429901</v>
      </c>
      <c r="C223">
        <v>2.9277999999999998E-2</v>
      </c>
      <c r="D223">
        <v>0.190967</v>
      </c>
      <c r="E223">
        <v>0.138104</v>
      </c>
      <c r="F223" t="str">
        <f t="shared" si="6"/>
        <v>MLR Model</v>
      </c>
    </row>
    <row r="224" spans="2:6" x14ac:dyDescent="0.25">
      <c r="B224">
        <v>2431601</v>
      </c>
      <c r="C224">
        <v>0.149951</v>
      </c>
      <c r="D224">
        <v>4.7135999999999997E-2</v>
      </c>
      <c r="E224">
        <v>0.350497</v>
      </c>
      <c r="F224" t="str">
        <f t="shared" si="6"/>
        <v>Naïve Prediction</v>
      </c>
    </row>
    <row r="225" spans="2:6" x14ac:dyDescent="0.25">
      <c r="B225">
        <v>2432305</v>
      </c>
      <c r="C225">
        <v>0.42983199999999999</v>
      </c>
      <c r="D225">
        <v>0.31442700000000001</v>
      </c>
      <c r="E225">
        <v>0.511853</v>
      </c>
      <c r="F225" t="str">
        <f t="shared" si="6"/>
        <v>Naïve Prediction</v>
      </c>
    </row>
    <row r="226" spans="2:6" x14ac:dyDescent="0.25">
      <c r="B226">
        <v>2437204</v>
      </c>
      <c r="C226">
        <v>5.5056000000000001E-2</v>
      </c>
      <c r="D226">
        <v>0.33126299999999997</v>
      </c>
      <c r="E226">
        <v>7.6233999999999996E-2</v>
      </c>
      <c r="F226" t="str">
        <f t="shared" si="6"/>
        <v>MLR Model</v>
      </c>
    </row>
    <row r="227" spans="2:6" x14ac:dyDescent="0.25">
      <c r="B227">
        <v>2439901</v>
      </c>
      <c r="C227">
        <v>0.30555199999999999</v>
      </c>
      <c r="D227">
        <v>0.158384</v>
      </c>
      <c r="E227">
        <v>0.489925</v>
      </c>
      <c r="F227" t="str">
        <f t="shared" si="6"/>
        <v>Naïve Prediction</v>
      </c>
    </row>
    <row r="228" spans="2:6" x14ac:dyDescent="0.25">
      <c r="B228">
        <v>2439904</v>
      </c>
      <c r="C228">
        <v>0.51406799999999997</v>
      </c>
      <c r="D228">
        <v>0.14949000000000001</v>
      </c>
      <c r="E228">
        <v>0.32169799999999998</v>
      </c>
      <c r="F228" t="str">
        <f t="shared" si="6"/>
        <v>Naïve Prediction</v>
      </c>
    </row>
    <row r="229" spans="2:6" x14ac:dyDescent="0.25">
      <c r="B229">
        <v>2440207</v>
      </c>
      <c r="C229">
        <v>2.2653E-2</v>
      </c>
      <c r="D229">
        <v>4.3860000000000003E-2</v>
      </c>
      <c r="E229">
        <v>0.27009</v>
      </c>
      <c r="F229" t="str">
        <f t="shared" si="6"/>
        <v>MLR Model</v>
      </c>
    </row>
    <row r="230" spans="2:6" x14ac:dyDescent="0.25">
      <c r="B230">
        <v>2440403</v>
      </c>
      <c r="C230">
        <v>4.2181999999999997E-2</v>
      </c>
      <c r="D230">
        <v>0.232513</v>
      </c>
      <c r="E230">
        <v>0.140601</v>
      </c>
      <c r="F230" t="str">
        <f t="shared" si="6"/>
        <v>MLR Model</v>
      </c>
    </row>
    <row r="231" spans="2:6" x14ac:dyDescent="0.25">
      <c r="B231">
        <v>2440504</v>
      </c>
      <c r="C231">
        <v>3.5711E-2</v>
      </c>
      <c r="D231">
        <v>0.153832</v>
      </c>
      <c r="E231">
        <v>0.14444399999999999</v>
      </c>
      <c r="F231" t="str">
        <f t="shared" si="6"/>
        <v>MLR Model</v>
      </c>
    </row>
    <row r="232" spans="2:6" x14ac:dyDescent="0.25">
      <c r="B232">
        <v>2445902</v>
      </c>
      <c r="C232">
        <v>0.24109900000000001</v>
      </c>
      <c r="D232">
        <v>0.497141</v>
      </c>
      <c r="E232">
        <v>0.74848700000000001</v>
      </c>
      <c r="F232" t="str">
        <f t="shared" si="6"/>
        <v>MLR Model</v>
      </c>
    </row>
    <row r="233" spans="2:6" x14ac:dyDescent="0.25">
      <c r="B233">
        <v>2446801</v>
      </c>
      <c r="C233">
        <v>4.7499E-2</v>
      </c>
      <c r="D233">
        <v>0.36911699999999997</v>
      </c>
      <c r="E233">
        <v>0.39787600000000001</v>
      </c>
      <c r="F233" t="str">
        <f t="shared" si="6"/>
        <v>MLR Model</v>
      </c>
    </row>
    <row r="234" spans="2:6" x14ac:dyDescent="0.25">
      <c r="B234">
        <v>2447202</v>
      </c>
      <c r="C234">
        <v>8.3533999999999997E-2</v>
      </c>
      <c r="D234">
        <v>0.32478400000000002</v>
      </c>
      <c r="E234">
        <v>0.294437</v>
      </c>
      <c r="F234" t="str">
        <f t="shared" si="6"/>
        <v>MLR Model</v>
      </c>
    </row>
    <row r="235" spans="2:6" x14ac:dyDescent="0.25">
      <c r="B235">
        <v>2448302</v>
      </c>
      <c r="C235">
        <v>0.113034</v>
      </c>
      <c r="D235">
        <v>0.52639599999999998</v>
      </c>
      <c r="E235">
        <v>0.62046900000000005</v>
      </c>
      <c r="F235" t="str">
        <f t="shared" si="6"/>
        <v>MLR Model</v>
      </c>
    </row>
    <row r="236" spans="2:6" x14ac:dyDescent="0.25">
      <c r="B236">
        <v>2448401</v>
      </c>
      <c r="C236">
        <v>0.14051900000000001</v>
      </c>
      <c r="D236">
        <v>0.38096799999999997</v>
      </c>
      <c r="E236">
        <v>0.39476</v>
      </c>
      <c r="F236" t="str">
        <f t="shared" si="6"/>
        <v>MLR Model</v>
      </c>
    </row>
    <row r="237" spans="2:6" x14ac:dyDescent="0.25">
      <c r="B237">
        <v>2451701</v>
      </c>
      <c r="C237">
        <v>0.417711</v>
      </c>
      <c r="D237">
        <v>0.74420500000000001</v>
      </c>
      <c r="E237">
        <v>0.88792000000000004</v>
      </c>
      <c r="F237" t="str">
        <f t="shared" si="6"/>
        <v>MLR Model</v>
      </c>
    </row>
    <row r="238" spans="2:6" x14ac:dyDescent="0.25">
      <c r="B238">
        <v>2453501</v>
      </c>
      <c r="C238">
        <v>4.7969999999999999E-2</v>
      </c>
      <c r="D238">
        <v>0.38624000000000003</v>
      </c>
      <c r="E238">
        <v>0.43148199999999998</v>
      </c>
      <c r="F238" t="str">
        <f t="shared" si="6"/>
        <v>MLR Model</v>
      </c>
    </row>
    <row r="239" spans="2:6" x14ac:dyDescent="0.25">
      <c r="B239">
        <v>2454401</v>
      </c>
      <c r="C239">
        <v>9.9296999999999996E-2</v>
      </c>
      <c r="D239">
        <v>0.49709100000000001</v>
      </c>
      <c r="E239">
        <v>0.45419399999999999</v>
      </c>
      <c r="F239" t="str">
        <f t="shared" si="6"/>
        <v>MLR Model</v>
      </c>
    </row>
    <row r="240" spans="2:6" x14ac:dyDescent="0.25">
      <c r="B240">
        <v>2454901</v>
      </c>
      <c r="C240">
        <v>9.3285999999999994E-2</v>
      </c>
      <c r="D240">
        <v>0.39518399999999998</v>
      </c>
      <c r="E240">
        <v>0.33097799999999999</v>
      </c>
      <c r="F240" t="str">
        <f t="shared" si="6"/>
        <v>MLR Model</v>
      </c>
    </row>
    <row r="241" spans="2:6" x14ac:dyDescent="0.25">
      <c r="B241">
        <v>2457301</v>
      </c>
      <c r="C241">
        <v>0.144151</v>
      </c>
      <c r="D241">
        <v>0.47845900000000002</v>
      </c>
      <c r="E241">
        <v>0.59609599999999996</v>
      </c>
      <c r="F241" t="str">
        <f t="shared" si="6"/>
        <v>MLR Model</v>
      </c>
    </row>
    <row r="242" spans="2:6" x14ac:dyDescent="0.25">
      <c r="B242">
        <v>2457601</v>
      </c>
      <c r="C242">
        <v>7.2636000000000006E-2</v>
      </c>
      <c r="D242">
        <v>0.211177</v>
      </c>
      <c r="E242">
        <v>0.13422600000000001</v>
      </c>
      <c r="F242" t="str">
        <f t="shared" si="6"/>
        <v>MLR Model</v>
      </c>
    </row>
    <row r="243" spans="2:6" x14ac:dyDescent="0.25">
      <c r="B243">
        <v>2458101</v>
      </c>
      <c r="C243">
        <v>9.3066999999999997E-2</v>
      </c>
      <c r="D243">
        <v>0.368535</v>
      </c>
      <c r="E243">
        <v>0.55206299999999997</v>
      </c>
      <c r="F243" t="str">
        <f t="shared" si="6"/>
        <v>MLR Model</v>
      </c>
    </row>
    <row r="244" spans="2:6" x14ac:dyDescent="0.25">
      <c r="B244">
        <v>2458301</v>
      </c>
      <c r="C244">
        <v>6.9317000000000004E-2</v>
      </c>
      <c r="D244">
        <v>4.4891E-2</v>
      </c>
      <c r="E244">
        <v>0.18203</v>
      </c>
      <c r="F244" t="str">
        <f t="shared" si="6"/>
        <v>Naïve Prediction</v>
      </c>
    </row>
    <row r="245" spans="2:6" x14ac:dyDescent="0.25">
      <c r="B245">
        <v>2460501</v>
      </c>
      <c r="C245">
        <v>0.25187300000000001</v>
      </c>
      <c r="D245">
        <v>0.275397</v>
      </c>
      <c r="E245">
        <v>0.46625299999999997</v>
      </c>
      <c r="F245" t="str">
        <f t="shared" si="6"/>
        <v>MLR Model</v>
      </c>
    </row>
    <row r="246" spans="2:6" x14ac:dyDescent="0.25">
      <c r="B246">
        <v>2462103</v>
      </c>
      <c r="C246">
        <v>4.3684000000000001E-2</v>
      </c>
      <c r="D246">
        <v>0.45638499999999999</v>
      </c>
      <c r="E246">
        <v>0.33530900000000002</v>
      </c>
      <c r="F246" t="str">
        <f t="shared" si="6"/>
        <v>MLR Model</v>
      </c>
    </row>
    <row r="247" spans="2:6" x14ac:dyDescent="0.25">
      <c r="B247">
        <v>2463301</v>
      </c>
      <c r="C247">
        <v>0.33463300000000001</v>
      </c>
      <c r="D247">
        <v>0.55101299999999998</v>
      </c>
      <c r="E247">
        <v>0.91015500000000005</v>
      </c>
      <c r="F247" t="str">
        <f t="shared" si="6"/>
        <v>MLR Model</v>
      </c>
    </row>
    <row r="248" spans="2:6" x14ac:dyDescent="0.25">
      <c r="B248">
        <v>248102</v>
      </c>
      <c r="C248">
        <v>0.118691</v>
      </c>
      <c r="D248">
        <v>0.104856</v>
      </c>
      <c r="E248">
        <v>0.39452199999999998</v>
      </c>
      <c r="F248" t="str">
        <f t="shared" si="6"/>
        <v>Naïve Prediction</v>
      </c>
    </row>
    <row r="249" spans="2:6" x14ac:dyDescent="0.25">
      <c r="B249">
        <v>248901</v>
      </c>
      <c r="C249">
        <v>5.2180999999999998E-2</v>
      </c>
      <c r="D249">
        <v>0.13519400000000001</v>
      </c>
      <c r="E249">
        <v>0.19832900000000001</v>
      </c>
      <c r="F249" t="str">
        <f t="shared" si="6"/>
        <v>MLR Model</v>
      </c>
    </row>
    <row r="250" spans="2:6" x14ac:dyDescent="0.25">
      <c r="B250">
        <v>249704</v>
      </c>
      <c r="C250">
        <v>0.20507800000000001</v>
      </c>
      <c r="D250">
        <v>0.252577</v>
      </c>
      <c r="E250">
        <v>0.235234</v>
      </c>
      <c r="F250" t="str">
        <f t="shared" si="6"/>
        <v>MLR Model</v>
      </c>
    </row>
    <row r="251" spans="2:6" x14ac:dyDescent="0.25">
      <c r="B251">
        <v>2548301</v>
      </c>
      <c r="C251">
        <v>0.20175199999999999</v>
      </c>
      <c r="D251">
        <v>0.46704099999999998</v>
      </c>
      <c r="E251">
        <v>0.59336100000000003</v>
      </c>
      <c r="F251" t="str">
        <f t="shared" si="6"/>
        <v>MLR Model</v>
      </c>
    </row>
    <row r="252" spans="2:6" x14ac:dyDescent="0.25">
      <c r="B252">
        <v>2548801</v>
      </c>
      <c r="C252">
        <v>0.25418299999999999</v>
      </c>
      <c r="D252">
        <v>0.47148000000000001</v>
      </c>
      <c r="E252">
        <v>0.66647999999999996</v>
      </c>
      <c r="F252" t="str">
        <f t="shared" si="6"/>
        <v>MLR Model</v>
      </c>
    </row>
    <row r="253" spans="2:6" x14ac:dyDescent="0.25">
      <c r="B253">
        <v>255401</v>
      </c>
      <c r="C253">
        <v>0.109414</v>
      </c>
      <c r="D253">
        <v>0.186364</v>
      </c>
      <c r="E253">
        <v>0.118339</v>
      </c>
      <c r="F253" t="str">
        <f t="shared" si="6"/>
        <v>MLR Model</v>
      </c>
    </row>
    <row r="254" spans="2:6" x14ac:dyDescent="0.25">
      <c r="B254">
        <v>2556201</v>
      </c>
      <c r="C254">
        <v>0.14185400000000001</v>
      </c>
      <c r="D254">
        <v>0.39282400000000001</v>
      </c>
      <c r="E254">
        <v>0.26150600000000002</v>
      </c>
      <c r="F254" t="str">
        <f t="shared" si="6"/>
        <v>MLR Model</v>
      </c>
    </row>
    <row r="255" spans="2:6" x14ac:dyDescent="0.25">
      <c r="B255">
        <v>256201</v>
      </c>
      <c r="C255">
        <v>0.10094500000000001</v>
      </c>
      <c r="D255">
        <v>0.16157299999999999</v>
      </c>
      <c r="E255">
        <v>0.14377300000000001</v>
      </c>
      <c r="F255" t="str">
        <f t="shared" si="6"/>
        <v>MLR Model</v>
      </c>
    </row>
    <row r="256" spans="2:6" x14ac:dyDescent="0.25">
      <c r="B256">
        <v>2564301</v>
      </c>
      <c r="C256">
        <v>0.120312</v>
      </c>
      <c r="D256">
        <v>0.32121300000000003</v>
      </c>
      <c r="E256">
        <v>0.29613200000000001</v>
      </c>
      <c r="F256" t="str">
        <f t="shared" si="6"/>
        <v>MLR Model</v>
      </c>
    </row>
    <row r="257" spans="2:6" x14ac:dyDescent="0.25">
      <c r="B257">
        <v>256601</v>
      </c>
      <c r="C257">
        <v>7.2960999999999998E-2</v>
      </c>
      <c r="D257">
        <v>0.209365</v>
      </c>
      <c r="E257">
        <v>0.18371499999999999</v>
      </c>
      <c r="F257" t="str">
        <f t="shared" si="6"/>
        <v>MLR Model</v>
      </c>
    </row>
    <row r="258" spans="2:6" x14ac:dyDescent="0.25">
      <c r="B258">
        <v>2608202</v>
      </c>
      <c r="C258">
        <v>7.4027999999999997E-2</v>
      </c>
      <c r="D258">
        <v>0.32830999999999999</v>
      </c>
      <c r="E258">
        <v>0.19205700000000001</v>
      </c>
      <c r="F258" t="str">
        <f t="shared" si="6"/>
        <v>MLR Model</v>
      </c>
    </row>
    <row r="259" spans="2:6" x14ac:dyDescent="0.25">
      <c r="B259">
        <v>2608506</v>
      </c>
      <c r="C259">
        <v>3.9210000000000002E-2</v>
      </c>
      <c r="D259">
        <v>0.21526000000000001</v>
      </c>
      <c r="E259">
        <v>0.107323</v>
      </c>
      <c r="F259" t="str">
        <f t="shared" si="6"/>
        <v>MLR Model</v>
      </c>
    </row>
    <row r="260" spans="2:6" x14ac:dyDescent="0.25">
      <c r="B260">
        <v>261301</v>
      </c>
      <c r="C260">
        <v>9.4431000000000001E-2</v>
      </c>
      <c r="D260">
        <v>0.26582</v>
      </c>
      <c r="E260">
        <v>0.10434400000000001</v>
      </c>
      <c r="F260" t="str">
        <f t="shared" si="6"/>
        <v>MLR Model</v>
      </c>
    </row>
    <row r="261" spans="2:6" x14ac:dyDescent="0.25">
      <c r="B261">
        <v>262401</v>
      </c>
      <c r="C261">
        <v>4.9089000000000001E-2</v>
      </c>
      <c r="D261">
        <v>0.113024</v>
      </c>
      <c r="E261">
        <v>0.19345599999999999</v>
      </c>
      <c r="F261" t="str">
        <f t="shared" si="6"/>
        <v>MLR Model</v>
      </c>
    </row>
    <row r="262" spans="2:6" x14ac:dyDescent="0.25">
      <c r="B262">
        <v>2624307</v>
      </c>
      <c r="C262">
        <v>8.7230000000000002E-2</v>
      </c>
      <c r="D262">
        <v>0.36712</v>
      </c>
      <c r="E262">
        <v>0.27696100000000001</v>
      </c>
      <c r="F262" t="str">
        <f t="shared" si="6"/>
        <v>MLR Model</v>
      </c>
    </row>
    <row r="263" spans="2:6" x14ac:dyDescent="0.25">
      <c r="B263">
        <v>262801</v>
      </c>
      <c r="C263">
        <v>0.141267</v>
      </c>
      <c r="D263">
        <v>0.22175</v>
      </c>
      <c r="E263">
        <v>4.4371000000000001E-2</v>
      </c>
      <c r="F263" t="str">
        <f t="shared" ref="F263:F326" si="7">IF(AND(C263&lt;D263,C263&lt;E263),$C$2,IF(AND(D263&lt;C263,D263&lt;E263),$D$2,$E$2))</f>
        <v>Least Squares Prediciton</v>
      </c>
    </row>
    <row r="264" spans="2:6" x14ac:dyDescent="0.25">
      <c r="B264">
        <v>2701701</v>
      </c>
      <c r="C264">
        <v>4.6134000000000001E-2</v>
      </c>
      <c r="D264">
        <v>6.1147E-2</v>
      </c>
      <c r="E264">
        <v>0.16642299999999999</v>
      </c>
      <c r="F264" t="str">
        <f t="shared" si="7"/>
        <v>MLR Model</v>
      </c>
    </row>
    <row r="265" spans="2:6" x14ac:dyDescent="0.25">
      <c r="B265">
        <v>2701906</v>
      </c>
      <c r="C265">
        <v>6.1532000000000003E-2</v>
      </c>
      <c r="D265">
        <v>5.4412000000000002E-2</v>
      </c>
      <c r="E265">
        <v>0.44352799999999998</v>
      </c>
      <c r="F265" t="str">
        <f t="shared" si="7"/>
        <v>Naïve Prediction</v>
      </c>
    </row>
    <row r="266" spans="2:6" x14ac:dyDescent="0.25">
      <c r="B266">
        <v>2702507</v>
      </c>
      <c r="C266">
        <v>4.4275000000000002E-2</v>
      </c>
      <c r="D266">
        <v>7.5467000000000006E-2</v>
      </c>
      <c r="E266">
        <v>0.319106</v>
      </c>
      <c r="F266" t="str">
        <f t="shared" si="7"/>
        <v>MLR Model</v>
      </c>
    </row>
    <row r="267" spans="2:6" x14ac:dyDescent="0.25">
      <c r="B267">
        <v>2703501</v>
      </c>
      <c r="C267">
        <v>0.28865400000000002</v>
      </c>
      <c r="D267">
        <v>0.47732200000000002</v>
      </c>
      <c r="E267">
        <v>0.54778800000000005</v>
      </c>
      <c r="F267" t="str">
        <f t="shared" si="7"/>
        <v>MLR Model</v>
      </c>
    </row>
    <row r="268" spans="2:6" x14ac:dyDescent="0.25">
      <c r="B268">
        <v>2703701</v>
      </c>
      <c r="C268">
        <v>0.45994600000000002</v>
      </c>
      <c r="D268">
        <v>0.46026499999999998</v>
      </c>
      <c r="E268">
        <v>0.52698599999999995</v>
      </c>
      <c r="F268" t="str">
        <f t="shared" si="7"/>
        <v>MLR Model</v>
      </c>
    </row>
    <row r="269" spans="2:6" x14ac:dyDescent="0.25">
      <c r="B269">
        <v>2703901</v>
      </c>
      <c r="C269">
        <v>6.1966E-2</v>
      </c>
      <c r="D269">
        <v>7.9737000000000002E-2</v>
      </c>
      <c r="E269">
        <v>6.5845000000000001E-2</v>
      </c>
      <c r="F269" t="str">
        <f t="shared" si="7"/>
        <v>MLR Model</v>
      </c>
    </row>
    <row r="270" spans="2:6" x14ac:dyDescent="0.25">
      <c r="B270">
        <v>2704506</v>
      </c>
      <c r="C270">
        <v>0.30970900000000001</v>
      </c>
      <c r="D270">
        <v>0.34837800000000002</v>
      </c>
      <c r="E270">
        <v>0.26052500000000001</v>
      </c>
      <c r="F270" t="str">
        <f t="shared" si="7"/>
        <v>Least Squares Prediciton</v>
      </c>
    </row>
    <row r="271" spans="2:6" x14ac:dyDescent="0.25">
      <c r="B271">
        <v>2705401</v>
      </c>
      <c r="C271">
        <v>0.16447400000000001</v>
      </c>
      <c r="D271">
        <v>0.32315500000000003</v>
      </c>
      <c r="E271">
        <v>0.18137</v>
      </c>
      <c r="F271" t="str">
        <f t="shared" si="7"/>
        <v>MLR Model</v>
      </c>
    </row>
    <row r="272" spans="2:6" x14ac:dyDescent="0.25">
      <c r="B272">
        <v>2705601</v>
      </c>
      <c r="C272">
        <v>0.46849200000000002</v>
      </c>
      <c r="D272">
        <v>0.59013199999999999</v>
      </c>
      <c r="E272">
        <v>0.81686899999999996</v>
      </c>
      <c r="F272" t="str">
        <f t="shared" si="7"/>
        <v>MLR Model</v>
      </c>
    </row>
    <row r="273" spans="2:6" x14ac:dyDescent="0.25">
      <c r="B273">
        <v>2706901</v>
      </c>
      <c r="C273">
        <v>0.22719300000000001</v>
      </c>
      <c r="D273">
        <v>0.59109599999999995</v>
      </c>
      <c r="E273">
        <v>0.43022500000000002</v>
      </c>
      <c r="F273" t="str">
        <f t="shared" si="7"/>
        <v>MLR Model</v>
      </c>
    </row>
    <row r="274" spans="2:6" x14ac:dyDescent="0.25">
      <c r="B274">
        <v>2707401</v>
      </c>
      <c r="C274">
        <v>9.9315000000000001E-2</v>
      </c>
      <c r="D274">
        <v>0.45890799999999998</v>
      </c>
      <c r="E274">
        <v>0.54464699999999999</v>
      </c>
      <c r="F274" t="str">
        <f t="shared" si="7"/>
        <v>MLR Model</v>
      </c>
    </row>
    <row r="275" spans="2:6" x14ac:dyDescent="0.25">
      <c r="B275">
        <v>2707901</v>
      </c>
      <c r="C275">
        <v>0.111362</v>
      </c>
      <c r="D275">
        <v>0.51024899999999995</v>
      </c>
      <c r="E275">
        <v>0.499052</v>
      </c>
      <c r="F275" t="str">
        <f t="shared" si="7"/>
        <v>MLR Model</v>
      </c>
    </row>
    <row r="276" spans="2:6" x14ac:dyDescent="0.25">
      <c r="B276">
        <v>2710801</v>
      </c>
      <c r="C276">
        <v>0.12620999999999999</v>
      </c>
      <c r="D276">
        <v>0.247167</v>
      </c>
      <c r="E276">
        <v>0.14624799999999999</v>
      </c>
      <c r="F276" t="str">
        <f t="shared" si="7"/>
        <v>MLR Model</v>
      </c>
    </row>
    <row r="277" spans="2:6" x14ac:dyDescent="0.25">
      <c r="B277">
        <v>2711109</v>
      </c>
      <c r="C277">
        <v>0.56955100000000003</v>
      </c>
      <c r="D277">
        <v>0.33231500000000003</v>
      </c>
      <c r="E277">
        <v>0.66838600000000004</v>
      </c>
      <c r="F277" t="str">
        <f t="shared" si="7"/>
        <v>Naïve Prediction</v>
      </c>
    </row>
    <row r="278" spans="2:6" x14ac:dyDescent="0.25">
      <c r="B278">
        <v>2711701</v>
      </c>
      <c r="C278">
        <v>0.21416299999999999</v>
      </c>
      <c r="D278">
        <v>0.33684700000000001</v>
      </c>
      <c r="E278">
        <v>0.26196799999999998</v>
      </c>
      <c r="F278" t="str">
        <f t="shared" si="7"/>
        <v>MLR Model</v>
      </c>
    </row>
    <row r="279" spans="2:6" x14ac:dyDescent="0.25">
      <c r="B279">
        <v>2712201</v>
      </c>
      <c r="C279">
        <v>0.220835</v>
      </c>
      <c r="D279">
        <v>0.47793200000000002</v>
      </c>
      <c r="E279">
        <v>0.51752500000000001</v>
      </c>
      <c r="F279" t="str">
        <f t="shared" si="7"/>
        <v>MLR Model</v>
      </c>
    </row>
    <row r="280" spans="2:6" x14ac:dyDescent="0.25">
      <c r="B280">
        <v>2717101</v>
      </c>
      <c r="C280">
        <v>0.102908</v>
      </c>
      <c r="D280">
        <v>0.37427300000000002</v>
      </c>
      <c r="E280">
        <v>0.33322800000000002</v>
      </c>
      <c r="F280" t="str">
        <f t="shared" si="7"/>
        <v>MLR Model</v>
      </c>
    </row>
    <row r="281" spans="2:6" x14ac:dyDescent="0.25">
      <c r="B281">
        <v>2719601</v>
      </c>
      <c r="C281">
        <v>0.35544999999999999</v>
      </c>
      <c r="D281">
        <v>0.169933</v>
      </c>
      <c r="E281">
        <v>0.100937</v>
      </c>
      <c r="F281" t="str">
        <f t="shared" si="7"/>
        <v>Least Squares Prediciton</v>
      </c>
    </row>
    <row r="282" spans="2:6" x14ac:dyDescent="0.25">
      <c r="B282">
        <v>2721101</v>
      </c>
      <c r="C282">
        <v>0.19466600000000001</v>
      </c>
      <c r="D282">
        <v>0.55672200000000005</v>
      </c>
      <c r="E282">
        <v>0.68243200000000004</v>
      </c>
      <c r="F282" t="str">
        <f t="shared" si="7"/>
        <v>MLR Model</v>
      </c>
    </row>
    <row r="283" spans="2:6" x14ac:dyDescent="0.25">
      <c r="B283">
        <v>2735701</v>
      </c>
      <c r="C283">
        <v>0.113123</v>
      </c>
      <c r="D283">
        <v>0.26350800000000002</v>
      </c>
      <c r="E283">
        <v>0.12993099999999999</v>
      </c>
      <c r="F283" t="str">
        <f t="shared" si="7"/>
        <v>MLR Model</v>
      </c>
    </row>
    <row r="284" spans="2:6" x14ac:dyDescent="0.25">
      <c r="B284">
        <v>2738401</v>
      </c>
      <c r="C284">
        <v>6.5564999999999998E-2</v>
      </c>
      <c r="D284">
        <v>0.14513300000000001</v>
      </c>
      <c r="E284">
        <v>0.12978600000000001</v>
      </c>
      <c r="F284" t="str">
        <f t="shared" si="7"/>
        <v>MLR Model</v>
      </c>
    </row>
    <row r="285" spans="2:6" x14ac:dyDescent="0.25">
      <c r="B285">
        <v>2744201</v>
      </c>
      <c r="C285">
        <v>0.32838800000000001</v>
      </c>
      <c r="D285">
        <v>0.58401800000000004</v>
      </c>
      <c r="E285">
        <v>0.31262000000000001</v>
      </c>
      <c r="F285" t="str">
        <f t="shared" si="7"/>
        <v>Least Squares Prediciton</v>
      </c>
    </row>
    <row r="286" spans="2:6" x14ac:dyDescent="0.25">
      <c r="B286">
        <v>2748501</v>
      </c>
      <c r="C286">
        <v>8.004E-2</v>
      </c>
      <c r="D286">
        <v>0.15584400000000001</v>
      </c>
      <c r="E286">
        <v>9.1758000000000006E-2</v>
      </c>
      <c r="F286" t="str">
        <f t="shared" si="7"/>
        <v>MLR Model</v>
      </c>
    </row>
    <row r="287" spans="2:6" x14ac:dyDescent="0.25">
      <c r="B287">
        <v>2748504</v>
      </c>
      <c r="C287">
        <v>0.131295</v>
      </c>
      <c r="D287">
        <v>0.18853600000000001</v>
      </c>
      <c r="E287">
        <v>0.264741</v>
      </c>
      <c r="F287" t="str">
        <f t="shared" si="7"/>
        <v>MLR Model</v>
      </c>
    </row>
    <row r="288" spans="2:6" x14ac:dyDescent="0.25">
      <c r="B288">
        <v>2748602</v>
      </c>
      <c r="C288">
        <v>0.102807</v>
      </c>
      <c r="D288">
        <v>0.145181</v>
      </c>
      <c r="E288">
        <v>0.18984999999999999</v>
      </c>
      <c r="F288" t="str">
        <f t="shared" si="7"/>
        <v>MLR Model</v>
      </c>
    </row>
    <row r="289" spans="2:6" x14ac:dyDescent="0.25">
      <c r="B289">
        <v>2748904</v>
      </c>
      <c r="C289">
        <v>0.10369100000000001</v>
      </c>
      <c r="D289">
        <v>0.20816200000000001</v>
      </c>
      <c r="E289">
        <v>0.230603</v>
      </c>
      <c r="F289" t="str">
        <f t="shared" si="7"/>
        <v>MLR Model</v>
      </c>
    </row>
    <row r="290" spans="2:6" x14ac:dyDescent="0.25">
      <c r="B290">
        <v>2756202</v>
      </c>
      <c r="C290">
        <v>0.100338</v>
      </c>
      <c r="D290">
        <v>0.15584899999999999</v>
      </c>
      <c r="E290">
        <v>0.308002</v>
      </c>
      <c r="F290" t="str">
        <f t="shared" si="7"/>
        <v>MLR Model</v>
      </c>
    </row>
    <row r="291" spans="2:6" x14ac:dyDescent="0.25">
      <c r="B291">
        <v>2756301</v>
      </c>
      <c r="C291">
        <v>0.102044</v>
      </c>
      <c r="D291">
        <v>0.26753100000000002</v>
      </c>
      <c r="E291">
        <v>0.27774399999999999</v>
      </c>
      <c r="F291" t="str">
        <f t="shared" si="7"/>
        <v>MLR Model</v>
      </c>
    </row>
    <row r="292" spans="2:6" x14ac:dyDescent="0.25">
      <c r="B292">
        <v>2802702</v>
      </c>
      <c r="C292">
        <v>0.23210800000000001</v>
      </c>
      <c r="D292">
        <v>3.1789999999999999E-2</v>
      </c>
      <c r="E292">
        <v>0.29424600000000001</v>
      </c>
      <c r="F292" t="str">
        <f t="shared" si="7"/>
        <v>Naïve Prediction</v>
      </c>
    </row>
    <row r="293" spans="2:6" x14ac:dyDescent="0.25">
      <c r="B293">
        <v>2809301</v>
      </c>
      <c r="C293">
        <v>0.102954</v>
      </c>
      <c r="D293">
        <v>8.0241999999999994E-2</v>
      </c>
      <c r="E293">
        <v>0.38621</v>
      </c>
      <c r="F293" t="str">
        <f t="shared" si="7"/>
        <v>Naïve Prediction</v>
      </c>
    </row>
    <row r="294" spans="2:6" x14ac:dyDescent="0.25">
      <c r="B294">
        <v>2809901</v>
      </c>
      <c r="C294">
        <v>0.188198</v>
      </c>
      <c r="D294">
        <v>0.47206399999999998</v>
      </c>
      <c r="E294">
        <v>0.28159800000000001</v>
      </c>
      <c r="F294" t="str">
        <f t="shared" si="7"/>
        <v>MLR Model</v>
      </c>
    </row>
    <row r="295" spans="2:6" x14ac:dyDescent="0.25">
      <c r="B295">
        <v>2817501</v>
      </c>
      <c r="C295">
        <v>0.11089400000000001</v>
      </c>
      <c r="D295">
        <v>0.194858</v>
      </c>
      <c r="E295">
        <v>0.37110700000000002</v>
      </c>
      <c r="F295" t="str">
        <f t="shared" si="7"/>
        <v>MLR Model</v>
      </c>
    </row>
    <row r="296" spans="2:6" x14ac:dyDescent="0.25">
      <c r="B296">
        <v>2817702</v>
      </c>
      <c r="C296">
        <v>0.18216499999999999</v>
      </c>
      <c r="D296">
        <v>0.33046300000000001</v>
      </c>
      <c r="E296">
        <v>0.56602799999999998</v>
      </c>
      <c r="F296" t="str">
        <f t="shared" si="7"/>
        <v>MLR Model</v>
      </c>
    </row>
    <row r="297" spans="2:6" x14ac:dyDescent="0.25">
      <c r="B297">
        <v>2818301</v>
      </c>
      <c r="C297">
        <v>0.17546999999999999</v>
      </c>
      <c r="D297">
        <v>0.27595900000000001</v>
      </c>
      <c r="E297">
        <v>0.31594100000000003</v>
      </c>
      <c r="F297" t="str">
        <f t="shared" si="7"/>
        <v>MLR Model</v>
      </c>
    </row>
    <row r="298" spans="2:6" x14ac:dyDescent="0.25">
      <c r="B298">
        <v>2818501</v>
      </c>
      <c r="C298">
        <v>0.22722500000000001</v>
      </c>
      <c r="D298">
        <v>0.10556400000000001</v>
      </c>
      <c r="E298">
        <v>0.17468700000000001</v>
      </c>
      <c r="F298" t="str">
        <f t="shared" si="7"/>
        <v>Naïve Prediction</v>
      </c>
    </row>
    <row r="299" spans="2:6" x14ac:dyDescent="0.25">
      <c r="B299">
        <v>2818902</v>
      </c>
      <c r="C299">
        <v>0.172601</v>
      </c>
      <c r="D299">
        <v>0.23299300000000001</v>
      </c>
      <c r="E299">
        <v>0.239757</v>
      </c>
      <c r="F299" t="str">
        <f t="shared" si="7"/>
        <v>MLR Model</v>
      </c>
    </row>
    <row r="300" spans="2:6" x14ac:dyDescent="0.25">
      <c r="B300">
        <v>2826206</v>
      </c>
      <c r="C300">
        <v>8.8991000000000001E-2</v>
      </c>
      <c r="D300">
        <v>3.9433999999999997E-2</v>
      </c>
      <c r="E300">
        <v>0.110246</v>
      </c>
      <c r="F300" t="str">
        <f t="shared" si="7"/>
        <v>Naïve Prediction</v>
      </c>
    </row>
    <row r="301" spans="2:6" x14ac:dyDescent="0.25">
      <c r="B301">
        <v>2834701</v>
      </c>
      <c r="C301">
        <v>0.33881</v>
      </c>
      <c r="D301">
        <v>0.37520300000000001</v>
      </c>
      <c r="E301">
        <v>0.25569500000000001</v>
      </c>
      <c r="F301" t="str">
        <f t="shared" si="7"/>
        <v>Least Squares Prediciton</v>
      </c>
    </row>
    <row r="302" spans="2:6" x14ac:dyDescent="0.25">
      <c r="B302">
        <v>2837303</v>
      </c>
      <c r="C302">
        <v>0.25019200000000003</v>
      </c>
      <c r="D302">
        <v>0.30022300000000002</v>
      </c>
      <c r="E302">
        <v>0.23338</v>
      </c>
      <c r="F302" t="str">
        <f t="shared" si="7"/>
        <v>Least Squares Prediciton</v>
      </c>
    </row>
    <row r="303" spans="2:6" x14ac:dyDescent="0.25">
      <c r="B303">
        <v>2837306</v>
      </c>
      <c r="C303">
        <v>0.388351</v>
      </c>
      <c r="D303">
        <v>0.359933</v>
      </c>
      <c r="E303">
        <v>0.35769600000000001</v>
      </c>
      <c r="F303" t="str">
        <f t="shared" si="7"/>
        <v>Least Squares Prediciton</v>
      </c>
    </row>
    <row r="304" spans="2:6" x14ac:dyDescent="0.25">
      <c r="B304">
        <v>2838802</v>
      </c>
      <c r="C304">
        <v>0.27695799999999998</v>
      </c>
      <c r="D304">
        <v>0.23514399999999999</v>
      </c>
      <c r="E304">
        <v>0.232237</v>
      </c>
      <c r="F304" t="str">
        <f t="shared" si="7"/>
        <v>Least Squares Prediciton</v>
      </c>
    </row>
    <row r="305" spans="2:6" x14ac:dyDescent="0.25">
      <c r="B305">
        <v>2841501</v>
      </c>
      <c r="C305">
        <v>0.36327300000000001</v>
      </c>
      <c r="D305">
        <v>6.3799999999999996E-2</v>
      </c>
      <c r="E305">
        <v>0.221552</v>
      </c>
      <c r="F305" t="str">
        <f t="shared" si="7"/>
        <v>Naïve Prediction</v>
      </c>
    </row>
    <row r="306" spans="2:6" x14ac:dyDescent="0.25">
      <c r="B306">
        <v>2844606</v>
      </c>
      <c r="C306">
        <v>0.44829200000000002</v>
      </c>
      <c r="D306">
        <v>0.28603099999999998</v>
      </c>
      <c r="E306">
        <v>0.26836500000000002</v>
      </c>
      <c r="F306" t="str">
        <f t="shared" si="7"/>
        <v>Least Squares Prediciton</v>
      </c>
    </row>
    <row r="307" spans="2:6" x14ac:dyDescent="0.25">
      <c r="B307">
        <v>2849402</v>
      </c>
      <c r="C307">
        <v>0.35597800000000002</v>
      </c>
      <c r="D307">
        <v>9.1758000000000006E-2</v>
      </c>
      <c r="E307">
        <v>0.33320100000000002</v>
      </c>
      <c r="F307" t="str">
        <f t="shared" si="7"/>
        <v>Naïve Prediction</v>
      </c>
    </row>
    <row r="308" spans="2:6" x14ac:dyDescent="0.25">
      <c r="B308">
        <v>2849801</v>
      </c>
      <c r="C308">
        <v>6.0569999999999999E-2</v>
      </c>
      <c r="D308">
        <v>0.201627</v>
      </c>
      <c r="E308">
        <v>0.18291399999999999</v>
      </c>
      <c r="F308" t="str">
        <f t="shared" si="7"/>
        <v>MLR Model</v>
      </c>
    </row>
    <row r="309" spans="2:6" x14ac:dyDescent="0.25">
      <c r="B309">
        <v>2857301</v>
      </c>
      <c r="C309">
        <v>0.123441</v>
      </c>
      <c r="D309">
        <v>7.0258000000000001E-2</v>
      </c>
      <c r="E309">
        <v>0.38147500000000001</v>
      </c>
      <c r="F309" t="str">
        <f t="shared" si="7"/>
        <v>Naïve Prediction</v>
      </c>
    </row>
    <row r="310" spans="2:6" x14ac:dyDescent="0.25">
      <c r="B310">
        <v>2858102</v>
      </c>
      <c r="C310">
        <v>0.216366</v>
      </c>
      <c r="D310">
        <v>3.2532999999999999E-2</v>
      </c>
      <c r="E310">
        <v>0.49970100000000001</v>
      </c>
      <c r="F310" t="str">
        <f t="shared" si="7"/>
        <v>Naïve Prediction</v>
      </c>
    </row>
    <row r="311" spans="2:6" x14ac:dyDescent="0.25">
      <c r="B311">
        <v>2858103</v>
      </c>
      <c r="C311">
        <v>0.21607899999999999</v>
      </c>
      <c r="D311">
        <v>2.1160000000000002E-2</v>
      </c>
      <c r="E311">
        <v>0.49257699999999999</v>
      </c>
      <c r="F311" t="str">
        <f t="shared" si="7"/>
        <v>Naïve Prediction</v>
      </c>
    </row>
    <row r="312" spans="2:6" x14ac:dyDescent="0.25">
      <c r="B312">
        <v>2858301</v>
      </c>
      <c r="C312">
        <v>9.8658999999999997E-2</v>
      </c>
      <c r="D312">
        <v>9.4141000000000002E-2</v>
      </c>
      <c r="E312">
        <v>0.27954699999999999</v>
      </c>
      <c r="F312" t="str">
        <f t="shared" si="7"/>
        <v>Naïve Prediction</v>
      </c>
    </row>
    <row r="313" spans="2:6" x14ac:dyDescent="0.25">
      <c r="B313">
        <v>2858304</v>
      </c>
      <c r="C313">
        <v>0.192908</v>
      </c>
      <c r="D313">
        <v>0.27661999999999998</v>
      </c>
      <c r="E313">
        <v>0.213368</v>
      </c>
      <c r="F313" t="str">
        <f t="shared" si="7"/>
        <v>MLR Model</v>
      </c>
    </row>
    <row r="314" spans="2:6" x14ac:dyDescent="0.25">
      <c r="B314">
        <v>2858601</v>
      </c>
      <c r="C314">
        <v>0.13929900000000001</v>
      </c>
      <c r="D314">
        <v>0.20836299999999999</v>
      </c>
      <c r="E314">
        <v>0.41591400000000001</v>
      </c>
      <c r="F314" t="str">
        <f t="shared" si="7"/>
        <v>MLR Model</v>
      </c>
    </row>
    <row r="315" spans="2:6" x14ac:dyDescent="0.25">
      <c r="B315">
        <v>334102</v>
      </c>
      <c r="C315">
        <v>7.7440999999999996E-2</v>
      </c>
      <c r="D315">
        <v>0.29234199999999999</v>
      </c>
      <c r="E315">
        <v>0.17682800000000001</v>
      </c>
      <c r="F315" t="str">
        <f t="shared" si="7"/>
        <v>MLR Model</v>
      </c>
    </row>
    <row r="316" spans="2:6" x14ac:dyDescent="0.25">
      <c r="B316">
        <v>334801</v>
      </c>
      <c r="C316">
        <v>0.13957700000000001</v>
      </c>
      <c r="D316">
        <v>0.22289</v>
      </c>
      <c r="E316">
        <v>9.6634999999999999E-2</v>
      </c>
      <c r="F316" t="str">
        <f t="shared" si="7"/>
        <v>Least Squares Prediciton</v>
      </c>
    </row>
    <row r="317" spans="2:6" x14ac:dyDescent="0.25">
      <c r="B317">
        <v>336301</v>
      </c>
      <c r="C317">
        <v>3.6763999999999998E-2</v>
      </c>
      <c r="D317">
        <v>7.7172000000000004E-2</v>
      </c>
      <c r="E317">
        <v>0.35722500000000001</v>
      </c>
      <c r="F317" t="str">
        <f t="shared" si="7"/>
        <v>MLR Model</v>
      </c>
    </row>
    <row r="318" spans="2:6" x14ac:dyDescent="0.25">
      <c r="B318">
        <v>336401</v>
      </c>
      <c r="C318">
        <v>3.4021000000000003E-2</v>
      </c>
      <c r="D318">
        <v>0.12180000000000001</v>
      </c>
      <c r="E318">
        <v>0.157972</v>
      </c>
      <c r="F318" t="str">
        <f t="shared" si="7"/>
        <v>MLR Model</v>
      </c>
    </row>
    <row r="319" spans="2:6" x14ac:dyDescent="0.25">
      <c r="B319">
        <v>336501</v>
      </c>
      <c r="C319">
        <v>8.7085999999999997E-2</v>
      </c>
      <c r="D319">
        <v>0.162082</v>
      </c>
      <c r="E319">
        <v>0.115659</v>
      </c>
      <c r="F319" t="str">
        <f t="shared" si="7"/>
        <v>MLR Model</v>
      </c>
    </row>
    <row r="320" spans="2:6" x14ac:dyDescent="0.25">
      <c r="B320">
        <v>337901</v>
      </c>
      <c r="C320">
        <v>0.14027899999999999</v>
      </c>
      <c r="D320">
        <v>4.3290000000000002E-2</v>
      </c>
      <c r="E320">
        <v>0.43134699999999998</v>
      </c>
      <c r="F320" t="str">
        <f t="shared" si="7"/>
        <v>Naïve Prediction</v>
      </c>
    </row>
    <row r="321" spans="2:6" x14ac:dyDescent="0.25">
      <c r="B321">
        <v>338803</v>
      </c>
      <c r="C321">
        <v>6.6853999999999997E-2</v>
      </c>
      <c r="D321">
        <v>0.168933</v>
      </c>
      <c r="E321">
        <v>8.3194000000000004E-2</v>
      </c>
      <c r="F321" t="str">
        <f t="shared" si="7"/>
        <v>MLR Model</v>
      </c>
    </row>
    <row r="322" spans="2:6" x14ac:dyDescent="0.25">
      <c r="B322">
        <v>338901</v>
      </c>
      <c r="C322">
        <v>3.9165999999999999E-2</v>
      </c>
      <c r="D322">
        <v>0.119144</v>
      </c>
      <c r="E322">
        <v>0.14011899999999999</v>
      </c>
      <c r="F322" t="str">
        <f t="shared" si="7"/>
        <v>MLR Model</v>
      </c>
    </row>
    <row r="323" spans="2:6" x14ac:dyDescent="0.25">
      <c r="B323">
        <v>341502</v>
      </c>
      <c r="C323">
        <v>4.5990000000000003E-2</v>
      </c>
      <c r="D323">
        <v>5.8194999999999997E-2</v>
      </c>
      <c r="E323">
        <v>0.37784400000000001</v>
      </c>
      <c r="F323" t="str">
        <f t="shared" si="7"/>
        <v>MLR Model</v>
      </c>
    </row>
    <row r="324" spans="2:6" x14ac:dyDescent="0.25">
      <c r="B324">
        <v>341602</v>
      </c>
      <c r="C324">
        <v>3.1537999999999997E-2</v>
      </c>
      <c r="D324">
        <v>0.180398</v>
      </c>
      <c r="E324">
        <v>0.15906500000000001</v>
      </c>
      <c r="F324" t="str">
        <f t="shared" si="7"/>
        <v>MLR Model</v>
      </c>
    </row>
    <row r="325" spans="2:6" x14ac:dyDescent="0.25">
      <c r="B325">
        <v>341801</v>
      </c>
      <c r="C325">
        <v>2.8001000000000002E-2</v>
      </c>
      <c r="D325">
        <v>0.18967200000000001</v>
      </c>
      <c r="E325">
        <v>0.170345</v>
      </c>
      <c r="F325" t="str">
        <f t="shared" si="7"/>
        <v>MLR Model</v>
      </c>
    </row>
    <row r="326" spans="2:6" x14ac:dyDescent="0.25">
      <c r="B326">
        <v>344501</v>
      </c>
      <c r="C326">
        <v>4.7397000000000002E-2</v>
      </c>
      <c r="D326">
        <v>0.128806</v>
      </c>
      <c r="E326">
        <v>0.20657900000000001</v>
      </c>
      <c r="F326" t="str">
        <f t="shared" si="7"/>
        <v>MLR Model</v>
      </c>
    </row>
    <row r="327" spans="2:6" x14ac:dyDescent="0.25">
      <c r="B327">
        <v>345801</v>
      </c>
      <c r="C327">
        <v>5.6788999999999999E-2</v>
      </c>
      <c r="D327">
        <v>0.109551</v>
      </c>
      <c r="E327">
        <v>0.14147000000000001</v>
      </c>
      <c r="F327" t="str">
        <f t="shared" ref="F327:F390" si="8">IF(AND(C327&lt;D327,C327&lt;E327),$C$2,IF(AND(D327&lt;C327,D327&lt;E327),$D$2,$E$2))</f>
        <v>MLR Model</v>
      </c>
    </row>
    <row r="328" spans="2:6" x14ac:dyDescent="0.25">
      <c r="B328">
        <v>347902</v>
      </c>
      <c r="C328">
        <v>6.2548999999999993E-2</v>
      </c>
      <c r="D328">
        <v>0.14615800000000001</v>
      </c>
      <c r="E328">
        <v>9.7986000000000004E-2</v>
      </c>
      <c r="F328" t="str">
        <f t="shared" si="8"/>
        <v>MLR Model</v>
      </c>
    </row>
    <row r="329" spans="2:6" x14ac:dyDescent="0.25">
      <c r="B329">
        <v>348404</v>
      </c>
      <c r="C329">
        <v>0.104661</v>
      </c>
      <c r="D329">
        <v>0.22148200000000001</v>
      </c>
      <c r="E329">
        <v>0.11346000000000001</v>
      </c>
      <c r="F329" t="str">
        <f t="shared" si="8"/>
        <v>MLR Model</v>
      </c>
    </row>
    <row r="330" spans="2:6" x14ac:dyDescent="0.25">
      <c r="B330">
        <v>348802</v>
      </c>
      <c r="C330">
        <v>6.1835000000000001E-2</v>
      </c>
      <c r="D330">
        <v>0.17733499999999999</v>
      </c>
      <c r="E330">
        <v>0.119561</v>
      </c>
      <c r="F330" t="str">
        <f t="shared" si="8"/>
        <v>MLR Model</v>
      </c>
    </row>
    <row r="331" spans="2:6" x14ac:dyDescent="0.25">
      <c r="B331">
        <v>348906</v>
      </c>
      <c r="C331">
        <v>4.5987E-2</v>
      </c>
      <c r="D331">
        <v>0.131938</v>
      </c>
      <c r="E331">
        <v>0.16373299999999999</v>
      </c>
      <c r="F331" t="str">
        <f t="shared" si="8"/>
        <v>MLR Model</v>
      </c>
    </row>
    <row r="332" spans="2:6" x14ac:dyDescent="0.25">
      <c r="B332">
        <v>349601</v>
      </c>
      <c r="C332">
        <v>5.9160999999999998E-2</v>
      </c>
      <c r="D332">
        <v>0.24780199999999999</v>
      </c>
      <c r="E332">
        <v>0.13058700000000001</v>
      </c>
      <c r="F332" t="str">
        <f t="shared" si="8"/>
        <v>MLR Model</v>
      </c>
    </row>
    <row r="333" spans="2:6" x14ac:dyDescent="0.25">
      <c r="B333">
        <v>352301</v>
      </c>
      <c r="C333">
        <v>0.100064</v>
      </c>
      <c r="D333">
        <v>0.20117599999999999</v>
      </c>
      <c r="E333">
        <v>0.14549500000000001</v>
      </c>
      <c r="F333" t="str">
        <f t="shared" si="8"/>
        <v>MLR Model</v>
      </c>
    </row>
    <row r="334" spans="2:6" x14ac:dyDescent="0.25">
      <c r="B334">
        <v>353605</v>
      </c>
      <c r="C334">
        <v>0.146814</v>
      </c>
      <c r="D334">
        <v>0.217726</v>
      </c>
      <c r="E334">
        <v>0.162494</v>
      </c>
      <c r="F334" t="str">
        <f t="shared" si="8"/>
        <v>MLR Model</v>
      </c>
    </row>
    <row r="335" spans="2:6" x14ac:dyDescent="0.25">
      <c r="B335">
        <v>353901</v>
      </c>
      <c r="C335">
        <v>0.16172</v>
      </c>
      <c r="D335">
        <v>0.13938999999999999</v>
      </c>
      <c r="E335">
        <v>0.13595399999999999</v>
      </c>
      <c r="F335" t="str">
        <f t="shared" si="8"/>
        <v>Least Squares Prediciton</v>
      </c>
    </row>
    <row r="336" spans="2:6" x14ac:dyDescent="0.25">
      <c r="B336">
        <v>354102</v>
      </c>
      <c r="C336">
        <v>7.3855000000000004E-2</v>
      </c>
      <c r="D336">
        <v>0.153804</v>
      </c>
      <c r="E336">
        <v>0.101442</v>
      </c>
      <c r="F336" t="str">
        <f t="shared" si="8"/>
        <v>MLR Model</v>
      </c>
    </row>
    <row r="337" spans="2:6" x14ac:dyDescent="0.25">
      <c r="B337">
        <v>354301</v>
      </c>
      <c r="C337">
        <v>5.9104999999999998E-2</v>
      </c>
      <c r="D337">
        <v>0.122978</v>
      </c>
      <c r="E337">
        <v>9.4150999999999999E-2</v>
      </c>
      <c r="F337" t="str">
        <f t="shared" si="8"/>
        <v>MLR Model</v>
      </c>
    </row>
    <row r="338" spans="2:6" x14ac:dyDescent="0.25">
      <c r="B338">
        <v>354401</v>
      </c>
      <c r="C338">
        <v>6.9343000000000002E-2</v>
      </c>
      <c r="D338">
        <v>0.19602900000000001</v>
      </c>
      <c r="E338">
        <v>8.6609000000000005E-2</v>
      </c>
      <c r="F338" t="str">
        <f t="shared" si="8"/>
        <v>MLR Model</v>
      </c>
    </row>
    <row r="339" spans="2:6" x14ac:dyDescent="0.25">
      <c r="B339">
        <v>356101</v>
      </c>
      <c r="C339">
        <v>2.4631E-2</v>
      </c>
      <c r="D339">
        <v>9.7034999999999996E-2</v>
      </c>
      <c r="E339">
        <v>0.197216</v>
      </c>
      <c r="F339" t="str">
        <f t="shared" si="8"/>
        <v>MLR Model</v>
      </c>
    </row>
    <row r="340" spans="2:6" x14ac:dyDescent="0.25">
      <c r="B340">
        <v>356501</v>
      </c>
      <c r="C340">
        <v>6.8127999999999994E-2</v>
      </c>
      <c r="D340">
        <v>0.103536</v>
      </c>
      <c r="E340">
        <v>0.15506700000000001</v>
      </c>
      <c r="F340" t="str">
        <f t="shared" si="8"/>
        <v>MLR Model</v>
      </c>
    </row>
    <row r="341" spans="2:6" x14ac:dyDescent="0.25">
      <c r="B341">
        <v>356601</v>
      </c>
      <c r="C341">
        <v>7.5952000000000006E-2</v>
      </c>
      <c r="D341">
        <v>9.9098000000000006E-2</v>
      </c>
      <c r="E341">
        <v>0.234014</v>
      </c>
      <c r="F341" t="str">
        <f t="shared" si="8"/>
        <v>MLR Model</v>
      </c>
    </row>
    <row r="342" spans="2:6" x14ac:dyDescent="0.25">
      <c r="B342">
        <v>357501</v>
      </c>
      <c r="C342">
        <v>0.113195</v>
      </c>
      <c r="D342">
        <v>0.21693999999999999</v>
      </c>
      <c r="E342">
        <v>0.119195</v>
      </c>
      <c r="F342" t="str">
        <f t="shared" si="8"/>
        <v>MLR Model</v>
      </c>
    </row>
    <row r="343" spans="2:6" x14ac:dyDescent="0.25">
      <c r="B343">
        <v>358302</v>
      </c>
      <c r="C343">
        <v>4.1800999999999998E-2</v>
      </c>
      <c r="D343">
        <v>0.216032</v>
      </c>
      <c r="E343">
        <v>5.5858999999999999E-2</v>
      </c>
      <c r="F343" t="str">
        <f t="shared" si="8"/>
        <v>MLR Model</v>
      </c>
    </row>
    <row r="344" spans="2:6" x14ac:dyDescent="0.25">
      <c r="B344">
        <v>360401</v>
      </c>
      <c r="C344">
        <v>6.1795999999999997E-2</v>
      </c>
      <c r="D344">
        <v>0.20336099999999999</v>
      </c>
      <c r="E344">
        <v>7.8603000000000006E-2</v>
      </c>
      <c r="F344" t="str">
        <f t="shared" si="8"/>
        <v>MLR Model</v>
      </c>
    </row>
    <row r="345" spans="2:6" x14ac:dyDescent="0.25">
      <c r="B345">
        <v>361404</v>
      </c>
      <c r="C345">
        <v>0.11004700000000001</v>
      </c>
      <c r="D345">
        <v>0.128993</v>
      </c>
      <c r="E345">
        <v>6.5502000000000005E-2</v>
      </c>
      <c r="F345" t="str">
        <f t="shared" si="8"/>
        <v>Least Squares Prediciton</v>
      </c>
    </row>
    <row r="346" spans="2:6" x14ac:dyDescent="0.25">
      <c r="B346">
        <v>361704</v>
      </c>
      <c r="C346">
        <v>7.3275999999999994E-2</v>
      </c>
      <c r="D346">
        <v>0.24687300000000001</v>
      </c>
      <c r="E346">
        <v>9.1759999999999994E-2</v>
      </c>
      <c r="F346" t="str">
        <f t="shared" si="8"/>
        <v>MLR Model</v>
      </c>
    </row>
    <row r="347" spans="2:6" x14ac:dyDescent="0.25">
      <c r="B347">
        <v>362801</v>
      </c>
      <c r="C347">
        <v>5.2708999999999999E-2</v>
      </c>
      <c r="D347">
        <v>7.0827000000000001E-2</v>
      </c>
      <c r="E347">
        <v>0.30408400000000002</v>
      </c>
      <c r="F347" t="str">
        <f t="shared" si="8"/>
        <v>MLR Model</v>
      </c>
    </row>
    <row r="348" spans="2:6" x14ac:dyDescent="0.25">
      <c r="B348">
        <v>363601</v>
      </c>
      <c r="C348">
        <v>4.1780999999999999E-2</v>
      </c>
      <c r="D348">
        <v>5.9232E-2</v>
      </c>
      <c r="E348">
        <v>0.26685399999999998</v>
      </c>
      <c r="F348" t="str">
        <f t="shared" si="8"/>
        <v>MLR Model</v>
      </c>
    </row>
    <row r="349" spans="2:6" x14ac:dyDescent="0.25">
      <c r="B349">
        <v>363901</v>
      </c>
      <c r="C349">
        <v>8.8152999999999995E-2</v>
      </c>
      <c r="D349">
        <v>0.18171599999999999</v>
      </c>
      <c r="E349">
        <v>9.7522999999999999E-2</v>
      </c>
      <c r="F349" t="str">
        <f t="shared" si="8"/>
        <v>MLR Model</v>
      </c>
    </row>
    <row r="350" spans="2:6" x14ac:dyDescent="0.25">
      <c r="B350">
        <v>364301</v>
      </c>
      <c r="C350">
        <v>3.0224000000000001E-2</v>
      </c>
      <c r="D350">
        <v>0.12674099999999999</v>
      </c>
      <c r="E350">
        <v>0.18369099999999999</v>
      </c>
      <c r="F350" t="str">
        <f t="shared" si="8"/>
        <v>MLR Model</v>
      </c>
    </row>
    <row r="351" spans="2:6" x14ac:dyDescent="0.25">
      <c r="B351">
        <v>435201</v>
      </c>
      <c r="C351">
        <v>0.28222000000000003</v>
      </c>
      <c r="D351">
        <v>9.2109999999999997E-2</v>
      </c>
      <c r="E351">
        <v>0.56934399999999996</v>
      </c>
      <c r="F351" t="str">
        <f t="shared" si="8"/>
        <v>Naïve Prediction</v>
      </c>
    </row>
    <row r="352" spans="2:6" x14ac:dyDescent="0.25">
      <c r="B352">
        <v>435302</v>
      </c>
      <c r="C352">
        <v>0.25515199999999999</v>
      </c>
      <c r="D352">
        <v>0.288107</v>
      </c>
      <c r="E352">
        <v>0.70237300000000003</v>
      </c>
      <c r="F352" t="str">
        <f t="shared" si="8"/>
        <v>MLR Model</v>
      </c>
    </row>
    <row r="353" spans="2:6" x14ac:dyDescent="0.25">
      <c r="B353">
        <v>441801</v>
      </c>
      <c r="C353">
        <v>0.11822299999999999</v>
      </c>
      <c r="D353">
        <v>0.15126600000000001</v>
      </c>
      <c r="E353">
        <v>0.32400899999999999</v>
      </c>
      <c r="F353" t="str">
        <f t="shared" si="8"/>
        <v>MLR Model</v>
      </c>
    </row>
    <row r="354" spans="2:6" x14ac:dyDescent="0.25">
      <c r="B354">
        <v>443901</v>
      </c>
      <c r="C354">
        <v>9.2457999999999999E-2</v>
      </c>
      <c r="D354">
        <v>0.25224600000000003</v>
      </c>
      <c r="E354">
        <v>0.124371</v>
      </c>
      <c r="F354" t="str">
        <f t="shared" si="8"/>
        <v>MLR Model</v>
      </c>
    </row>
    <row r="355" spans="2:6" x14ac:dyDescent="0.25">
      <c r="B355">
        <v>4505502</v>
      </c>
      <c r="C355">
        <v>0.38177800000000001</v>
      </c>
      <c r="D355">
        <v>0.184359</v>
      </c>
      <c r="E355">
        <v>0.54376199999999997</v>
      </c>
      <c r="F355" t="str">
        <f t="shared" si="8"/>
        <v>Naïve Prediction</v>
      </c>
    </row>
    <row r="356" spans="2:6" x14ac:dyDescent="0.25">
      <c r="B356">
        <v>460101</v>
      </c>
      <c r="C356">
        <v>0.372782</v>
      </c>
      <c r="D356">
        <v>0.28631699999999999</v>
      </c>
      <c r="E356">
        <v>0.30553999999999998</v>
      </c>
      <c r="F356" t="str">
        <f t="shared" si="8"/>
        <v>Naïve Prediction</v>
      </c>
    </row>
    <row r="357" spans="2:6" x14ac:dyDescent="0.25">
      <c r="B357">
        <v>505901</v>
      </c>
      <c r="C357">
        <v>0.120688</v>
      </c>
      <c r="D357">
        <v>0.15987299999999999</v>
      </c>
      <c r="E357">
        <v>0.13646900000000001</v>
      </c>
      <c r="F357" t="str">
        <f t="shared" si="8"/>
        <v>MLR Model</v>
      </c>
    </row>
    <row r="358" spans="2:6" x14ac:dyDescent="0.25">
      <c r="B358">
        <v>512904</v>
      </c>
      <c r="C358">
        <v>0.29788799999999999</v>
      </c>
      <c r="D358">
        <v>0.22625400000000001</v>
      </c>
      <c r="E358">
        <v>0.35827300000000001</v>
      </c>
      <c r="F358" t="str">
        <f t="shared" si="8"/>
        <v>Naïve Prediction</v>
      </c>
    </row>
    <row r="359" spans="2:6" x14ac:dyDescent="0.25">
      <c r="B359">
        <v>516402</v>
      </c>
      <c r="C359">
        <v>0.202739</v>
      </c>
      <c r="D359">
        <v>0.19200300000000001</v>
      </c>
      <c r="E359">
        <v>0.175956</v>
      </c>
      <c r="F359" t="str">
        <f t="shared" si="8"/>
        <v>Least Squares Prediciton</v>
      </c>
    </row>
    <row r="360" spans="2:6" x14ac:dyDescent="0.25">
      <c r="B360">
        <v>518301</v>
      </c>
      <c r="C360">
        <v>0.25515599999999999</v>
      </c>
      <c r="D360">
        <v>0.100022</v>
      </c>
      <c r="E360">
        <v>0.71159499999999998</v>
      </c>
      <c r="F360" t="str">
        <f t="shared" si="8"/>
        <v>Naïve Prediction</v>
      </c>
    </row>
    <row r="361" spans="2:6" x14ac:dyDescent="0.25">
      <c r="B361">
        <v>519601</v>
      </c>
      <c r="C361">
        <v>0.14660400000000001</v>
      </c>
      <c r="D361">
        <v>0.19384699999999999</v>
      </c>
      <c r="E361">
        <v>0.13270199999999999</v>
      </c>
      <c r="F361" t="str">
        <f t="shared" si="8"/>
        <v>Least Squares Prediciton</v>
      </c>
    </row>
    <row r="362" spans="2:6" x14ac:dyDescent="0.25">
      <c r="B362">
        <v>525904</v>
      </c>
      <c r="C362">
        <v>0.149231</v>
      </c>
      <c r="D362">
        <v>0.269034</v>
      </c>
      <c r="E362">
        <v>0.33108700000000002</v>
      </c>
      <c r="F362" t="str">
        <f t="shared" si="8"/>
        <v>MLR Model</v>
      </c>
    </row>
    <row r="363" spans="2:6" x14ac:dyDescent="0.25">
      <c r="B363">
        <v>526401</v>
      </c>
      <c r="C363">
        <v>8.5884000000000002E-2</v>
      </c>
      <c r="D363">
        <v>0.10430300000000001</v>
      </c>
      <c r="E363">
        <v>0.25736999999999999</v>
      </c>
      <c r="F363" t="str">
        <f t="shared" si="8"/>
        <v>MLR Model</v>
      </c>
    </row>
    <row r="364" spans="2:6" x14ac:dyDescent="0.25">
      <c r="B364">
        <v>526501</v>
      </c>
      <c r="C364">
        <v>9.3820000000000001E-2</v>
      </c>
      <c r="D364">
        <v>0.274424</v>
      </c>
      <c r="E364">
        <v>0.118258</v>
      </c>
      <c r="F364" t="str">
        <f t="shared" si="8"/>
        <v>MLR Model</v>
      </c>
    </row>
    <row r="365" spans="2:6" x14ac:dyDescent="0.25">
      <c r="B365">
        <v>527901</v>
      </c>
      <c r="C365">
        <v>0.240727</v>
      </c>
      <c r="D365">
        <v>0.50567899999999999</v>
      </c>
      <c r="E365">
        <v>0.41024100000000002</v>
      </c>
      <c r="F365" t="str">
        <f t="shared" si="8"/>
        <v>MLR Model</v>
      </c>
    </row>
    <row r="366" spans="2:6" x14ac:dyDescent="0.25">
      <c r="B366">
        <v>528201</v>
      </c>
      <c r="C366">
        <v>0.157468</v>
      </c>
      <c r="D366">
        <v>0.36370999999999998</v>
      </c>
      <c r="E366">
        <v>0.35780600000000001</v>
      </c>
      <c r="F366" t="str">
        <f t="shared" si="8"/>
        <v>MLR Model</v>
      </c>
    </row>
    <row r="367" spans="2:6" x14ac:dyDescent="0.25">
      <c r="B367">
        <v>528401</v>
      </c>
      <c r="C367">
        <v>0.214145</v>
      </c>
      <c r="D367">
        <v>4.1283E-2</v>
      </c>
      <c r="E367">
        <v>0.37423499999999998</v>
      </c>
      <c r="F367" t="str">
        <f t="shared" si="8"/>
        <v>Naïve Prediction</v>
      </c>
    </row>
    <row r="368" spans="2:6" x14ac:dyDescent="0.25">
      <c r="B368">
        <v>529201</v>
      </c>
      <c r="C368">
        <v>0.211725</v>
      </c>
      <c r="D368">
        <v>0.26190000000000002</v>
      </c>
      <c r="E368">
        <v>0.242202</v>
      </c>
      <c r="F368" t="str">
        <f t="shared" si="8"/>
        <v>MLR Model</v>
      </c>
    </row>
    <row r="369" spans="2:6" x14ac:dyDescent="0.25">
      <c r="B369">
        <v>529301</v>
      </c>
      <c r="C369">
        <v>0.14213400000000001</v>
      </c>
      <c r="D369">
        <v>0.138714</v>
      </c>
      <c r="E369">
        <v>0.19417499999999999</v>
      </c>
      <c r="F369" t="str">
        <f t="shared" si="8"/>
        <v>Naïve Prediction</v>
      </c>
    </row>
    <row r="370" spans="2:6" x14ac:dyDescent="0.25">
      <c r="B370">
        <v>530501</v>
      </c>
      <c r="C370">
        <v>0.22800999999999999</v>
      </c>
      <c r="D370">
        <v>4.9790000000000001E-2</v>
      </c>
      <c r="E370">
        <v>0.29681200000000002</v>
      </c>
      <c r="F370" t="str">
        <f t="shared" si="8"/>
        <v>Naïve Prediction</v>
      </c>
    </row>
    <row r="371" spans="2:6" x14ac:dyDescent="0.25">
      <c r="B371">
        <v>530801</v>
      </c>
      <c r="C371">
        <v>8.1438999999999998E-2</v>
      </c>
      <c r="D371">
        <v>6.0824000000000003E-2</v>
      </c>
      <c r="E371">
        <v>0.185969</v>
      </c>
      <c r="F371" t="str">
        <f t="shared" si="8"/>
        <v>Naïve Prediction</v>
      </c>
    </row>
    <row r="372" spans="2:6" x14ac:dyDescent="0.25">
      <c r="B372">
        <v>531201</v>
      </c>
      <c r="C372">
        <v>0.17971300000000001</v>
      </c>
      <c r="D372">
        <v>0.168072</v>
      </c>
      <c r="E372">
        <v>0.20596300000000001</v>
      </c>
      <c r="F372" t="str">
        <f t="shared" si="8"/>
        <v>Naïve Prediction</v>
      </c>
    </row>
    <row r="373" spans="2:6" x14ac:dyDescent="0.25">
      <c r="B373">
        <v>533401</v>
      </c>
      <c r="C373">
        <v>8.2082000000000002E-2</v>
      </c>
      <c r="D373">
        <v>0.112914</v>
      </c>
      <c r="E373">
        <v>0.187668</v>
      </c>
      <c r="F373" t="str">
        <f t="shared" si="8"/>
        <v>MLR Model</v>
      </c>
    </row>
    <row r="374" spans="2:6" x14ac:dyDescent="0.25">
      <c r="B374">
        <v>538101</v>
      </c>
      <c r="C374">
        <v>8.3612000000000006E-2</v>
      </c>
      <c r="D374">
        <v>0.17252999999999999</v>
      </c>
      <c r="E374">
        <v>7.5477000000000002E-2</v>
      </c>
      <c r="F374" t="str">
        <f t="shared" si="8"/>
        <v>Least Squares Prediciton</v>
      </c>
    </row>
    <row r="375" spans="2:6" x14ac:dyDescent="0.25">
      <c r="B375">
        <v>541101</v>
      </c>
      <c r="C375">
        <v>5.5625000000000001E-2</v>
      </c>
      <c r="D375">
        <v>8.6815000000000003E-2</v>
      </c>
      <c r="E375">
        <v>0.22875799999999999</v>
      </c>
      <c r="F375" t="str">
        <f t="shared" si="8"/>
        <v>MLR Model</v>
      </c>
    </row>
    <row r="376" spans="2:6" x14ac:dyDescent="0.25">
      <c r="B376">
        <v>541401</v>
      </c>
      <c r="C376">
        <v>0.263627</v>
      </c>
      <c r="D376">
        <v>0.152001</v>
      </c>
      <c r="E376">
        <v>0.247477</v>
      </c>
      <c r="F376" t="str">
        <f t="shared" si="8"/>
        <v>Naïve Prediction</v>
      </c>
    </row>
    <row r="377" spans="2:6" x14ac:dyDescent="0.25">
      <c r="B377">
        <v>541701</v>
      </c>
      <c r="C377">
        <v>0.18960099999999999</v>
      </c>
      <c r="D377">
        <v>0.50747900000000001</v>
      </c>
      <c r="E377">
        <v>0.11003</v>
      </c>
      <c r="F377" t="str">
        <f t="shared" si="8"/>
        <v>Least Squares Prediciton</v>
      </c>
    </row>
    <row r="378" spans="2:6" x14ac:dyDescent="0.25">
      <c r="B378">
        <v>553302</v>
      </c>
      <c r="C378">
        <v>0.17682999999999999</v>
      </c>
      <c r="D378">
        <v>0.48129899999999998</v>
      </c>
      <c r="E378">
        <v>0.54314899999999999</v>
      </c>
      <c r="F378" t="str">
        <f t="shared" si="8"/>
        <v>MLR Model</v>
      </c>
    </row>
    <row r="379" spans="2:6" x14ac:dyDescent="0.25">
      <c r="B379">
        <v>557502</v>
      </c>
      <c r="C379">
        <v>0.20639299999999999</v>
      </c>
      <c r="D379">
        <v>0.26430900000000002</v>
      </c>
      <c r="E379">
        <v>0.197019</v>
      </c>
      <c r="F379" t="str">
        <f t="shared" si="8"/>
        <v>Least Squares Prediciton</v>
      </c>
    </row>
    <row r="380" spans="2:6" x14ac:dyDescent="0.25">
      <c r="B380">
        <v>601101</v>
      </c>
      <c r="C380">
        <v>6.7482E-2</v>
      </c>
      <c r="D380">
        <v>0.19386700000000001</v>
      </c>
      <c r="E380">
        <v>2.5482999999999999E-2</v>
      </c>
      <c r="F380" t="str">
        <f t="shared" si="8"/>
        <v>Least Squares Prediciton</v>
      </c>
    </row>
    <row r="381" spans="2:6" x14ac:dyDescent="0.25">
      <c r="B381">
        <v>601201</v>
      </c>
      <c r="C381">
        <v>7.4927999999999995E-2</v>
      </c>
      <c r="D381">
        <v>6.6678000000000001E-2</v>
      </c>
      <c r="E381">
        <v>0.325546</v>
      </c>
      <c r="F381" t="str">
        <f t="shared" si="8"/>
        <v>Naïve Prediction</v>
      </c>
    </row>
    <row r="382" spans="2:6" x14ac:dyDescent="0.25">
      <c r="B382">
        <v>601401</v>
      </c>
      <c r="C382">
        <v>2.8639000000000001E-2</v>
      </c>
      <c r="D382">
        <v>0.14250299999999999</v>
      </c>
      <c r="E382">
        <v>5.8104999999999997E-2</v>
      </c>
      <c r="F382" t="str">
        <f t="shared" si="8"/>
        <v>MLR Model</v>
      </c>
    </row>
    <row r="383" spans="2:6" x14ac:dyDescent="0.25">
      <c r="B383">
        <v>601603</v>
      </c>
      <c r="C383">
        <v>7.4408000000000002E-2</v>
      </c>
      <c r="D383">
        <v>0.146983</v>
      </c>
      <c r="E383">
        <v>9.7031000000000006E-2</v>
      </c>
      <c r="F383" t="str">
        <f t="shared" si="8"/>
        <v>MLR Model</v>
      </c>
    </row>
    <row r="384" spans="2:6" x14ac:dyDescent="0.25">
      <c r="B384">
        <v>601803</v>
      </c>
      <c r="C384">
        <v>5.8430999999999997E-2</v>
      </c>
      <c r="D384">
        <v>9.9200999999999998E-2</v>
      </c>
      <c r="E384">
        <v>0.16867099999999999</v>
      </c>
      <c r="F384" t="str">
        <f t="shared" si="8"/>
        <v>MLR Model</v>
      </c>
    </row>
    <row r="385" spans="2:6" x14ac:dyDescent="0.25">
      <c r="B385">
        <v>602206</v>
      </c>
      <c r="C385">
        <v>9.3997999999999998E-2</v>
      </c>
      <c r="D385">
        <v>0.239787</v>
      </c>
      <c r="E385">
        <v>3.3954999999999999E-2</v>
      </c>
      <c r="F385" t="str">
        <f t="shared" si="8"/>
        <v>Least Squares Prediciton</v>
      </c>
    </row>
    <row r="386" spans="2:6" x14ac:dyDescent="0.25">
      <c r="B386">
        <v>602701</v>
      </c>
      <c r="C386">
        <v>7.2682999999999998E-2</v>
      </c>
      <c r="D386">
        <v>9.7915000000000002E-2</v>
      </c>
      <c r="E386">
        <v>0.217858</v>
      </c>
      <c r="F386" t="str">
        <f t="shared" si="8"/>
        <v>MLR Model</v>
      </c>
    </row>
    <row r="387" spans="2:6" x14ac:dyDescent="0.25">
      <c r="B387">
        <v>603203</v>
      </c>
      <c r="C387">
        <v>2.3754999999999998E-2</v>
      </c>
      <c r="D387">
        <v>0.111591</v>
      </c>
      <c r="E387">
        <v>0.16786200000000001</v>
      </c>
      <c r="F387" t="str">
        <f t="shared" si="8"/>
        <v>MLR Model</v>
      </c>
    </row>
    <row r="388" spans="2:6" x14ac:dyDescent="0.25">
      <c r="B388">
        <v>603402</v>
      </c>
      <c r="C388">
        <v>2.4197E-2</v>
      </c>
      <c r="D388">
        <v>7.6545000000000002E-2</v>
      </c>
      <c r="E388">
        <v>0.23077300000000001</v>
      </c>
      <c r="F388" t="str">
        <f t="shared" si="8"/>
        <v>MLR Model</v>
      </c>
    </row>
    <row r="389" spans="2:6" x14ac:dyDescent="0.25">
      <c r="B389">
        <v>604102</v>
      </c>
      <c r="C389">
        <v>7.7235999999999999E-2</v>
      </c>
      <c r="D389">
        <v>0.174898</v>
      </c>
      <c r="E389">
        <v>0.15681200000000001</v>
      </c>
      <c r="F389" t="str">
        <f t="shared" si="8"/>
        <v>MLR Model</v>
      </c>
    </row>
    <row r="390" spans="2:6" x14ac:dyDescent="0.25">
      <c r="B390">
        <v>604701</v>
      </c>
      <c r="C390">
        <v>0.24951400000000001</v>
      </c>
      <c r="D390">
        <v>0.25864999999999999</v>
      </c>
      <c r="E390">
        <v>0.19267599999999999</v>
      </c>
      <c r="F390" t="str">
        <f t="shared" si="8"/>
        <v>Least Squares Prediciton</v>
      </c>
    </row>
    <row r="391" spans="2:6" x14ac:dyDescent="0.25">
      <c r="B391">
        <v>607102</v>
      </c>
      <c r="C391">
        <v>0.174432</v>
      </c>
      <c r="D391">
        <v>0.20800199999999999</v>
      </c>
      <c r="E391">
        <v>0.18645600000000001</v>
      </c>
      <c r="F391" t="str">
        <f t="shared" ref="F391:F454" si="9">IF(AND(C391&lt;D391,C391&lt;E391),$C$2,IF(AND(D391&lt;C391,D391&lt;E391),$D$2,$E$2))</f>
        <v>MLR Model</v>
      </c>
    </row>
    <row r="392" spans="2:6" x14ac:dyDescent="0.25">
      <c r="B392">
        <v>609202</v>
      </c>
      <c r="C392">
        <v>0.106043</v>
      </c>
      <c r="D392">
        <v>0.114264</v>
      </c>
      <c r="E392">
        <v>0.209282</v>
      </c>
      <c r="F392" t="str">
        <f t="shared" si="9"/>
        <v>MLR Model</v>
      </c>
    </row>
    <row r="393" spans="2:6" x14ac:dyDescent="0.25">
      <c r="B393">
        <v>611202</v>
      </c>
      <c r="C393">
        <v>8.1615999999999994E-2</v>
      </c>
      <c r="D393">
        <v>0.11569400000000001</v>
      </c>
      <c r="E393">
        <v>0.15911600000000001</v>
      </c>
      <c r="F393" t="str">
        <f t="shared" si="9"/>
        <v>MLR Model</v>
      </c>
    </row>
    <row r="394" spans="2:6" x14ac:dyDescent="0.25">
      <c r="B394">
        <v>623201</v>
      </c>
      <c r="C394">
        <v>0.24207799999999999</v>
      </c>
      <c r="D394">
        <v>9.2450000000000004E-2</v>
      </c>
      <c r="E394">
        <v>0.14766299999999999</v>
      </c>
      <c r="F394" t="str">
        <f t="shared" si="9"/>
        <v>Naïve Prediction</v>
      </c>
    </row>
    <row r="395" spans="2:6" x14ac:dyDescent="0.25">
      <c r="B395">
        <v>628601</v>
      </c>
      <c r="C395">
        <v>0.26674500000000001</v>
      </c>
      <c r="D395">
        <v>0.25267499999999998</v>
      </c>
      <c r="E395">
        <v>0.16135099999999999</v>
      </c>
      <c r="F395" t="str">
        <f t="shared" si="9"/>
        <v>Least Squares Prediciton</v>
      </c>
    </row>
    <row r="396" spans="2:6" x14ac:dyDescent="0.25">
      <c r="B396">
        <v>632702</v>
      </c>
      <c r="C396">
        <v>6.3826999999999995E-2</v>
      </c>
      <c r="D396">
        <v>9.2164999999999997E-2</v>
      </c>
      <c r="E396">
        <v>0.39132099999999997</v>
      </c>
      <c r="F396" t="str">
        <f t="shared" si="9"/>
        <v>MLR Model</v>
      </c>
    </row>
    <row r="397" spans="2:6" x14ac:dyDescent="0.25">
      <c r="B397">
        <v>636602</v>
      </c>
      <c r="C397">
        <v>4.2804000000000002E-2</v>
      </c>
      <c r="D397">
        <v>0.14504</v>
      </c>
      <c r="E397">
        <v>5.7085999999999998E-2</v>
      </c>
      <c r="F397" t="str">
        <f t="shared" si="9"/>
        <v>MLR Model</v>
      </c>
    </row>
    <row r="398" spans="2:6" x14ac:dyDescent="0.25">
      <c r="B398">
        <v>636701</v>
      </c>
      <c r="C398">
        <v>0.22730500000000001</v>
      </c>
      <c r="D398">
        <v>0.214976</v>
      </c>
      <c r="E398">
        <v>0.30962099999999998</v>
      </c>
      <c r="F398" t="str">
        <f t="shared" si="9"/>
        <v>Naïve Prediction</v>
      </c>
    </row>
    <row r="399" spans="2:6" x14ac:dyDescent="0.25">
      <c r="B399">
        <v>636702</v>
      </c>
      <c r="C399">
        <v>9.1829999999999995E-2</v>
      </c>
      <c r="D399">
        <v>0.142648</v>
      </c>
      <c r="E399">
        <v>0.190029</v>
      </c>
      <c r="F399" t="str">
        <f t="shared" si="9"/>
        <v>MLR Model</v>
      </c>
    </row>
    <row r="400" spans="2:6" x14ac:dyDescent="0.25">
      <c r="B400">
        <v>636703</v>
      </c>
      <c r="C400">
        <v>2.8847999999999999E-2</v>
      </c>
      <c r="D400">
        <v>0.141121</v>
      </c>
      <c r="E400">
        <v>0.21163399999999999</v>
      </c>
      <c r="F400" t="str">
        <f t="shared" si="9"/>
        <v>MLR Model</v>
      </c>
    </row>
    <row r="401" spans="2:6" x14ac:dyDescent="0.25">
      <c r="B401">
        <v>636807</v>
      </c>
      <c r="C401">
        <v>5.0883999999999999E-2</v>
      </c>
      <c r="D401">
        <v>0.226351</v>
      </c>
      <c r="E401">
        <v>0.10981100000000001</v>
      </c>
      <c r="F401" t="str">
        <f t="shared" si="9"/>
        <v>MLR Model</v>
      </c>
    </row>
    <row r="402" spans="2:6" x14ac:dyDescent="0.25">
      <c r="B402">
        <v>636808</v>
      </c>
      <c r="C402">
        <v>0.11806800000000001</v>
      </c>
      <c r="D402">
        <v>0.18595200000000001</v>
      </c>
      <c r="E402">
        <v>0.11237</v>
      </c>
      <c r="F402" t="str">
        <f t="shared" si="9"/>
        <v>Least Squares Prediciton</v>
      </c>
    </row>
    <row r="403" spans="2:6" x14ac:dyDescent="0.25">
      <c r="B403">
        <v>636809</v>
      </c>
      <c r="C403">
        <v>7.9316999999999999E-2</v>
      </c>
      <c r="D403">
        <v>0.22411300000000001</v>
      </c>
      <c r="E403">
        <v>6.4617999999999995E-2</v>
      </c>
      <c r="F403" t="str">
        <f t="shared" si="9"/>
        <v>Least Squares Prediciton</v>
      </c>
    </row>
    <row r="404" spans="2:6" x14ac:dyDescent="0.25">
      <c r="B404">
        <v>636810</v>
      </c>
      <c r="C404">
        <v>4.9422000000000001E-2</v>
      </c>
      <c r="D404">
        <v>0.130914</v>
      </c>
      <c r="E404">
        <v>7.9283000000000006E-2</v>
      </c>
      <c r="F404" t="str">
        <f t="shared" si="9"/>
        <v>MLR Model</v>
      </c>
    </row>
    <row r="405" spans="2:6" x14ac:dyDescent="0.25">
      <c r="B405">
        <v>636811</v>
      </c>
      <c r="C405">
        <v>4.2771999999999998E-2</v>
      </c>
      <c r="D405">
        <v>9.6099000000000004E-2</v>
      </c>
      <c r="E405">
        <v>0.18702099999999999</v>
      </c>
      <c r="F405" t="str">
        <f t="shared" si="9"/>
        <v>MLR Model</v>
      </c>
    </row>
    <row r="406" spans="2:6" x14ac:dyDescent="0.25">
      <c r="B406">
        <v>636812</v>
      </c>
      <c r="C406">
        <v>6.4505000000000007E-2</v>
      </c>
      <c r="D406">
        <v>0.105284</v>
      </c>
      <c r="E406">
        <v>0.129799</v>
      </c>
      <c r="F406" t="str">
        <f t="shared" si="9"/>
        <v>MLR Model</v>
      </c>
    </row>
    <row r="407" spans="2:6" x14ac:dyDescent="0.25">
      <c r="B407">
        <v>636813</v>
      </c>
      <c r="C407">
        <v>9.3441999999999997E-2</v>
      </c>
      <c r="D407">
        <v>0.178256</v>
      </c>
      <c r="E407">
        <v>2.4608000000000001E-2</v>
      </c>
      <c r="F407" t="str">
        <f t="shared" si="9"/>
        <v>Least Squares Prediciton</v>
      </c>
    </row>
    <row r="408" spans="2:6" x14ac:dyDescent="0.25">
      <c r="B408">
        <v>636816</v>
      </c>
      <c r="C408">
        <v>8.1233E-2</v>
      </c>
      <c r="D408">
        <v>0.127581</v>
      </c>
      <c r="E408">
        <v>8.0590999999999996E-2</v>
      </c>
      <c r="F408" t="str">
        <f t="shared" si="9"/>
        <v>Least Squares Prediciton</v>
      </c>
    </row>
    <row r="409" spans="2:6" x14ac:dyDescent="0.25">
      <c r="B409">
        <v>636817</v>
      </c>
      <c r="C409">
        <v>4.2153000000000003E-2</v>
      </c>
      <c r="D409">
        <v>0.14030500000000001</v>
      </c>
      <c r="E409">
        <v>0.149475</v>
      </c>
      <c r="F409" t="str">
        <f t="shared" si="9"/>
        <v>MLR Model</v>
      </c>
    </row>
    <row r="410" spans="2:6" x14ac:dyDescent="0.25">
      <c r="B410">
        <v>636818</v>
      </c>
      <c r="C410">
        <v>5.9270000000000003E-2</v>
      </c>
      <c r="D410">
        <v>0.15320400000000001</v>
      </c>
      <c r="E410">
        <v>7.4002999999999999E-2</v>
      </c>
      <c r="F410" t="str">
        <f t="shared" si="9"/>
        <v>MLR Model</v>
      </c>
    </row>
    <row r="411" spans="2:6" x14ac:dyDescent="0.25">
      <c r="B411">
        <v>636819</v>
      </c>
      <c r="C411">
        <v>5.5667000000000001E-2</v>
      </c>
      <c r="D411">
        <v>0.15983900000000001</v>
      </c>
      <c r="E411">
        <v>5.5479000000000001E-2</v>
      </c>
      <c r="F411" t="str">
        <f t="shared" si="9"/>
        <v>Least Squares Prediciton</v>
      </c>
    </row>
    <row r="412" spans="2:6" x14ac:dyDescent="0.25">
      <c r="B412">
        <v>636905</v>
      </c>
      <c r="C412">
        <v>0.139241</v>
      </c>
      <c r="D412">
        <v>0.154726</v>
      </c>
      <c r="E412">
        <v>0.102618</v>
      </c>
      <c r="F412" t="str">
        <f t="shared" si="9"/>
        <v>Least Squares Prediciton</v>
      </c>
    </row>
    <row r="413" spans="2:6" x14ac:dyDescent="0.25">
      <c r="B413">
        <v>636907</v>
      </c>
      <c r="C413">
        <v>5.4025999999999998E-2</v>
      </c>
      <c r="D413">
        <v>9.4760999999999998E-2</v>
      </c>
      <c r="E413">
        <v>0.16831099999999999</v>
      </c>
      <c r="F413" t="str">
        <f t="shared" si="9"/>
        <v>MLR Model</v>
      </c>
    </row>
    <row r="414" spans="2:6" x14ac:dyDescent="0.25">
      <c r="B414">
        <v>636909</v>
      </c>
      <c r="C414">
        <v>0.113303</v>
      </c>
      <c r="D414">
        <v>0.130554</v>
      </c>
      <c r="E414">
        <v>0.26442100000000002</v>
      </c>
      <c r="F414" t="str">
        <f t="shared" si="9"/>
        <v>MLR Model</v>
      </c>
    </row>
    <row r="415" spans="2:6" x14ac:dyDescent="0.25">
      <c r="B415">
        <v>636910</v>
      </c>
      <c r="C415">
        <v>0.115102</v>
      </c>
      <c r="D415">
        <v>0.11006299999999999</v>
      </c>
      <c r="E415">
        <v>0.36444199999999999</v>
      </c>
      <c r="F415" t="str">
        <f t="shared" si="9"/>
        <v>Naïve Prediction</v>
      </c>
    </row>
    <row r="416" spans="2:6" x14ac:dyDescent="0.25">
      <c r="B416">
        <v>636912</v>
      </c>
      <c r="C416">
        <v>9.4549999999999995E-2</v>
      </c>
      <c r="D416">
        <v>9.2369999999999994E-2</v>
      </c>
      <c r="E416">
        <v>0.23009499999999999</v>
      </c>
      <c r="F416" t="str">
        <f t="shared" si="9"/>
        <v>Naïve Prediction</v>
      </c>
    </row>
    <row r="417" spans="2:6" x14ac:dyDescent="0.25">
      <c r="B417">
        <v>636913</v>
      </c>
      <c r="C417">
        <v>3.9462999999999998E-2</v>
      </c>
      <c r="D417">
        <v>0.19937299999999999</v>
      </c>
      <c r="E417">
        <v>2.9874999999999999E-2</v>
      </c>
      <c r="F417" t="str">
        <f t="shared" si="9"/>
        <v>Least Squares Prediciton</v>
      </c>
    </row>
    <row r="418" spans="2:6" x14ac:dyDescent="0.25">
      <c r="B418">
        <v>636914</v>
      </c>
      <c r="C418">
        <v>0.10674</v>
      </c>
      <c r="D418">
        <v>0.176897</v>
      </c>
      <c r="E418">
        <v>0.11740299999999999</v>
      </c>
      <c r="F418" t="str">
        <f t="shared" si="9"/>
        <v>MLR Model</v>
      </c>
    </row>
    <row r="419" spans="2:6" x14ac:dyDescent="0.25">
      <c r="B419">
        <v>636915</v>
      </c>
      <c r="C419">
        <v>5.5317999999999999E-2</v>
      </c>
      <c r="D419">
        <v>0.157719</v>
      </c>
      <c r="E419">
        <v>6.6133999999999998E-2</v>
      </c>
      <c r="F419" t="str">
        <f t="shared" si="9"/>
        <v>MLR Model</v>
      </c>
    </row>
    <row r="420" spans="2:6" x14ac:dyDescent="0.25">
      <c r="B420">
        <v>636916</v>
      </c>
      <c r="C420">
        <v>9.5612000000000003E-2</v>
      </c>
      <c r="D420">
        <v>0.18929599999999999</v>
      </c>
      <c r="E420">
        <v>8.6218000000000003E-2</v>
      </c>
      <c r="F420" t="str">
        <f t="shared" si="9"/>
        <v>Least Squares Prediciton</v>
      </c>
    </row>
    <row r="421" spans="2:6" x14ac:dyDescent="0.25">
      <c r="B421">
        <v>638501</v>
      </c>
      <c r="C421">
        <v>3.9709000000000001E-2</v>
      </c>
      <c r="D421">
        <v>6.7154000000000005E-2</v>
      </c>
      <c r="E421">
        <v>0.219971</v>
      </c>
      <c r="F421" t="str">
        <f t="shared" si="9"/>
        <v>MLR Model</v>
      </c>
    </row>
    <row r="422" spans="2:6" x14ac:dyDescent="0.25">
      <c r="B422">
        <v>638601</v>
      </c>
      <c r="C422">
        <v>8.9283000000000001E-2</v>
      </c>
      <c r="D422">
        <v>3.4256000000000002E-2</v>
      </c>
      <c r="E422">
        <v>0.35836400000000002</v>
      </c>
      <c r="F422" t="str">
        <f t="shared" si="9"/>
        <v>Naïve Prediction</v>
      </c>
    </row>
    <row r="423" spans="2:6" x14ac:dyDescent="0.25">
      <c r="B423">
        <v>638701</v>
      </c>
      <c r="C423">
        <v>3.5147999999999999E-2</v>
      </c>
      <c r="D423">
        <v>7.7310000000000004E-2</v>
      </c>
      <c r="E423">
        <v>0.25563599999999997</v>
      </c>
      <c r="F423" t="str">
        <f t="shared" si="9"/>
        <v>MLR Model</v>
      </c>
    </row>
    <row r="424" spans="2:6" x14ac:dyDescent="0.25">
      <c r="B424">
        <v>638807</v>
      </c>
      <c r="C424">
        <v>0.100921</v>
      </c>
      <c r="D424">
        <v>0.11078200000000001</v>
      </c>
      <c r="E424">
        <v>0.231655</v>
      </c>
      <c r="F424" t="str">
        <f t="shared" si="9"/>
        <v>MLR Model</v>
      </c>
    </row>
    <row r="425" spans="2:6" x14ac:dyDescent="0.25">
      <c r="B425">
        <v>639301</v>
      </c>
      <c r="C425">
        <v>0.151813</v>
      </c>
      <c r="D425">
        <v>0.56262900000000005</v>
      </c>
      <c r="E425">
        <v>0.49444100000000002</v>
      </c>
      <c r="F425" t="str">
        <f t="shared" si="9"/>
        <v>MLR Model</v>
      </c>
    </row>
    <row r="426" spans="2:6" x14ac:dyDescent="0.25">
      <c r="B426">
        <v>639501</v>
      </c>
      <c r="C426">
        <v>2.6187999999999999E-2</v>
      </c>
      <c r="D426">
        <v>6.8402000000000004E-2</v>
      </c>
      <c r="E426">
        <v>0.200902</v>
      </c>
      <c r="F426" t="str">
        <f t="shared" si="9"/>
        <v>MLR Model</v>
      </c>
    </row>
    <row r="427" spans="2:6" x14ac:dyDescent="0.25">
      <c r="B427">
        <v>640404</v>
      </c>
      <c r="C427">
        <v>0.12664500000000001</v>
      </c>
      <c r="D427">
        <v>0.22520299999999999</v>
      </c>
      <c r="E427">
        <v>7.2971999999999995E-2</v>
      </c>
      <c r="F427" t="str">
        <f t="shared" si="9"/>
        <v>Least Squares Prediciton</v>
      </c>
    </row>
    <row r="428" spans="2:6" x14ac:dyDescent="0.25">
      <c r="B428">
        <v>644202</v>
      </c>
      <c r="C428">
        <v>5.6344999999999999E-2</v>
      </c>
      <c r="D428">
        <v>0.131076</v>
      </c>
      <c r="E428">
        <v>8.9375999999999997E-2</v>
      </c>
      <c r="F428" t="str">
        <f t="shared" si="9"/>
        <v>MLR Model</v>
      </c>
    </row>
    <row r="429" spans="2:6" x14ac:dyDescent="0.25">
      <c r="B429">
        <v>644203</v>
      </c>
      <c r="C429">
        <v>0.11371000000000001</v>
      </c>
      <c r="D429">
        <v>0.16606599999999999</v>
      </c>
      <c r="E429">
        <v>0.111593</v>
      </c>
      <c r="F429" t="str">
        <f t="shared" si="9"/>
        <v>Least Squares Prediciton</v>
      </c>
    </row>
    <row r="430" spans="2:6" x14ac:dyDescent="0.25">
      <c r="B430">
        <v>644311</v>
      </c>
      <c r="C430">
        <v>4.3886000000000001E-2</v>
      </c>
      <c r="D430">
        <v>0.126607</v>
      </c>
      <c r="E430">
        <v>8.5541000000000006E-2</v>
      </c>
      <c r="F430" t="str">
        <f t="shared" si="9"/>
        <v>MLR Model</v>
      </c>
    </row>
    <row r="431" spans="2:6" x14ac:dyDescent="0.25">
      <c r="B431">
        <v>644608</v>
      </c>
      <c r="C431">
        <v>0.16649800000000001</v>
      </c>
      <c r="D431">
        <v>0.222196</v>
      </c>
      <c r="E431">
        <v>0.39983099999999999</v>
      </c>
      <c r="F431" t="str">
        <f t="shared" si="9"/>
        <v>MLR Model</v>
      </c>
    </row>
    <row r="432" spans="2:6" x14ac:dyDescent="0.25">
      <c r="B432">
        <v>645201</v>
      </c>
      <c r="C432">
        <v>2.3911999999999999E-2</v>
      </c>
      <c r="D432">
        <v>6.1900999999999998E-2</v>
      </c>
      <c r="E432">
        <v>0.22731599999999999</v>
      </c>
      <c r="F432" t="str">
        <f t="shared" si="9"/>
        <v>MLR Model</v>
      </c>
    </row>
    <row r="433" spans="2:6" x14ac:dyDescent="0.25">
      <c r="B433">
        <v>645513</v>
      </c>
      <c r="C433">
        <v>2.8006E-2</v>
      </c>
      <c r="D433">
        <v>8.3970000000000003E-2</v>
      </c>
      <c r="E433">
        <v>0.15460599999999999</v>
      </c>
      <c r="F433" t="str">
        <f t="shared" si="9"/>
        <v>MLR Model</v>
      </c>
    </row>
    <row r="434" spans="2:6" x14ac:dyDescent="0.25">
      <c r="B434">
        <v>645701</v>
      </c>
      <c r="C434">
        <v>3.2731999999999997E-2</v>
      </c>
      <c r="D434">
        <v>0.103616</v>
      </c>
      <c r="E434">
        <v>0.42110900000000001</v>
      </c>
      <c r="F434" t="str">
        <f t="shared" si="9"/>
        <v>MLR Model</v>
      </c>
    </row>
    <row r="435" spans="2:6" x14ac:dyDescent="0.25">
      <c r="B435">
        <v>645902</v>
      </c>
      <c r="C435">
        <v>0.16066900000000001</v>
      </c>
      <c r="D435">
        <v>0.119466</v>
      </c>
      <c r="E435">
        <v>0.40020099999999997</v>
      </c>
      <c r="F435" t="str">
        <f t="shared" si="9"/>
        <v>Naïve Prediction</v>
      </c>
    </row>
    <row r="436" spans="2:6" x14ac:dyDescent="0.25">
      <c r="B436">
        <v>646205</v>
      </c>
      <c r="C436">
        <v>0.193967</v>
      </c>
      <c r="D436">
        <v>0.236905</v>
      </c>
      <c r="E436">
        <v>9.9517999999999995E-2</v>
      </c>
      <c r="F436" t="str">
        <f t="shared" si="9"/>
        <v>Least Squares Prediciton</v>
      </c>
    </row>
    <row r="437" spans="2:6" x14ac:dyDescent="0.25">
      <c r="B437">
        <v>646304</v>
      </c>
      <c r="C437">
        <v>7.7429999999999999E-2</v>
      </c>
      <c r="D437">
        <v>0.17386299999999999</v>
      </c>
      <c r="E437">
        <v>4.1199999999999999E-4</v>
      </c>
      <c r="F437" t="str">
        <f t="shared" si="9"/>
        <v>Least Squares Prediciton</v>
      </c>
    </row>
    <row r="438" spans="2:6" x14ac:dyDescent="0.25">
      <c r="B438">
        <v>646601</v>
      </c>
      <c r="C438">
        <v>4.1618000000000002E-2</v>
      </c>
      <c r="D438">
        <v>1.5928000000000001E-2</v>
      </c>
      <c r="E438">
        <v>0.31766800000000001</v>
      </c>
      <c r="F438" t="str">
        <f t="shared" si="9"/>
        <v>Naïve Prediction</v>
      </c>
    </row>
    <row r="439" spans="2:6" x14ac:dyDescent="0.25">
      <c r="B439">
        <v>646701</v>
      </c>
      <c r="C439">
        <v>0.14250499999999999</v>
      </c>
      <c r="D439">
        <v>0.131748</v>
      </c>
      <c r="E439">
        <v>0.19290099999999999</v>
      </c>
      <c r="F439" t="str">
        <f t="shared" si="9"/>
        <v>Naïve Prediction</v>
      </c>
    </row>
    <row r="440" spans="2:6" x14ac:dyDescent="0.25">
      <c r="B440">
        <v>646904</v>
      </c>
      <c r="C440">
        <v>7.0778999999999995E-2</v>
      </c>
      <c r="D440">
        <v>0.11510099999999999</v>
      </c>
      <c r="E440">
        <v>0.13139300000000001</v>
      </c>
      <c r="F440" t="str">
        <f t="shared" si="9"/>
        <v>MLR Model</v>
      </c>
    </row>
    <row r="441" spans="2:6" x14ac:dyDescent="0.25">
      <c r="B441">
        <v>647205</v>
      </c>
      <c r="C441">
        <v>4.0785000000000002E-2</v>
      </c>
      <c r="D441">
        <v>4.1978000000000001E-2</v>
      </c>
      <c r="E441">
        <v>0.30013600000000001</v>
      </c>
      <c r="F441" t="str">
        <f t="shared" si="9"/>
        <v>MLR Model</v>
      </c>
    </row>
    <row r="442" spans="2:6" x14ac:dyDescent="0.25">
      <c r="B442">
        <v>652301</v>
      </c>
      <c r="C442">
        <v>0.161026</v>
      </c>
      <c r="D442">
        <v>7.4029999999999999E-2</v>
      </c>
      <c r="E442">
        <v>0.38499499999999998</v>
      </c>
      <c r="F442" t="str">
        <f t="shared" si="9"/>
        <v>Naïve Prediction</v>
      </c>
    </row>
    <row r="443" spans="2:6" x14ac:dyDescent="0.25">
      <c r="B443">
        <v>652501</v>
      </c>
      <c r="C443">
        <v>8.4720000000000004E-2</v>
      </c>
      <c r="D443">
        <v>8.1396999999999997E-2</v>
      </c>
      <c r="E443">
        <v>0.36916399999999999</v>
      </c>
      <c r="F443" t="str">
        <f t="shared" si="9"/>
        <v>Naïve Prediction</v>
      </c>
    </row>
    <row r="444" spans="2:6" x14ac:dyDescent="0.25">
      <c r="B444">
        <v>652801</v>
      </c>
      <c r="C444">
        <v>8.9649000000000006E-2</v>
      </c>
      <c r="D444">
        <v>7.3247000000000007E-2</v>
      </c>
      <c r="E444">
        <v>0.215252</v>
      </c>
      <c r="F444" t="str">
        <f t="shared" si="9"/>
        <v>Naïve Prediction</v>
      </c>
    </row>
    <row r="445" spans="2:6" x14ac:dyDescent="0.25">
      <c r="B445">
        <v>654606</v>
      </c>
      <c r="C445">
        <v>5.4942999999999999E-2</v>
      </c>
      <c r="D445">
        <v>0.120422</v>
      </c>
      <c r="E445">
        <v>0.22253800000000001</v>
      </c>
      <c r="F445" t="str">
        <f t="shared" si="9"/>
        <v>MLR Model</v>
      </c>
    </row>
    <row r="446" spans="2:6" x14ac:dyDescent="0.25">
      <c r="B446">
        <v>654801</v>
      </c>
      <c r="C446">
        <v>0.30405399999999999</v>
      </c>
      <c r="D446">
        <v>0.72175299999999998</v>
      </c>
      <c r="E446">
        <v>0.43996099999999999</v>
      </c>
      <c r="F446" t="str">
        <f t="shared" si="9"/>
        <v>MLR Model</v>
      </c>
    </row>
    <row r="447" spans="2:6" x14ac:dyDescent="0.25">
      <c r="B447">
        <v>657535</v>
      </c>
      <c r="C447">
        <v>2.393E-2</v>
      </c>
      <c r="D447">
        <v>8.3174999999999999E-2</v>
      </c>
      <c r="E447">
        <v>0.34226600000000001</v>
      </c>
      <c r="F447" t="str">
        <f t="shared" si="9"/>
        <v>MLR Model</v>
      </c>
    </row>
    <row r="448" spans="2:6" x14ac:dyDescent="0.25">
      <c r="B448">
        <v>657714</v>
      </c>
      <c r="C448">
        <v>3.5135E-2</v>
      </c>
      <c r="D448">
        <v>9.9861000000000005E-2</v>
      </c>
      <c r="E448">
        <v>0.183362</v>
      </c>
      <c r="F448" t="str">
        <f t="shared" si="9"/>
        <v>MLR Model</v>
      </c>
    </row>
    <row r="449" spans="2:6" x14ac:dyDescent="0.25">
      <c r="B449">
        <v>659101</v>
      </c>
      <c r="C449">
        <v>0.119501</v>
      </c>
      <c r="D449">
        <v>0.13983300000000001</v>
      </c>
      <c r="E449">
        <v>0.13955699999999999</v>
      </c>
      <c r="F449" t="str">
        <f t="shared" si="9"/>
        <v>MLR Model</v>
      </c>
    </row>
    <row r="450" spans="2:6" x14ac:dyDescent="0.25">
      <c r="B450">
        <v>661101</v>
      </c>
      <c r="C450">
        <v>9.8799999999999999E-2</v>
      </c>
      <c r="D450">
        <v>9.7556000000000004E-2</v>
      </c>
      <c r="E450">
        <v>0.16589499999999999</v>
      </c>
      <c r="F450" t="str">
        <f t="shared" si="9"/>
        <v>Naïve Prediction</v>
      </c>
    </row>
    <row r="451" spans="2:6" x14ac:dyDescent="0.25">
      <c r="B451">
        <v>661301</v>
      </c>
      <c r="C451">
        <v>0.26325999999999999</v>
      </c>
      <c r="D451">
        <v>0.11057599999999999</v>
      </c>
      <c r="E451">
        <v>0.53702700000000003</v>
      </c>
      <c r="F451" t="str">
        <f t="shared" si="9"/>
        <v>Naïve Prediction</v>
      </c>
    </row>
    <row r="452" spans="2:6" x14ac:dyDescent="0.25">
      <c r="B452">
        <v>662101</v>
      </c>
      <c r="C452">
        <v>8.7968000000000005E-2</v>
      </c>
      <c r="D452">
        <v>8.0554000000000001E-2</v>
      </c>
      <c r="E452">
        <v>0.33229799999999998</v>
      </c>
      <c r="F452" t="str">
        <f t="shared" si="9"/>
        <v>Naïve Prediction</v>
      </c>
    </row>
    <row r="453" spans="2:6" x14ac:dyDescent="0.25">
      <c r="B453">
        <v>662501</v>
      </c>
      <c r="C453">
        <v>0.34928999999999999</v>
      </c>
      <c r="D453">
        <v>0.117427</v>
      </c>
      <c r="E453">
        <v>0.61561699999999997</v>
      </c>
      <c r="F453" t="str">
        <f t="shared" si="9"/>
        <v>Naïve Prediction</v>
      </c>
    </row>
    <row r="454" spans="2:6" x14ac:dyDescent="0.25">
      <c r="B454">
        <v>663801</v>
      </c>
      <c r="C454">
        <v>0.17924399999999999</v>
      </c>
      <c r="D454">
        <v>0.16970499999999999</v>
      </c>
      <c r="E454">
        <v>0.183839</v>
      </c>
      <c r="F454" t="str">
        <f t="shared" si="9"/>
        <v>Naïve Prediction</v>
      </c>
    </row>
    <row r="455" spans="2:6" x14ac:dyDescent="0.25">
      <c r="B455">
        <v>664501</v>
      </c>
      <c r="C455">
        <v>0.12981699999999999</v>
      </c>
      <c r="D455">
        <v>0.242531</v>
      </c>
      <c r="E455">
        <v>0.199102</v>
      </c>
      <c r="F455" t="str">
        <f t="shared" ref="F455:F472" si="10">IF(AND(C455&lt;D455,C455&lt;E455),$C$2,IF(AND(D455&lt;C455,D455&lt;E455),$D$2,$E$2))</f>
        <v>MLR Model</v>
      </c>
    </row>
    <row r="456" spans="2:6" x14ac:dyDescent="0.25">
      <c r="B456">
        <v>664701</v>
      </c>
      <c r="C456">
        <v>0.239678</v>
      </c>
      <c r="D456">
        <v>0.36225600000000002</v>
      </c>
      <c r="E456">
        <v>0.191771</v>
      </c>
      <c r="F456" t="str">
        <f t="shared" si="10"/>
        <v>Least Squares Prediciton</v>
      </c>
    </row>
    <row r="457" spans="2:6" x14ac:dyDescent="0.25">
      <c r="B457">
        <v>664702</v>
      </c>
      <c r="C457">
        <v>0.17217199999999999</v>
      </c>
      <c r="D457">
        <v>0.30714900000000001</v>
      </c>
      <c r="E457">
        <v>0.26273000000000002</v>
      </c>
      <c r="F457" t="str">
        <f t="shared" si="10"/>
        <v>MLR Model</v>
      </c>
    </row>
    <row r="458" spans="2:6" x14ac:dyDescent="0.25">
      <c r="B458">
        <v>701203</v>
      </c>
      <c r="C458">
        <v>0.13580700000000001</v>
      </c>
      <c r="D458">
        <v>0.2959</v>
      </c>
      <c r="E458">
        <v>0.29189599999999999</v>
      </c>
      <c r="F458" t="str">
        <f t="shared" si="10"/>
        <v>MLR Model</v>
      </c>
    </row>
    <row r="459" spans="2:6" x14ac:dyDescent="0.25">
      <c r="B459">
        <v>716302</v>
      </c>
      <c r="C459">
        <v>0.111466</v>
      </c>
      <c r="D459">
        <v>9.8930000000000004E-2</v>
      </c>
      <c r="E459">
        <v>0.14065800000000001</v>
      </c>
      <c r="F459" t="str">
        <f t="shared" si="10"/>
        <v>Naïve Prediction</v>
      </c>
    </row>
    <row r="460" spans="2:6" x14ac:dyDescent="0.25">
      <c r="B460">
        <v>716602</v>
      </c>
      <c r="C460">
        <v>0.12821199999999999</v>
      </c>
      <c r="D460">
        <v>0.28761799999999998</v>
      </c>
      <c r="E460">
        <v>0.22554099999999999</v>
      </c>
      <c r="F460" t="str">
        <f t="shared" si="10"/>
        <v>MLR Model</v>
      </c>
    </row>
    <row r="461" spans="2:6" x14ac:dyDescent="0.25">
      <c r="B461">
        <v>754404</v>
      </c>
      <c r="C461">
        <v>1.7631000000000001E-2</v>
      </c>
      <c r="D461">
        <v>0.107907</v>
      </c>
      <c r="E461">
        <v>0.241449</v>
      </c>
      <c r="F461" t="str">
        <f t="shared" si="10"/>
        <v>MLR Model</v>
      </c>
    </row>
    <row r="462" spans="2:6" x14ac:dyDescent="0.25">
      <c r="B462">
        <v>755601</v>
      </c>
      <c r="C462">
        <v>5.3566999999999997E-2</v>
      </c>
      <c r="D462">
        <v>5.2609999999999997E-2</v>
      </c>
      <c r="E462">
        <v>0.44894499999999998</v>
      </c>
      <c r="F462" t="str">
        <f t="shared" si="10"/>
        <v>Naïve Prediction</v>
      </c>
    </row>
    <row r="463" spans="2:6" x14ac:dyDescent="0.25">
      <c r="B463">
        <v>755701</v>
      </c>
      <c r="C463">
        <v>4.4082999999999997E-2</v>
      </c>
      <c r="D463">
        <v>6.3641000000000003E-2</v>
      </c>
      <c r="E463">
        <v>0.34068700000000002</v>
      </c>
      <c r="F463" t="str">
        <f t="shared" si="10"/>
        <v>MLR Model</v>
      </c>
    </row>
    <row r="464" spans="2:6" x14ac:dyDescent="0.25">
      <c r="B464">
        <v>756405</v>
      </c>
      <c r="C464">
        <v>1.7881999999999999E-2</v>
      </c>
      <c r="D464">
        <v>0.101054</v>
      </c>
      <c r="E464">
        <v>0.14383299999999999</v>
      </c>
      <c r="F464" t="str">
        <f t="shared" si="10"/>
        <v>MLR Model</v>
      </c>
    </row>
    <row r="465" spans="2:6" x14ac:dyDescent="0.25">
      <c r="B465">
        <v>756702</v>
      </c>
      <c r="C465">
        <v>6.1525000000000003E-2</v>
      </c>
      <c r="D465">
        <v>0.104836</v>
      </c>
      <c r="E465">
        <v>0.423875</v>
      </c>
      <c r="F465" t="str">
        <f t="shared" si="10"/>
        <v>MLR Model</v>
      </c>
    </row>
    <row r="466" spans="2:6" x14ac:dyDescent="0.25">
      <c r="B466">
        <v>756904</v>
      </c>
      <c r="C466">
        <v>2.7900999999999999E-2</v>
      </c>
      <c r="D466">
        <v>0.115721</v>
      </c>
      <c r="E466">
        <v>0.14190700000000001</v>
      </c>
      <c r="F466" t="str">
        <f t="shared" si="10"/>
        <v>MLR Model</v>
      </c>
    </row>
    <row r="467" spans="2:6" x14ac:dyDescent="0.25">
      <c r="B467">
        <v>759801</v>
      </c>
      <c r="C467">
        <v>1.2302E-2</v>
      </c>
      <c r="D467">
        <v>8.4686999999999998E-2</v>
      </c>
      <c r="E467">
        <v>0.27703800000000001</v>
      </c>
      <c r="F467" t="str">
        <f t="shared" si="10"/>
        <v>MLR Model</v>
      </c>
    </row>
    <row r="468" spans="2:6" x14ac:dyDescent="0.25">
      <c r="B468">
        <v>760301</v>
      </c>
      <c r="C468">
        <v>1.6990000000000002E-2</v>
      </c>
      <c r="D468">
        <v>2.9714000000000001E-2</v>
      </c>
      <c r="E468">
        <v>0.32054700000000003</v>
      </c>
      <c r="F468" t="str">
        <f t="shared" si="10"/>
        <v>MLR Model</v>
      </c>
    </row>
    <row r="469" spans="2:6" x14ac:dyDescent="0.25">
      <c r="B469">
        <v>762301</v>
      </c>
      <c r="C469">
        <v>5.6788999999999999E-2</v>
      </c>
      <c r="D469">
        <v>7.6843999999999996E-2</v>
      </c>
      <c r="E469">
        <v>0.42279600000000001</v>
      </c>
      <c r="F469" t="str">
        <f t="shared" si="10"/>
        <v>MLR Model</v>
      </c>
    </row>
    <row r="470" spans="2:6" x14ac:dyDescent="0.25">
      <c r="B470">
        <v>763601</v>
      </c>
      <c r="C470">
        <v>2.4208E-2</v>
      </c>
      <c r="D470">
        <v>8.6386000000000004E-2</v>
      </c>
      <c r="E470">
        <v>0.20033200000000001</v>
      </c>
      <c r="F470" t="str">
        <f t="shared" si="10"/>
        <v>MLR Model</v>
      </c>
    </row>
    <row r="471" spans="2:6" x14ac:dyDescent="0.25">
      <c r="B471">
        <v>764135</v>
      </c>
      <c r="C471">
        <v>8.2417000000000004E-2</v>
      </c>
      <c r="D471">
        <v>2.2955E-2</v>
      </c>
      <c r="E471">
        <v>0.448542</v>
      </c>
      <c r="F471" t="str">
        <f t="shared" si="10"/>
        <v>Naïve Prediction</v>
      </c>
    </row>
    <row r="472" spans="2:6" x14ac:dyDescent="0.25">
      <c r="B472">
        <v>764507</v>
      </c>
      <c r="C472">
        <v>4.9954999999999999E-2</v>
      </c>
      <c r="D472">
        <v>2.9260999999999999E-2</v>
      </c>
      <c r="E472">
        <v>0.213921</v>
      </c>
      <c r="F472" t="str">
        <f t="shared" si="10"/>
        <v>Naïve Prediction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8"/>
  <sheetViews>
    <sheetView workbookViewId="0">
      <selection activeCell="K20" sqref="K20"/>
    </sheetView>
  </sheetViews>
  <sheetFormatPr defaultRowHeight="15" x14ac:dyDescent="0.25"/>
  <cols>
    <col min="1" max="1" width="10.5703125" style="13" bestFit="1" customWidth="1"/>
    <col min="4" max="4" width="10.5703125" style="13" bestFit="1" customWidth="1"/>
    <col min="9" max="9" width="21.140625" bestFit="1" customWidth="1"/>
    <col min="10" max="10" width="12.140625" bestFit="1" customWidth="1"/>
    <col min="11" max="11" width="14.7109375" bestFit="1" customWidth="1"/>
  </cols>
  <sheetData>
    <row r="1" spans="1:18" x14ac:dyDescent="0.25">
      <c r="A1" s="13" t="s">
        <v>2</v>
      </c>
      <c r="B1" t="s">
        <v>13</v>
      </c>
      <c r="C1" t="s">
        <v>3</v>
      </c>
      <c r="D1" s="13" t="s">
        <v>14</v>
      </c>
      <c r="E1" s="13" t="s">
        <v>15</v>
      </c>
      <c r="F1" s="13" t="s">
        <v>16</v>
      </c>
      <c r="M1" t="s">
        <v>2</v>
      </c>
      <c r="N1" t="s">
        <v>17</v>
      </c>
    </row>
    <row r="2" spans="1:18" x14ac:dyDescent="0.25">
      <c r="A2" s="13">
        <v>1003903</v>
      </c>
      <c r="B2">
        <v>-260.12413111553701</v>
      </c>
      <c r="C2">
        <v>-260.03850659963899</v>
      </c>
      <c r="D2" s="13">
        <v>-254.57793000000001</v>
      </c>
      <c r="E2" s="15">
        <f>ABS((C2-B2)/B2)</f>
        <v>3.2916790737875677E-4</v>
      </c>
      <c r="F2" s="15">
        <f>ABS((D2-B2)/B2)</f>
        <v>2.1321363349690904E-2</v>
      </c>
      <c r="G2" t="str">
        <f>IF(F2&lt;E2,$F$1,$E$1)</f>
        <v>MLR Error</v>
      </c>
      <c r="J2" t="s">
        <v>3</v>
      </c>
      <c r="K2" t="s">
        <v>14</v>
      </c>
      <c r="M2">
        <v>1003903</v>
      </c>
      <c r="N2">
        <v>-254.57793000000001</v>
      </c>
    </row>
    <row r="3" spans="1:18" x14ac:dyDescent="0.25">
      <c r="A3" s="14">
        <v>1006909</v>
      </c>
      <c r="B3">
        <v>-167.894682397118</v>
      </c>
      <c r="C3">
        <v>-172.55755341071301</v>
      </c>
      <c r="D3" s="13">
        <v>-137.31022999999999</v>
      </c>
      <c r="E3" s="15">
        <f t="shared" ref="E3:E66" si="0">ABS((C3-B3)/B3)</f>
        <v>2.7772594980500998E-2</v>
      </c>
      <c r="F3" s="15">
        <f t="shared" ref="F3:F66" si="1">ABS((D3-B3)/B3)</f>
        <v>0.1821645090865785</v>
      </c>
      <c r="G3" t="str">
        <f t="shared" ref="G3:G66" si="2">IF(F3&lt;E3,$F$1,$E$1)</f>
        <v>MLR Error</v>
      </c>
      <c r="J3">
        <f>COUNTIF(G2:G419,E1)</f>
        <v>340</v>
      </c>
      <c r="K3">
        <f>COUNTIF(G2:G419,F1)</f>
        <v>67</v>
      </c>
      <c r="M3">
        <v>1006909</v>
      </c>
      <c r="N3">
        <v>-137.31022999999999</v>
      </c>
    </row>
    <row r="4" spans="1:18" ht="15.75" thickBot="1" x14ac:dyDescent="0.3">
      <c r="A4" s="14">
        <v>1007701</v>
      </c>
      <c r="B4">
        <v>-108.675182717192</v>
      </c>
      <c r="C4">
        <v>-120.116535964403</v>
      </c>
      <c r="D4" s="13">
        <v>-166.33674999999999</v>
      </c>
      <c r="E4" s="15">
        <f t="shared" si="0"/>
        <v>0.10528027615085868</v>
      </c>
      <c r="F4" s="15">
        <f t="shared" si="1"/>
        <v>0.53058633849148484</v>
      </c>
      <c r="G4" t="str">
        <f t="shared" si="2"/>
        <v>MLR Error</v>
      </c>
      <c r="M4">
        <v>1007701</v>
      </c>
      <c r="N4">
        <v>-166.33674999999999</v>
      </c>
      <c r="R4" t="s">
        <v>19</v>
      </c>
    </row>
    <row r="5" spans="1:18" ht="15.75" thickBot="1" x14ac:dyDescent="0.3">
      <c r="A5" s="14">
        <v>1008102</v>
      </c>
      <c r="B5">
        <v>-149.932595547631</v>
      </c>
      <c r="C5">
        <v>-152.79456055270899</v>
      </c>
      <c r="D5" s="13">
        <v>-154.09718000000001</v>
      </c>
      <c r="E5" s="15">
        <f t="shared" si="0"/>
        <v>1.9088344296479508E-2</v>
      </c>
      <c r="F5" s="15">
        <f t="shared" si="1"/>
        <v>2.7776378026124388E-2</v>
      </c>
      <c r="G5" t="str">
        <f t="shared" si="2"/>
        <v>MLR Error</v>
      </c>
      <c r="I5" s="22"/>
      <c r="J5" s="23" t="s">
        <v>20</v>
      </c>
      <c r="K5" s="24" t="s">
        <v>21</v>
      </c>
      <c r="M5">
        <v>1008102</v>
      </c>
      <c r="N5">
        <v>-154.09718000000001</v>
      </c>
    </row>
    <row r="6" spans="1:18" x14ac:dyDescent="0.25">
      <c r="A6" s="14">
        <v>1009601</v>
      </c>
      <c r="B6">
        <v>-60.938535251205401</v>
      </c>
      <c r="C6">
        <v>-58.422986479282699</v>
      </c>
      <c r="D6" s="13">
        <v>-136.87798000000001</v>
      </c>
      <c r="E6" s="15">
        <f t="shared" si="0"/>
        <v>4.1280099062980732E-2</v>
      </c>
      <c r="F6" s="15">
        <f t="shared" si="1"/>
        <v>1.2461645892168451</v>
      </c>
      <c r="G6" t="str">
        <f t="shared" si="2"/>
        <v>MLR Error</v>
      </c>
      <c r="I6" s="20" t="s">
        <v>22</v>
      </c>
      <c r="J6" s="16">
        <f>AVERAGE(E2:E419)</f>
        <v>4.354878754524201E-2</v>
      </c>
      <c r="K6" s="17">
        <f t="array" ref="K6">AVERAGE(IF(ISERROR(F2:F419),"",F2:F419))</f>
        <v>0.29346290588935708</v>
      </c>
      <c r="M6">
        <v>1009601</v>
      </c>
      <c r="N6">
        <v>-136.87798000000001</v>
      </c>
    </row>
    <row r="7" spans="1:18" ht="15.75" thickBot="1" x14ac:dyDescent="0.3">
      <c r="A7" s="14">
        <v>1011404</v>
      </c>
      <c r="B7">
        <v>-206.506815499825</v>
      </c>
      <c r="C7">
        <v>-206.77313888819199</v>
      </c>
      <c r="D7" s="13">
        <v>-209.68149</v>
      </c>
      <c r="E7" s="15">
        <f t="shared" si="0"/>
        <v>1.2896590735874504E-3</v>
      </c>
      <c r="F7" s="15">
        <f t="shared" si="1"/>
        <v>1.5373219002438647E-2</v>
      </c>
      <c r="G7" t="str">
        <f t="shared" si="2"/>
        <v>MLR Error</v>
      </c>
      <c r="I7" s="21" t="s">
        <v>23</v>
      </c>
      <c r="J7" s="18">
        <f>MEDIAN(E2:E419)</f>
        <v>2.1131427532607737E-2</v>
      </c>
      <c r="K7" s="19">
        <f t="array" ref="K7">MEDIAN(IF(ISERROR(F2:F419),"",F2:F419))</f>
        <v>0.12822504327958015</v>
      </c>
      <c r="M7">
        <v>1011404</v>
      </c>
      <c r="N7">
        <v>-209.68149</v>
      </c>
    </row>
    <row r="8" spans="1:18" x14ac:dyDescent="0.25">
      <c r="A8" s="14">
        <v>1012203</v>
      </c>
      <c r="B8">
        <v>-79.342077963042996</v>
      </c>
      <c r="C8">
        <v>-75.669489686977897</v>
      </c>
      <c r="D8" s="13">
        <v>-240.80052000000001</v>
      </c>
      <c r="E8" s="15">
        <f t="shared" si="0"/>
        <v>4.6288027366459518E-2</v>
      </c>
      <c r="F8" s="15">
        <f t="shared" si="1"/>
        <v>2.0349661388016997</v>
      </c>
      <c r="G8" t="str">
        <f t="shared" si="2"/>
        <v>MLR Error</v>
      </c>
      <c r="M8">
        <v>1012203</v>
      </c>
      <c r="N8">
        <v>-240.80052000000001</v>
      </c>
    </row>
    <row r="9" spans="1:18" x14ac:dyDescent="0.25">
      <c r="A9" s="14">
        <v>1014205</v>
      </c>
      <c r="B9">
        <v>-106.669084759244</v>
      </c>
      <c r="C9">
        <v>-103.18103081016</v>
      </c>
      <c r="D9" s="13">
        <v>-124.39136499999999</v>
      </c>
      <c r="E9" s="15">
        <f t="shared" si="0"/>
        <v>3.2699764481495926E-2</v>
      </c>
      <c r="F9" s="15">
        <f t="shared" si="1"/>
        <v>0.16614261086758009</v>
      </c>
      <c r="G9" t="str">
        <f t="shared" si="2"/>
        <v>MLR Error</v>
      </c>
      <c r="M9">
        <v>1014205</v>
      </c>
      <c r="N9">
        <v>-124.39136499999999</v>
      </c>
    </row>
    <row r="10" spans="1:18" x14ac:dyDescent="0.25">
      <c r="A10" s="14">
        <v>1014513</v>
      </c>
      <c r="B10">
        <v>-100.8</v>
      </c>
      <c r="C10">
        <v>-99.157285459524303</v>
      </c>
      <c r="D10" s="13">
        <v>-131.87430000000001</v>
      </c>
      <c r="E10" s="15">
        <f t="shared" si="0"/>
        <v>1.6296771234877921E-2</v>
      </c>
      <c r="F10" s="15">
        <f t="shared" si="1"/>
        <v>0.30827678571428579</v>
      </c>
      <c r="G10" t="str">
        <f t="shared" si="2"/>
        <v>MLR Error</v>
      </c>
      <c r="M10">
        <v>1014513</v>
      </c>
      <c r="N10">
        <v>-131.87430000000001</v>
      </c>
    </row>
    <row r="11" spans="1:18" x14ac:dyDescent="0.25">
      <c r="A11" s="14">
        <v>1014704</v>
      </c>
      <c r="B11">
        <v>-169.02</v>
      </c>
      <c r="C11">
        <v>-170.244317212759</v>
      </c>
      <c r="D11" s="13">
        <v>-146.02080000000001</v>
      </c>
      <c r="E11" s="15">
        <f t="shared" si="0"/>
        <v>7.243623315341321E-3</v>
      </c>
      <c r="F11" s="15">
        <f t="shared" si="1"/>
        <v>0.13607383741569046</v>
      </c>
      <c r="G11" t="str">
        <f t="shared" si="2"/>
        <v>MLR Error</v>
      </c>
      <c r="M11">
        <v>1014704</v>
      </c>
      <c r="N11">
        <v>-146.02080000000001</v>
      </c>
    </row>
    <row r="12" spans="1:18" x14ac:dyDescent="0.25">
      <c r="A12" s="14">
        <v>1014901</v>
      </c>
      <c r="B12">
        <v>-110.795707729923</v>
      </c>
      <c r="C12">
        <v>-112.885355007409</v>
      </c>
      <c r="D12" s="13">
        <v>-109.46719</v>
      </c>
      <c r="E12" s="15">
        <f t="shared" si="0"/>
        <v>1.8860363097997976E-2</v>
      </c>
      <c r="F12" s="15">
        <f t="shared" si="1"/>
        <v>1.199069672591834E-2</v>
      </c>
      <c r="G12" t="str">
        <f t="shared" si="2"/>
        <v>Kriging Error</v>
      </c>
      <c r="M12">
        <v>1014901</v>
      </c>
      <c r="N12">
        <v>-109.46719</v>
      </c>
    </row>
    <row r="13" spans="1:18" x14ac:dyDescent="0.25">
      <c r="A13" s="14">
        <v>1017501</v>
      </c>
      <c r="B13">
        <v>-260.69485961274802</v>
      </c>
      <c r="C13">
        <v>-264.96173613796998</v>
      </c>
      <c r="D13" s="13">
        <v>-219.22891000000001</v>
      </c>
      <c r="E13" s="15">
        <f t="shared" si="0"/>
        <v>1.6367321287271402E-2</v>
      </c>
      <c r="F13" s="15">
        <f t="shared" si="1"/>
        <v>0.1590593296482487</v>
      </c>
      <c r="G13" t="str">
        <f t="shared" si="2"/>
        <v>MLR Error</v>
      </c>
      <c r="M13">
        <v>1017501</v>
      </c>
      <c r="N13">
        <v>-219.22891000000001</v>
      </c>
    </row>
    <row r="14" spans="1:18" x14ac:dyDescent="0.25">
      <c r="A14" s="14">
        <v>1018701</v>
      </c>
      <c r="B14">
        <v>-234.78183256448</v>
      </c>
      <c r="C14">
        <v>-254.98279585680999</v>
      </c>
      <c r="D14" s="13">
        <v>-279.18700000000001</v>
      </c>
      <c r="E14" s="15">
        <f t="shared" si="0"/>
        <v>8.6041424379725104E-2</v>
      </c>
      <c r="F14" s="15">
        <f t="shared" si="1"/>
        <v>0.18913374578641928</v>
      </c>
      <c r="G14" t="str">
        <f t="shared" si="2"/>
        <v>MLR Error</v>
      </c>
      <c r="M14">
        <v>1018701</v>
      </c>
      <c r="N14">
        <v>-279.18700000000001</v>
      </c>
    </row>
    <row r="15" spans="1:18" x14ac:dyDescent="0.25">
      <c r="A15" s="14">
        <v>1018901</v>
      </c>
      <c r="B15">
        <v>-290.87711534100703</v>
      </c>
      <c r="C15">
        <v>-291.78000382705397</v>
      </c>
      <c r="D15" s="13">
        <v>-306.56966999999997</v>
      </c>
      <c r="E15" s="15">
        <f t="shared" si="0"/>
        <v>3.1040203523348847E-3</v>
      </c>
      <c r="F15" s="15">
        <f t="shared" si="1"/>
        <v>5.3949086508905758E-2</v>
      </c>
      <c r="G15" t="str">
        <f t="shared" si="2"/>
        <v>MLR Error</v>
      </c>
      <c r="I15" s="14">
        <v>1117701</v>
      </c>
      <c r="J15">
        <v>-193.05</v>
      </c>
      <c r="M15">
        <v>1018901</v>
      </c>
      <c r="N15">
        <v>-306.56966999999997</v>
      </c>
    </row>
    <row r="16" spans="1:18" x14ac:dyDescent="0.25">
      <c r="A16" s="14">
        <v>1019101</v>
      </c>
      <c r="B16">
        <v>-297.06363563866398</v>
      </c>
      <c r="C16">
        <v>-302.15920040257498</v>
      </c>
      <c r="D16" s="13">
        <v>-248.93</v>
      </c>
      <c r="E16" s="15">
        <f t="shared" si="0"/>
        <v>1.7153108467672009E-2</v>
      </c>
      <c r="F16" s="15">
        <f t="shared" si="1"/>
        <v>0.1620313961861416</v>
      </c>
      <c r="G16" t="str">
        <f t="shared" si="2"/>
        <v>MLR Error</v>
      </c>
      <c r="M16">
        <v>1019101</v>
      </c>
      <c r="N16">
        <v>-248.93</v>
      </c>
    </row>
    <row r="17" spans="1:14" x14ac:dyDescent="0.25">
      <c r="A17" s="14">
        <v>1024401</v>
      </c>
      <c r="B17">
        <v>-190.63</v>
      </c>
      <c r="C17">
        <v>-191.84744072826601</v>
      </c>
      <c r="D17" s="13">
        <v>-179.02882</v>
      </c>
      <c r="E17" s="15">
        <f t="shared" si="0"/>
        <v>6.3864067999056433E-3</v>
      </c>
      <c r="F17" s="15">
        <f t="shared" si="1"/>
        <v>6.0857052929759216E-2</v>
      </c>
      <c r="G17" t="str">
        <f t="shared" si="2"/>
        <v>MLR Error</v>
      </c>
      <c r="M17">
        <v>1024401</v>
      </c>
      <c r="N17">
        <v>-179.02882</v>
      </c>
    </row>
    <row r="18" spans="1:14" x14ac:dyDescent="0.25">
      <c r="A18" s="14">
        <v>1024901</v>
      </c>
      <c r="B18">
        <v>-182.88410376529501</v>
      </c>
      <c r="C18">
        <v>-190.81105113841801</v>
      </c>
      <c r="D18" s="13">
        <v>-185.94681</v>
      </c>
      <c r="E18" s="15">
        <f t="shared" si="0"/>
        <v>4.3344102685360104E-2</v>
      </c>
      <c r="F18" s="15">
        <f t="shared" si="1"/>
        <v>1.6746705545472258E-2</v>
      </c>
      <c r="G18" t="str">
        <f t="shared" si="2"/>
        <v>Kriging Error</v>
      </c>
      <c r="M18">
        <v>1024901</v>
      </c>
      <c r="N18">
        <v>-185.94681</v>
      </c>
    </row>
    <row r="19" spans="1:14" x14ac:dyDescent="0.25">
      <c r="A19" s="14">
        <v>1025301</v>
      </c>
      <c r="B19">
        <v>-295.03264161155897</v>
      </c>
      <c r="C19">
        <v>-302.83557968618902</v>
      </c>
      <c r="D19" s="13">
        <v>-280.26974000000001</v>
      </c>
      <c r="E19" s="15">
        <f t="shared" si="0"/>
        <v>2.6447711114295704E-2</v>
      </c>
      <c r="F19" s="15">
        <f t="shared" si="1"/>
        <v>5.0038197573392063E-2</v>
      </c>
      <c r="G19" t="str">
        <f t="shared" si="2"/>
        <v>MLR Error</v>
      </c>
      <c r="M19">
        <v>1025301</v>
      </c>
      <c r="N19">
        <v>-280.26974000000001</v>
      </c>
    </row>
    <row r="20" spans="1:14" x14ac:dyDescent="0.25">
      <c r="A20" s="14">
        <v>1025701</v>
      </c>
      <c r="B20">
        <v>-354.58499934106197</v>
      </c>
      <c r="C20">
        <v>-351.67535943955198</v>
      </c>
      <c r="D20" s="13">
        <v>-304.58157</v>
      </c>
      <c r="E20" s="15">
        <f t="shared" si="0"/>
        <v>8.2057614025327595E-3</v>
      </c>
      <c r="F20" s="15">
        <f t="shared" si="1"/>
        <v>0.14101958468064116</v>
      </c>
      <c r="G20" t="str">
        <f t="shared" si="2"/>
        <v>MLR Error</v>
      </c>
      <c r="M20">
        <v>1025701</v>
      </c>
      <c r="N20">
        <v>-304.58157</v>
      </c>
    </row>
    <row r="21" spans="1:14" x14ac:dyDescent="0.25">
      <c r="A21" s="14">
        <v>1031301</v>
      </c>
      <c r="B21">
        <v>-184.02889550479199</v>
      </c>
      <c r="C21">
        <v>-188.76871718941999</v>
      </c>
      <c r="D21" s="13">
        <v>-218.66283000000001</v>
      </c>
      <c r="E21" s="15">
        <f t="shared" si="0"/>
        <v>2.5755855740081733E-2</v>
      </c>
      <c r="F21" s="15">
        <f t="shared" si="1"/>
        <v>0.1881983500482737</v>
      </c>
      <c r="G21" t="str">
        <f t="shared" si="2"/>
        <v>MLR Error</v>
      </c>
      <c r="M21">
        <v>1030203</v>
      </c>
      <c r="N21">
        <v>-222.56005999999999</v>
      </c>
    </row>
    <row r="22" spans="1:14" x14ac:dyDescent="0.25">
      <c r="A22" s="14">
        <v>1031701</v>
      </c>
      <c r="B22">
        <v>-288.64999999999998</v>
      </c>
      <c r="C22">
        <v>-288.47615788088399</v>
      </c>
      <c r="D22" s="13">
        <v>-238.94736</v>
      </c>
      <c r="E22" s="15">
        <f t="shared" si="0"/>
        <v>6.0225920358908261E-4</v>
      </c>
      <c r="F22" s="15">
        <f t="shared" si="1"/>
        <v>0.17218998787458853</v>
      </c>
      <c r="G22" t="str">
        <f t="shared" si="2"/>
        <v>MLR Error</v>
      </c>
      <c r="M22">
        <v>1031301</v>
      </c>
      <c r="N22">
        <v>-218.66283000000001</v>
      </c>
    </row>
    <row r="23" spans="1:14" x14ac:dyDescent="0.25">
      <c r="A23" s="14">
        <v>1033802</v>
      </c>
      <c r="B23">
        <v>-353.65088649703199</v>
      </c>
      <c r="C23">
        <v>-304.69947386151802</v>
      </c>
      <c r="D23" s="13">
        <v>-341.70049999999998</v>
      </c>
      <c r="E23" s="15">
        <f t="shared" si="0"/>
        <v>0.1384173333209637</v>
      </c>
      <c r="F23" s="15">
        <f t="shared" si="1"/>
        <v>3.3791478979177697E-2</v>
      </c>
      <c r="G23" t="str">
        <f t="shared" si="2"/>
        <v>Kriging Error</v>
      </c>
      <c r="M23">
        <v>1031701</v>
      </c>
      <c r="N23">
        <v>-238.94736</v>
      </c>
    </row>
    <row r="24" spans="1:14" x14ac:dyDescent="0.25">
      <c r="A24" s="14">
        <v>1034802</v>
      </c>
      <c r="B24">
        <v>-328.52968648343102</v>
      </c>
      <c r="C24">
        <v>-324.609483436223</v>
      </c>
      <c r="D24" s="13">
        <v>-323.78397000000001</v>
      </c>
      <c r="E24" s="15">
        <f t="shared" si="0"/>
        <v>1.1932568679469183E-2</v>
      </c>
      <c r="F24" s="15">
        <f t="shared" si="1"/>
        <v>1.4445320099467951E-2</v>
      </c>
      <c r="G24" t="str">
        <f t="shared" si="2"/>
        <v>MLR Error</v>
      </c>
      <c r="M24">
        <v>1032502</v>
      </c>
      <c r="N24">
        <v>-194.63675000000001</v>
      </c>
    </row>
    <row r="25" spans="1:14" x14ac:dyDescent="0.25">
      <c r="A25" s="14">
        <v>1037601</v>
      </c>
      <c r="B25">
        <v>-280.34302409694197</v>
      </c>
      <c r="C25">
        <v>-261.079528946305</v>
      </c>
      <c r="D25" s="13">
        <v>-303.07796999999999</v>
      </c>
      <c r="E25" s="15">
        <f t="shared" si="0"/>
        <v>6.8714016382928428E-2</v>
      </c>
      <c r="F25" s="15">
        <f t="shared" si="1"/>
        <v>8.1096884705061642E-2</v>
      </c>
      <c r="G25" t="str">
        <f t="shared" si="2"/>
        <v>MLR Error</v>
      </c>
      <c r="M25">
        <v>1033802</v>
      </c>
      <c r="N25">
        <v>-341.70049999999998</v>
      </c>
    </row>
    <row r="26" spans="1:14" x14ac:dyDescent="0.25">
      <c r="A26" s="14">
        <v>1038401</v>
      </c>
      <c r="B26">
        <v>-296.65160701214398</v>
      </c>
      <c r="C26">
        <v>-270.512187490766</v>
      </c>
      <c r="D26" s="13">
        <v>-297.53107</v>
      </c>
      <c r="E26" s="15">
        <f t="shared" si="0"/>
        <v>8.8114875845954621E-2</v>
      </c>
      <c r="F26" s="15">
        <f t="shared" si="1"/>
        <v>2.9646324748209213E-3</v>
      </c>
      <c r="G26" t="str">
        <f t="shared" si="2"/>
        <v>Kriging Error</v>
      </c>
      <c r="M26">
        <v>1034802</v>
      </c>
      <c r="N26">
        <v>-323.78397000000001</v>
      </c>
    </row>
    <row r="27" spans="1:14" x14ac:dyDescent="0.25">
      <c r="A27" s="14">
        <v>1040301</v>
      </c>
      <c r="B27">
        <v>-199.31493131449099</v>
      </c>
      <c r="C27">
        <v>-190.62541819990199</v>
      </c>
      <c r="D27" s="13">
        <v>-217.04590999999999</v>
      </c>
      <c r="E27" s="15">
        <f t="shared" si="0"/>
        <v>4.3596899927573277E-2</v>
      </c>
      <c r="F27" s="15">
        <f t="shared" si="1"/>
        <v>8.8959610645185455E-2</v>
      </c>
      <c r="G27" t="str">
        <f t="shared" si="2"/>
        <v>MLR Error</v>
      </c>
      <c r="M27">
        <v>1037601</v>
      </c>
      <c r="N27">
        <v>-303.07796999999999</v>
      </c>
    </row>
    <row r="28" spans="1:14" x14ac:dyDescent="0.25">
      <c r="A28" s="14">
        <v>1041402</v>
      </c>
      <c r="B28">
        <v>-203.76395992100501</v>
      </c>
      <c r="C28">
        <v>-203.621768623994</v>
      </c>
      <c r="D28" s="13">
        <v>-239.52012999999999</v>
      </c>
      <c r="E28" s="15">
        <f t="shared" si="0"/>
        <v>6.978235850252151E-4</v>
      </c>
      <c r="F28" s="15">
        <f t="shared" si="1"/>
        <v>0.17547838240313399</v>
      </c>
      <c r="G28" t="str">
        <f t="shared" si="2"/>
        <v>MLR Error</v>
      </c>
      <c r="M28">
        <v>1038401</v>
      </c>
      <c r="N28">
        <v>-297.53107</v>
      </c>
    </row>
    <row r="29" spans="1:14" x14ac:dyDescent="0.25">
      <c r="A29" s="14">
        <v>1043905</v>
      </c>
      <c r="B29">
        <v>-184.142112749879</v>
      </c>
      <c r="C29">
        <v>-172.96078224947499</v>
      </c>
      <c r="D29" s="13">
        <v>-183.09818000000001</v>
      </c>
      <c r="E29" s="15">
        <f t="shared" si="0"/>
        <v>6.072120240953064E-2</v>
      </c>
      <c r="F29" s="15">
        <f t="shared" si="1"/>
        <v>5.6691689602636902E-3</v>
      </c>
      <c r="G29" t="str">
        <f t="shared" si="2"/>
        <v>Kriging Error</v>
      </c>
      <c r="M29">
        <v>1040301</v>
      </c>
      <c r="N29">
        <v>-217.04590999999999</v>
      </c>
    </row>
    <row r="30" spans="1:14" x14ac:dyDescent="0.25">
      <c r="A30" s="14">
        <v>1047401</v>
      </c>
      <c r="B30">
        <v>-262.12270084525602</v>
      </c>
      <c r="C30">
        <v>-239.95349160919699</v>
      </c>
      <c r="D30" s="13">
        <v>-260.37804999999997</v>
      </c>
      <c r="E30" s="15">
        <f t="shared" si="0"/>
        <v>8.4575693614368078E-2</v>
      </c>
      <c r="F30" s="15">
        <f t="shared" si="1"/>
        <v>6.6558555959867058E-3</v>
      </c>
      <c r="G30" t="str">
        <f t="shared" si="2"/>
        <v>Kriging Error</v>
      </c>
      <c r="M30">
        <v>1041402</v>
      </c>
      <c r="N30">
        <v>-239.52012999999999</v>
      </c>
    </row>
    <row r="31" spans="1:14" x14ac:dyDescent="0.25">
      <c r="A31" s="14">
        <v>1049602</v>
      </c>
      <c r="B31">
        <v>-122.79</v>
      </c>
      <c r="C31">
        <v>-115.625059252629</v>
      </c>
      <c r="D31" s="13">
        <v>-125.020546</v>
      </c>
      <c r="E31" s="15">
        <f t="shared" si="0"/>
        <v>5.835117474852191E-2</v>
      </c>
      <c r="F31" s="15">
        <f t="shared" si="1"/>
        <v>1.8165534652658927E-2</v>
      </c>
      <c r="G31" t="str">
        <f t="shared" si="2"/>
        <v>Kriging Error</v>
      </c>
      <c r="M31">
        <v>1043905</v>
      </c>
      <c r="N31">
        <v>-183.09818000000001</v>
      </c>
    </row>
    <row r="32" spans="1:14" x14ac:dyDescent="0.25">
      <c r="A32" s="14">
        <v>1049801</v>
      </c>
      <c r="B32">
        <v>-104.156849301276</v>
      </c>
      <c r="C32">
        <v>-99.833103675064805</v>
      </c>
      <c r="D32" s="13">
        <v>-100.272705</v>
      </c>
      <c r="E32" s="15">
        <f t="shared" si="0"/>
        <v>4.1511870368742258E-2</v>
      </c>
      <c r="F32" s="15">
        <f t="shared" si="1"/>
        <v>3.7291299874490459E-2</v>
      </c>
      <c r="G32" t="str">
        <f t="shared" si="2"/>
        <v>Kriging Error</v>
      </c>
      <c r="M32">
        <v>1046804</v>
      </c>
      <c r="N32">
        <v>-222.99584999999999</v>
      </c>
    </row>
    <row r="33" spans="1:14" x14ac:dyDescent="0.25">
      <c r="A33" s="14">
        <v>1051119</v>
      </c>
      <c r="B33">
        <v>-86.617070253056099</v>
      </c>
      <c r="C33">
        <v>-90.100100910455396</v>
      </c>
      <c r="D33" s="13">
        <v>-109.86836</v>
      </c>
      <c r="E33" s="15">
        <f t="shared" si="0"/>
        <v>4.0211827151662473E-2</v>
      </c>
      <c r="F33" s="15">
        <f t="shared" si="1"/>
        <v>0.26843773033437973</v>
      </c>
      <c r="G33" t="str">
        <f t="shared" si="2"/>
        <v>MLR Error</v>
      </c>
      <c r="M33">
        <v>1047401</v>
      </c>
      <c r="N33">
        <v>-260.37804999999997</v>
      </c>
    </row>
    <row r="34" spans="1:14" x14ac:dyDescent="0.25">
      <c r="A34" s="14">
        <v>1051703</v>
      </c>
      <c r="B34">
        <v>-115.489192404514</v>
      </c>
      <c r="C34">
        <v>-115.564982950895</v>
      </c>
      <c r="D34" s="13">
        <v>-92.273160000000004</v>
      </c>
      <c r="E34" s="15">
        <f t="shared" si="0"/>
        <v>6.56256614173346E-4</v>
      </c>
      <c r="F34" s="15">
        <f t="shared" si="1"/>
        <v>0.20102341977764646</v>
      </c>
      <c r="G34" t="str">
        <f t="shared" si="2"/>
        <v>MLR Error</v>
      </c>
      <c r="M34">
        <v>1049602</v>
      </c>
      <c r="N34">
        <v>-125.020546</v>
      </c>
    </row>
    <row r="35" spans="1:14" x14ac:dyDescent="0.25">
      <c r="A35" s="14">
        <v>1052406</v>
      </c>
      <c r="B35">
        <v>-118.0389199044</v>
      </c>
      <c r="C35">
        <v>-115.650037291738</v>
      </c>
      <c r="D35" s="13">
        <v>-130.70878999999999</v>
      </c>
      <c r="E35" s="15">
        <f t="shared" si="0"/>
        <v>2.023809277987941E-2</v>
      </c>
      <c r="F35" s="15">
        <f t="shared" si="1"/>
        <v>0.10733637774609719</v>
      </c>
      <c r="G35" t="str">
        <f t="shared" si="2"/>
        <v>MLR Error</v>
      </c>
      <c r="M35">
        <v>1049801</v>
      </c>
      <c r="N35">
        <v>-100.272705</v>
      </c>
    </row>
    <row r="36" spans="1:14" x14ac:dyDescent="0.25">
      <c r="A36" s="14">
        <v>1052508</v>
      </c>
      <c r="B36">
        <v>-90.1520215076592</v>
      </c>
      <c r="C36">
        <v>-88.181915243964696</v>
      </c>
      <c r="D36" s="13">
        <v>-102.63748</v>
      </c>
      <c r="E36" s="15">
        <f t="shared" si="0"/>
        <v>2.1853156820528158E-2</v>
      </c>
      <c r="F36" s="15">
        <f t="shared" si="1"/>
        <v>0.13849338354858798</v>
      </c>
      <c r="G36" t="str">
        <f t="shared" si="2"/>
        <v>MLR Error</v>
      </c>
      <c r="M36">
        <v>1051119</v>
      </c>
      <c r="N36">
        <v>-109.86836</v>
      </c>
    </row>
    <row r="37" spans="1:14" x14ac:dyDescent="0.25">
      <c r="A37" s="14">
        <v>1052601</v>
      </c>
      <c r="B37">
        <v>-79.576726371040294</v>
      </c>
      <c r="C37">
        <v>-77.973311785460695</v>
      </c>
      <c r="D37" s="13">
        <v>-120.94068</v>
      </c>
      <c r="E37" s="15">
        <f t="shared" si="0"/>
        <v>2.014929061172234E-2</v>
      </c>
      <c r="F37" s="15">
        <f t="shared" si="1"/>
        <v>0.51979963885537461</v>
      </c>
      <c r="G37" t="str">
        <f t="shared" si="2"/>
        <v>MLR Error</v>
      </c>
      <c r="M37">
        <v>1051703</v>
      </c>
      <c r="N37">
        <v>-92.273160000000004</v>
      </c>
    </row>
    <row r="38" spans="1:14" x14ac:dyDescent="0.25">
      <c r="A38" s="14">
        <v>1053602</v>
      </c>
      <c r="B38">
        <v>-137.17147979242901</v>
      </c>
      <c r="C38">
        <v>-115.792204313619</v>
      </c>
      <c r="D38" s="13">
        <v>-159.30081000000001</v>
      </c>
      <c r="E38" s="15">
        <f t="shared" si="0"/>
        <v>0.15585802173426735</v>
      </c>
      <c r="F38" s="15">
        <f t="shared" si="1"/>
        <v>0.16132602958761985</v>
      </c>
      <c r="G38" t="str">
        <f t="shared" si="2"/>
        <v>MLR Error</v>
      </c>
      <c r="M38">
        <v>1052406</v>
      </c>
      <c r="N38">
        <v>-130.70878999999999</v>
      </c>
    </row>
    <row r="39" spans="1:14" x14ac:dyDescent="0.25">
      <c r="A39" s="14">
        <v>1054301</v>
      </c>
      <c r="B39">
        <v>-274.46328632594799</v>
      </c>
      <c r="C39">
        <v>-272.07470344078399</v>
      </c>
      <c r="D39" s="13">
        <v>-249.21901</v>
      </c>
      <c r="E39" s="15">
        <f t="shared" si="0"/>
        <v>8.7027409645141305E-3</v>
      </c>
      <c r="F39" s="15">
        <f t="shared" si="1"/>
        <v>9.1976878452035712E-2</v>
      </c>
      <c r="G39" t="str">
        <f t="shared" si="2"/>
        <v>MLR Error</v>
      </c>
      <c r="M39">
        <v>1052508</v>
      </c>
      <c r="N39">
        <v>-102.63748</v>
      </c>
    </row>
    <row r="40" spans="1:14" x14ac:dyDescent="0.25">
      <c r="A40" s="14">
        <v>1054801</v>
      </c>
      <c r="B40">
        <v>-192.48843271913501</v>
      </c>
      <c r="C40">
        <v>-182.00900929911899</v>
      </c>
      <c r="D40" s="13">
        <v>-192.67905999999999</v>
      </c>
      <c r="E40" s="15">
        <f t="shared" si="0"/>
        <v>5.4441834618222613E-2</v>
      </c>
      <c r="F40" s="15">
        <f t="shared" si="1"/>
        <v>9.903310976776289E-4</v>
      </c>
      <c r="G40" t="str">
        <f t="shared" si="2"/>
        <v>Kriging Error</v>
      </c>
      <c r="M40">
        <v>1052601</v>
      </c>
      <c r="N40">
        <v>-120.94068</v>
      </c>
    </row>
    <row r="41" spans="1:14" x14ac:dyDescent="0.25">
      <c r="A41" s="14">
        <v>1056403</v>
      </c>
      <c r="B41">
        <v>-286.73136600282697</v>
      </c>
      <c r="C41">
        <v>-282.791278357637</v>
      </c>
      <c r="D41" s="13">
        <v>-247.28283999999999</v>
      </c>
      <c r="E41" s="15">
        <f t="shared" si="0"/>
        <v>1.374139041750713E-2</v>
      </c>
      <c r="F41" s="15">
        <f t="shared" si="1"/>
        <v>0.13758008603229702</v>
      </c>
      <c r="G41" t="str">
        <f t="shared" si="2"/>
        <v>MLR Error</v>
      </c>
      <c r="M41">
        <v>1052904</v>
      </c>
      <c r="N41">
        <v>-122.21809399999999</v>
      </c>
    </row>
    <row r="42" spans="1:14" x14ac:dyDescent="0.25">
      <c r="A42" s="14">
        <v>1059401</v>
      </c>
      <c r="B42">
        <v>-116.714542307958</v>
      </c>
      <c r="C42">
        <v>-119.170793255284</v>
      </c>
      <c r="D42" s="13">
        <v>-77.651245000000003</v>
      </c>
      <c r="E42" s="15">
        <f t="shared" si="0"/>
        <v>2.1044943489946944E-2</v>
      </c>
      <c r="F42" s="15">
        <f t="shared" si="1"/>
        <v>0.33469091799106959</v>
      </c>
      <c r="G42" t="str">
        <f t="shared" si="2"/>
        <v>MLR Error</v>
      </c>
      <c r="M42">
        <v>1053602</v>
      </c>
      <c r="N42">
        <v>-159.30081000000001</v>
      </c>
    </row>
    <row r="43" spans="1:14" x14ac:dyDescent="0.25">
      <c r="A43" s="14">
        <v>1061201</v>
      </c>
      <c r="B43">
        <v>-139.83035681256499</v>
      </c>
      <c r="C43">
        <v>-129.800180648311</v>
      </c>
      <c r="D43" s="13">
        <v>-166.24299999999999</v>
      </c>
      <c r="E43" s="15">
        <f t="shared" si="0"/>
        <v>7.173103461145347E-2</v>
      </c>
      <c r="F43" s="15">
        <f t="shared" si="1"/>
        <v>0.1888906228197624</v>
      </c>
      <c r="G43" t="str">
        <f t="shared" si="2"/>
        <v>MLR Error</v>
      </c>
      <c r="M43">
        <v>1054301</v>
      </c>
      <c r="N43">
        <v>-249.21901</v>
      </c>
    </row>
    <row r="44" spans="1:14" x14ac:dyDescent="0.25">
      <c r="A44" s="14">
        <v>1062402</v>
      </c>
      <c r="B44">
        <v>-186.72653048557501</v>
      </c>
      <c r="C44">
        <v>-177.86617431405901</v>
      </c>
      <c r="D44" s="13">
        <v>-156.52766</v>
      </c>
      <c r="E44" s="15">
        <f t="shared" si="0"/>
        <v>4.7450976293914926E-2</v>
      </c>
      <c r="F44" s="15">
        <f t="shared" si="1"/>
        <v>0.16172779736786216</v>
      </c>
      <c r="G44" t="str">
        <f t="shared" si="2"/>
        <v>MLR Error</v>
      </c>
      <c r="M44">
        <v>1054601</v>
      </c>
      <c r="N44">
        <v>-203.93860000000001</v>
      </c>
    </row>
    <row r="45" spans="1:14" x14ac:dyDescent="0.25">
      <c r="A45" s="14">
        <v>1063702</v>
      </c>
      <c r="B45">
        <v>-173.64673523362501</v>
      </c>
      <c r="C45">
        <v>-170.260664791263</v>
      </c>
      <c r="D45" s="13">
        <v>-160.57315</v>
      </c>
      <c r="E45" s="15">
        <f t="shared" si="0"/>
        <v>1.9499764494888886E-2</v>
      </c>
      <c r="F45" s="15">
        <f t="shared" si="1"/>
        <v>7.5288402146091352E-2</v>
      </c>
      <c r="G45" t="str">
        <f t="shared" si="2"/>
        <v>MLR Error</v>
      </c>
      <c r="M45">
        <v>1054801</v>
      </c>
      <c r="N45">
        <v>-192.67905999999999</v>
      </c>
    </row>
    <row r="46" spans="1:14" x14ac:dyDescent="0.25">
      <c r="A46" s="14">
        <v>1101507</v>
      </c>
      <c r="B46">
        <v>-6.7789920264127099</v>
      </c>
      <c r="C46">
        <v>-7.5460804268173503</v>
      </c>
      <c r="D46" s="13">
        <v>-73.456469999999996</v>
      </c>
      <c r="E46" s="15">
        <f t="shared" si="0"/>
        <v>0.11315670492248185</v>
      </c>
      <c r="F46" s="15">
        <f t="shared" si="1"/>
        <v>9.8358985692555105</v>
      </c>
      <c r="G46" t="str">
        <f t="shared" si="2"/>
        <v>MLR Error</v>
      </c>
      <c r="M46">
        <v>1056403</v>
      </c>
      <c r="N46">
        <v>-247.28283999999999</v>
      </c>
    </row>
    <row r="47" spans="1:14" x14ac:dyDescent="0.25">
      <c r="A47" s="14">
        <v>1108201</v>
      </c>
      <c r="B47">
        <v>-121.810172743132</v>
      </c>
      <c r="C47">
        <v>-120.649297114194</v>
      </c>
      <c r="D47" s="13">
        <v>-89.580414000000005</v>
      </c>
      <c r="E47" s="15">
        <f t="shared" si="0"/>
        <v>9.530202632468187E-3</v>
      </c>
      <c r="F47" s="15">
        <f t="shared" si="1"/>
        <v>0.26459004217239485</v>
      </c>
      <c r="G47" t="str">
        <f t="shared" si="2"/>
        <v>MLR Error</v>
      </c>
      <c r="M47">
        <v>1059401</v>
      </c>
      <c r="N47">
        <v>-77.651245000000003</v>
      </c>
    </row>
    <row r="48" spans="1:14" x14ac:dyDescent="0.25">
      <c r="A48" s="14">
        <v>1108308</v>
      </c>
      <c r="B48">
        <v>-73.099630950832406</v>
      </c>
      <c r="C48">
        <v>-70.004317116112105</v>
      </c>
      <c r="D48" s="13">
        <v>-86.005165000000005</v>
      </c>
      <c r="E48" s="15">
        <f t="shared" si="0"/>
        <v>4.2343768285263192E-2</v>
      </c>
      <c r="F48" s="15">
        <f t="shared" si="1"/>
        <v>0.17654718472994754</v>
      </c>
      <c r="G48" t="str">
        <f t="shared" si="2"/>
        <v>MLR Error</v>
      </c>
      <c r="M48">
        <v>1061201</v>
      </c>
      <c r="N48">
        <v>-166.24299999999999</v>
      </c>
    </row>
    <row r="49" spans="1:14" x14ac:dyDescent="0.25">
      <c r="A49" s="14">
        <v>1109306</v>
      </c>
      <c r="B49">
        <v>-162.26691409341601</v>
      </c>
      <c r="C49">
        <v>-164.16401780560599</v>
      </c>
      <c r="D49" s="13">
        <v>-166.07061999999999</v>
      </c>
      <c r="E49" s="15">
        <f t="shared" si="0"/>
        <v>1.1691254022972533E-2</v>
      </c>
      <c r="F49" s="15">
        <f t="shared" si="1"/>
        <v>2.3441044206918341E-2</v>
      </c>
      <c r="G49" t="str">
        <f t="shared" si="2"/>
        <v>MLR Error</v>
      </c>
      <c r="M49">
        <v>1062402</v>
      </c>
      <c r="N49">
        <v>-156.52766</v>
      </c>
    </row>
    <row r="50" spans="1:14" x14ac:dyDescent="0.25">
      <c r="A50" s="14">
        <v>1109601</v>
      </c>
      <c r="B50">
        <v>-188.37299747114901</v>
      </c>
      <c r="C50">
        <v>-191.727390766604</v>
      </c>
      <c r="D50" s="13">
        <v>-174.80871999999999</v>
      </c>
      <c r="E50" s="15">
        <f t="shared" si="0"/>
        <v>1.7807187550693153E-2</v>
      </c>
      <c r="F50" s="15">
        <f t="shared" si="1"/>
        <v>7.2007547011755241E-2</v>
      </c>
      <c r="G50" t="str">
        <f t="shared" si="2"/>
        <v>MLR Error</v>
      </c>
      <c r="M50">
        <v>1063702</v>
      </c>
      <c r="N50">
        <v>-160.57315</v>
      </c>
    </row>
    <row r="51" spans="1:14" x14ac:dyDescent="0.25">
      <c r="A51" s="14">
        <v>1110402</v>
      </c>
      <c r="B51">
        <v>-169.42</v>
      </c>
      <c r="C51">
        <v>-172.88810855866799</v>
      </c>
      <c r="D51" s="13">
        <v>-157.70918</v>
      </c>
      <c r="E51" s="15">
        <f t="shared" si="0"/>
        <v>2.0470479038295405E-2</v>
      </c>
      <c r="F51" s="15">
        <f t="shared" si="1"/>
        <v>6.9123007909337647E-2</v>
      </c>
      <c r="G51" t="str">
        <f t="shared" si="2"/>
        <v>MLR Error</v>
      </c>
      <c r="M51">
        <v>1101507</v>
      </c>
      <c r="N51">
        <v>-73.456469999999996</v>
      </c>
    </row>
    <row r="52" spans="1:14" x14ac:dyDescent="0.25">
      <c r="A52" s="14">
        <v>1117401</v>
      </c>
      <c r="B52">
        <v>-124.8</v>
      </c>
      <c r="C52">
        <v>-117.780156603412</v>
      </c>
      <c r="D52" s="13">
        <v>-180.35889</v>
      </c>
      <c r="E52" s="15">
        <f t="shared" si="0"/>
        <v>5.6248745164967959E-2</v>
      </c>
      <c r="F52" s="15">
        <f t="shared" si="1"/>
        <v>0.4451834134615385</v>
      </c>
      <c r="G52" t="str">
        <f t="shared" si="2"/>
        <v>MLR Error</v>
      </c>
      <c r="M52">
        <v>1108201</v>
      </c>
      <c r="N52">
        <v>-89.580414000000005</v>
      </c>
    </row>
    <row r="53" spans="1:14" x14ac:dyDescent="0.25">
      <c r="A53" s="14">
        <v>1117701</v>
      </c>
      <c r="B53">
        <v>-193.05</v>
      </c>
      <c r="C53">
        <v>-199.44247498905401</v>
      </c>
      <c r="D53" s="13">
        <v>-180.8451</v>
      </c>
      <c r="E53" s="15">
        <f t="shared" si="0"/>
        <v>3.3113053556353245E-2</v>
      </c>
      <c r="F53" s="15">
        <f t="shared" si="1"/>
        <v>6.3221445221445266E-2</v>
      </c>
      <c r="G53" t="str">
        <f t="shared" si="2"/>
        <v>MLR Error</v>
      </c>
      <c r="M53">
        <v>1108308</v>
      </c>
      <c r="N53">
        <v>-86.005165000000005</v>
      </c>
    </row>
    <row r="54" spans="1:14" x14ac:dyDescent="0.25">
      <c r="A54" s="14">
        <v>1119401</v>
      </c>
      <c r="B54">
        <v>-165.72846004848401</v>
      </c>
      <c r="C54">
        <v>-163.22697230781</v>
      </c>
      <c r="D54" s="13">
        <v>-123.58501</v>
      </c>
      <c r="E54" s="15">
        <f t="shared" si="0"/>
        <v>1.5093893589201251E-2</v>
      </c>
      <c r="F54" s="15">
        <f t="shared" si="1"/>
        <v>0.25429217188257774</v>
      </c>
      <c r="G54" t="str">
        <f t="shared" si="2"/>
        <v>MLR Error</v>
      </c>
      <c r="M54">
        <v>1109306</v>
      </c>
      <c r="N54">
        <v>-166.07061999999999</v>
      </c>
    </row>
    <row r="55" spans="1:14" x14ac:dyDescent="0.25">
      <c r="A55" s="14">
        <v>1121801</v>
      </c>
      <c r="B55">
        <v>-107.78</v>
      </c>
      <c r="C55">
        <v>-107.02643350907999</v>
      </c>
      <c r="D55" s="13">
        <v>-125.409706</v>
      </c>
      <c r="E55" s="15">
        <f t="shared" si="0"/>
        <v>6.9917098804973829E-3</v>
      </c>
      <c r="F55" s="15">
        <f t="shared" si="1"/>
        <v>0.1635712191501206</v>
      </c>
      <c r="G55" t="str">
        <f t="shared" si="2"/>
        <v>MLR Error</v>
      </c>
      <c r="M55">
        <v>1109601</v>
      </c>
      <c r="N55">
        <v>-174.80871999999999</v>
      </c>
    </row>
    <row r="56" spans="1:14" x14ac:dyDescent="0.25">
      <c r="A56" s="14">
        <v>1126701</v>
      </c>
      <c r="B56">
        <v>-122.41</v>
      </c>
      <c r="C56">
        <v>-93.478779698852705</v>
      </c>
      <c r="D56" s="13">
        <v>-135.29897</v>
      </c>
      <c r="E56" s="15">
        <f t="shared" si="0"/>
        <v>0.23634686954617509</v>
      </c>
      <c r="F56" s="15">
        <f t="shared" si="1"/>
        <v>0.10529344007842498</v>
      </c>
      <c r="G56" t="str">
        <f t="shared" si="2"/>
        <v>Kriging Error</v>
      </c>
      <c r="M56">
        <v>1110402</v>
      </c>
      <c r="N56">
        <v>-157.70918</v>
      </c>
    </row>
    <row r="57" spans="1:14" x14ac:dyDescent="0.25">
      <c r="A57" s="14">
        <v>1126908</v>
      </c>
      <c r="B57">
        <v>-153.69999999999999</v>
      </c>
      <c r="C57">
        <v>-166.09637713440301</v>
      </c>
      <c r="D57" s="13">
        <v>-155.47905</v>
      </c>
      <c r="E57" s="15">
        <f t="shared" si="0"/>
        <v>8.0653071791821893E-2</v>
      </c>
      <c r="F57" s="15">
        <f t="shared" si="1"/>
        <v>1.1574821080026105E-2</v>
      </c>
      <c r="G57" t="str">
        <f t="shared" si="2"/>
        <v>Kriging Error</v>
      </c>
      <c r="M57">
        <v>1117401</v>
      </c>
      <c r="N57">
        <v>-180.35889</v>
      </c>
    </row>
    <row r="58" spans="1:14" x14ac:dyDescent="0.25">
      <c r="A58" s="14">
        <v>1128501</v>
      </c>
      <c r="B58">
        <v>-117.718763432873</v>
      </c>
      <c r="C58">
        <v>-117.999240190474</v>
      </c>
      <c r="D58" s="13">
        <v>-133.89859000000001</v>
      </c>
      <c r="E58" s="15">
        <f t="shared" si="0"/>
        <v>2.3826002705246768E-3</v>
      </c>
      <c r="F58" s="15">
        <f t="shared" si="1"/>
        <v>0.13744475472980364</v>
      </c>
      <c r="G58" t="str">
        <f t="shared" si="2"/>
        <v>MLR Error</v>
      </c>
      <c r="M58">
        <v>1117701</v>
      </c>
      <c r="N58">
        <v>-180.8451</v>
      </c>
    </row>
    <row r="59" spans="1:14" x14ac:dyDescent="0.25">
      <c r="A59" s="14">
        <v>1129601</v>
      </c>
      <c r="B59">
        <v>-70.67</v>
      </c>
      <c r="C59">
        <v>-70.340040333047</v>
      </c>
      <c r="D59" s="13" t="s">
        <v>18</v>
      </c>
      <c r="E59" s="15">
        <f t="shared" si="0"/>
        <v>4.6690203332814748E-3</v>
      </c>
      <c r="F59" s="15" t="e">
        <f t="shared" si="1"/>
        <v>#VALUE!</v>
      </c>
      <c r="G59" t="e">
        <f t="shared" si="2"/>
        <v>#VALUE!</v>
      </c>
      <c r="M59">
        <v>1119401</v>
      </c>
      <c r="N59">
        <v>-123.58501</v>
      </c>
    </row>
    <row r="60" spans="1:14" x14ac:dyDescent="0.25">
      <c r="A60" s="14">
        <v>1134501</v>
      </c>
      <c r="B60">
        <v>-228.38</v>
      </c>
      <c r="C60">
        <v>-245.86243376781101</v>
      </c>
      <c r="D60" s="13">
        <v>-186.47952000000001</v>
      </c>
      <c r="E60" s="15">
        <f t="shared" si="0"/>
        <v>7.6549758156629372E-2</v>
      </c>
      <c r="F60" s="15">
        <f t="shared" si="1"/>
        <v>0.18346825466328046</v>
      </c>
      <c r="G60" t="str">
        <f t="shared" si="2"/>
        <v>MLR Error</v>
      </c>
      <c r="M60">
        <v>1121801</v>
      </c>
      <c r="N60">
        <v>-125.409706</v>
      </c>
    </row>
    <row r="61" spans="1:14" x14ac:dyDescent="0.25">
      <c r="A61" s="14">
        <v>1134601</v>
      </c>
      <c r="B61">
        <v>-164.45</v>
      </c>
      <c r="C61">
        <v>-174.93662867150201</v>
      </c>
      <c r="D61" s="13">
        <v>-192.23462000000001</v>
      </c>
      <c r="E61" s="15">
        <f t="shared" si="0"/>
        <v>6.3767884898157615E-2</v>
      </c>
      <c r="F61" s="15">
        <f t="shared" si="1"/>
        <v>0.16895481909394966</v>
      </c>
      <c r="G61" t="str">
        <f t="shared" si="2"/>
        <v>MLR Error</v>
      </c>
      <c r="M61">
        <v>1126701</v>
      </c>
      <c r="N61">
        <v>-135.29897</v>
      </c>
    </row>
    <row r="62" spans="1:14" x14ac:dyDescent="0.25">
      <c r="A62" s="14">
        <v>1134701</v>
      </c>
      <c r="B62">
        <v>-306.64999999999998</v>
      </c>
      <c r="C62">
        <v>-306.12892960813002</v>
      </c>
      <c r="D62" s="13">
        <v>-209.31111000000001</v>
      </c>
      <c r="E62" s="15">
        <f t="shared" si="0"/>
        <v>1.6992349319091965E-3</v>
      </c>
      <c r="F62" s="15">
        <f t="shared" si="1"/>
        <v>0.31742667536279134</v>
      </c>
      <c r="G62" t="str">
        <f t="shared" si="2"/>
        <v>MLR Error</v>
      </c>
      <c r="M62">
        <v>1126908</v>
      </c>
      <c r="N62">
        <v>-155.47905</v>
      </c>
    </row>
    <row r="63" spans="1:14" x14ac:dyDescent="0.25">
      <c r="A63" s="14">
        <v>1134801</v>
      </c>
      <c r="B63">
        <v>-195.62</v>
      </c>
      <c r="C63">
        <v>-204.563206168623</v>
      </c>
      <c r="D63" s="13">
        <v>-286.04782</v>
      </c>
      <c r="E63" s="15">
        <f t="shared" si="0"/>
        <v>4.5717238363270588E-2</v>
      </c>
      <c r="F63" s="15">
        <f t="shared" si="1"/>
        <v>0.46226265208056433</v>
      </c>
      <c r="G63" t="str">
        <f t="shared" si="2"/>
        <v>MLR Error</v>
      </c>
      <c r="M63">
        <v>1128501</v>
      </c>
      <c r="N63">
        <v>-133.89859000000001</v>
      </c>
    </row>
    <row r="64" spans="1:14" x14ac:dyDescent="0.25">
      <c r="A64" s="14">
        <v>1135702</v>
      </c>
      <c r="B64">
        <v>-156.64877290675801</v>
      </c>
      <c r="C64">
        <v>-157.96689378473701</v>
      </c>
      <c r="D64" s="13">
        <v>-193.0916</v>
      </c>
      <c r="E64" s="15">
        <f t="shared" si="0"/>
        <v>8.414498585083606E-3</v>
      </c>
      <c r="F64" s="15">
        <f t="shared" si="1"/>
        <v>0.23264036108941522</v>
      </c>
      <c r="G64" t="str">
        <f t="shared" si="2"/>
        <v>MLR Error</v>
      </c>
      <c r="M64">
        <v>1129601</v>
      </c>
      <c r="N64" t="s">
        <v>18</v>
      </c>
    </row>
    <row r="65" spans="1:14" x14ac:dyDescent="0.25">
      <c r="A65" s="14">
        <v>1136708</v>
      </c>
      <c r="B65">
        <v>-192.11143798537199</v>
      </c>
      <c r="C65">
        <v>-184.71391944429101</v>
      </c>
      <c r="D65" s="13">
        <v>-162.30759</v>
      </c>
      <c r="E65" s="15">
        <f t="shared" si="0"/>
        <v>3.8506393053204128E-2</v>
      </c>
      <c r="F65" s="15">
        <f t="shared" si="1"/>
        <v>0.15513833167831137</v>
      </c>
      <c r="G65" t="str">
        <f t="shared" si="2"/>
        <v>MLR Error</v>
      </c>
      <c r="M65">
        <v>1134501</v>
      </c>
      <c r="N65">
        <v>-186.47952000000001</v>
      </c>
    </row>
    <row r="66" spans="1:14" x14ac:dyDescent="0.25">
      <c r="A66" s="14">
        <v>1136801</v>
      </c>
      <c r="B66">
        <v>-190.98555908642399</v>
      </c>
      <c r="C66">
        <v>-185.94529019113</v>
      </c>
      <c r="D66" s="13">
        <v>-158.94772</v>
      </c>
      <c r="E66" s="15">
        <f t="shared" si="0"/>
        <v>2.639083771256857E-2</v>
      </c>
      <c r="F66" s="15">
        <f t="shared" si="1"/>
        <v>0.167750060474082</v>
      </c>
      <c r="G66" t="str">
        <f t="shared" si="2"/>
        <v>MLR Error</v>
      </c>
      <c r="M66">
        <v>1134601</v>
      </c>
      <c r="N66">
        <v>-192.23462000000001</v>
      </c>
    </row>
    <row r="67" spans="1:14" x14ac:dyDescent="0.25">
      <c r="A67" s="14">
        <v>1136802</v>
      </c>
      <c r="B67">
        <v>-134.70014993131201</v>
      </c>
      <c r="C67">
        <v>-134.226847000014</v>
      </c>
      <c r="D67" s="13">
        <v>-173.36789999999999</v>
      </c>
      <c r="E67" s="15">
        <f t="shared" ref="E67:E130" si="3">ABS((C67-B67)/B67)</f>
        <v>3.5137520748073441E-3</v>
      </c>
      <c r="F67" s="15">
        <f t="shared" ref="F67:F130" si="4">ABS((D67-B67)/B67)</f>
        <v>0.28706538254341901</v>
      </c>
      <c r="G67" t="str">
        <f t="shared" ref="G67:G130" si="5">IF(F67&lt;E67,$F$1,$E$1)</f>
        <v>MLR Error</v>
      </c>
      <c r="M67">
        <v>1134701</v>
      </c>
      <c r="N67">
        <v>-209.31111000000001</v>
      </c>
    </row>
    <row r="68" spans="1:14" x14ac:dyDescent="0.25">
      <c r="A68" s="14">
        <v>1136901</v>
      </c>
      <c r="B68">
        <v>-163.31</v>
      </c>
      <c r="C68">
        <v>-166.77096839607901</v>
      </c>
      <c r="D68" s="13">
        <v>-166.55027999999999</v>
      </c>
      <c r="E68" s="15">
        <f t="shared" si="3"/>
        <v>2.1192629943536899E-2</v>
      </c>
      <c r="F68" s="15">
        <f t="shared" si="4"/>
        <v>1.9841283448655832E-2</v>
      </c>
      <c r="G68" t="str">
        <f t="shared" si="5"/>
        <v>Kriging Error</v>
      </c>
      <c r="M68">
        <v>1134801</v>
      </c>
      <c r="N68">
        <v>-286.04782</v>
      </c>
    </row>
    <row r="69" spans="1:14" x14ac:dyDescent="0.25">
      <c r="A69" s="14">
        <v>1137501</v>
      </c>
      <c r="B69">
        <v>-160.76273665634099</v>
      </c>
      <c r="C69">
        <v>-159.88261510870501</v>
      </c>
      <c r="D69" s="13">
        <v>-142.91219000000001</v>
      </c>
      <c r="E69" s="15">
        <f t="shared" si="3"/>
        <v>5.474661391945552E-3</v>
      </c>
      <c r="F69" s="15">
        <f t="shared" si="4"/>
        <v>0.11103659360128776</v>
      </c>
      <c r="G69" t="str">
        <f t="shared" si="5"/>
        <v>MLR Error</v>
      </c>
      <c r="M69">
        <v>1135702</v>
      </c>
      <c r="N69">
        <v>-193.0916</v>
      </c>
    </row>
    <row r="70" spans="1:14" x14ac:dyDescent="0.25">
      <c r="A70" s="14">
        <v>1137601</v>
      </c>
      <c r="B70">
        <v>-126.7</v>
      </c>
      <c r="C70">
        <v>-125.81583174105999</v>
      </c>
      <c r="D70" s="13">
        <v>-153.76188999999999</v>
      </c>
      <c r="E70" s="15">
        <f t="shared" si="3"/>
        <v>6.9784392970797787E-3</v>
      </c>
      <c r="F70" s="15">
        <f t="shared" si="4"/>
        <v>0.21359029202841351</v>
      </c>
      <c r="G70" t="str">
        <f t="shared" si="5"/>
        <v>MLR Error</v>
      </c>
      <c r="M70">
        <v>1136708</v>
      </c>
      <c r="N70">
        <v>-162.30759</v>
      </c>
    </row>
    <row r="71" spans="1:14" x14ac:dyDescent="0.25">
      <c r="A71" s="14">
        <v>1137701</v>
      </c>
      <c r="B71">
        <v>-183.94753253590599</v>
      </c>
      <c r="C71">
        <v>-182.79977387593101</v>
      </c>
      <c r="D71" s="13">
        <v>-179.67229</v>
      </c>
      <c r="E71" s="15">
        <f t="shared" si="3"/>
        <v>6.2395980209788557E-3</v>
      </c>
      <c r="F71" s="15">
        <f t="shared" si="4"/>
        <v>2.3241641118896088E-2</v>
      </c>
      <c r="G71" t="str">
        <f t="shared" si="5"/>
        <v>MLR Error</v>
      </c>
      <c r="M71">
        <v>1136801</v>
      </c>
      <c r="N71">
        <v>-158.94772</v>
      </c>
    </row>
    <row r="72" spans="1:14" x14ac:dyDescent="0.25">
      <c r="A72" s="14">
        <v>1138402</v>
      </c>
      <c r="B72">
        <v>-198.86790015748599</v>
      </c>
      <c r="C72">
        <v>-201.75782230459399</v>
      </c>
      <c r="D72" s="13">
        <v>-132.86061000000001</v>
      </c>
      <c r="E72" s="15">
        <f t="shared" si="3"/>
        <v>1.4531868364977102E-2</v>
      </c>
      <c r="F72" s="15">
        <f t="shared" si="4"/>
        <v>0.33191525683739798</v>
      </c>
      <c r="G72" t="str">
        <f t="shared" si="5"/>
        <v>MLR Error</v>
      </c>
      <c r="M72">
        <v>1136802</v>
      </c>
      <c r="N72">
        <v>-173.36789999999999</v>
      </c>
    </row>
    <row r="73" spans="1:14" x14ac:dyDescent="0.25">
      <c r="A73" s="14">
        <v>1139201</v>
      </c>
      <c r="B73">
        <v>-203.67325010948099</v>
      </c>
      <c r="C73">
        <v>-207.755153318628</v>
      </c>
      <c r="D73" s="13">
        <v>-164.33135999999999</v>
      </c>
      <c r="E73" s="15">
        <f t="shared" si="3"/>
        <v>2.0041430118844076E-2</v>
      </c>
      <c r="F73" s="15">
        <f t="shared" si="4"/>
        <v>0.19316179266709524</v>
      </c>
      <c r="G73" t="str">
        <f t="shared" si="5"/>
        <v>MLR Error</v>
      </c>
      <c r="M73">
        <v>1136901</v>
      </c>
      <c r="N73">
        <v>-166.55027999999999</v>
      </c>
    </row>
    <row r="74" spans="1:14" x14ac:dyDescent="0.25">
      <c r="A74" s="14">
        <v>1143501</v>
      </c>
      <c r="B74">
        <v>-151.153500066736</v>
      </c>
      <c r="C74">
        <v>-147.74425962588199</v>
      </c>
      <c r="D74" s="13">
        <v>-188.47596999999999</v>
      </c>
      <c r="E74" s="15">
        <f t="shared" si="3"/>
        <v>2.2554823006736779E-2</v>
      </c>
      <c r="F74" s="15">
        <f t="shared" si="4"/>
        <v>0.24691766923548372</v>
      </c>
      <c r="G74" t="str">
        <f t="shared" si="5"/>
        <v>MLR Error</v>
      </c>
      <c r="M74">
        <v>1137501</v>
      </c>
      <c r="N74">
        <v>-142.91219000000001</v>
      </c>
    </row>
    <row r="75" spans="1:14" x14ac:dyDescent="0.25">
      <c r="A75" s="14">
        <v>1144401</v>
      </c>
      <c r="B75">
        <v>-233.58748477315899</v>
      </c>
      <c r="C75">
        <v>-239.97433031388201</v>
      </c>
      <c r="D75" s="13">
        <v>-174.73830000000001</v>
      </c>
      <c r="E75" s="15">
        <f t="shared" si="3"/>
        <v>2.7342413258678634E-2</v>
      </c>
      <c r="F75" s="15">
        <f t="shared" si="4"/>
        <v>0.2519363776287436</v>
      </c>
      <c r="G75" t="str">
        <f t="shared" si="5"/>
        <v>MLR Error</v>
      </c>
      <c r="M75">
        <v>1137601</v>
      </c>
      <c r="N75">
        <v>-153.76188999999999</v>
      </c>
    </row>
    <row r="76" spans="1:14" x14ac:dyDescent="0.25">
      <c r="A76" s="14">
        <v>1145802</v>
      </c>
      <c r="B76">
        <v>-206.55980354038999</v>
      </c>
      <c r="C76">
        <v>-207.89321477512399</v>
      </c>
      <c r="D76" s="13">
        <v>-224.28996000000001</v>
      </c>
      <c r="E76" s="15">
        <f t="shared" si="3"/>
        <v>6.4553277640645628E-3</v>
      </c>
      <c r="F76" s="15">
        <f t="shared" si="4"/>
        <v>8.583546341407669E-2</v>
      </c>
      <c r="G76" t="str">
        <f t="shared" si="5"/>
        <v>MLR Error</v>
      </c>
      <c r="M76">
        <v>1137701</v>
      </c>
      <c r="N76">
        <v>-179.67229</v>
      </c>
    </row>
    <row r="77" spans="1:14" x14ac:dyDescent="0.25">
      <c r="A77" s="14">
        <v>1146101</v>
      </c>
      <c r="B77">
        <v>-104.81</v>
      </c>
      <c r="C77">
        <v>-106.511981730668</v>
      </c>
      <c r="D77" s="13">
        <v>-161.09276</v>
      </c>
      <c r="E77" s="15">
        <f t="shared" si="3"/>
        <v>1.6238734192042699E-2</v>
      </c>
      <c r="F77" s="15">
        <f t="shared" si="4"/>
        <v>0.53699799637439172</v>
      </c>
      <c r="G77" t="str">
        <f t="shared" si="5"/>
        <v>MLR Error</v>
      </c>
      <c r="M77">
        <v>1138402</v>
      </c>
      <c r="N77">
        <v>-132.86061000000001</v>
      </c>
    </row>
    <row r="78" spans="1:14" x14ac:dyDescent="0.25">
      <c r="A78" s="14">
        <v>1149101</v>
      </c>
      <c r="B78">
        <v>-271.15911645036601</v>
      </c>
      <c r="C78">
        <v>-272.16713987379501</v>
      </c>
      <c r="D78" s="13">
        <v>-268.88344999999998</v>
      </c>
      <c r="E78" s="15">
        <f t="shared" si="3"/>
        <v>3.7174609381555018E-3</v>
      </c>
      <c r="F78" s="15">
        <f t="shared" si="4"/>
        <v>8.3923656344505691E-3</v>
      </c>
      <c r="G78" t="str">
        <f t="shared" si="5"/>
        <v>MLR Error</v>
      </c>
      <c r="M78">
        <v>1139201</v>
      </c>
      <c r="N78">
        <v>-164.33135999999999</v>
      </c>
    </row>
    <row r="79" spans="1:14" x14ac:dyDescent="0.25">
      <c r="A79" s="14">
        <v>1151102</v>
      </c>
      <c r="B79">
        <v>-215.58026605270899</v>
      </c>
      <c r="C79">
        <v>-215.29921785738</v>
      </c>
      <c r="D79" s="13">
        <v>-216.41646</v>
      </c>
      <c r="E79" s="15">
        <f t="shared" si="3"/>
        <v>1.3036823846403292E-3</v>
      </c>
      <c r="F79" s="15">
        <f t="shared" si="4"/>
        <v>3.8788056189083659E-3</v>
      </c>
      <c r="G79" t="str">
        <f t="shared" si="5"/>
        <v>MLR Error</v>
      </c>
      <c r="M79">
        <v>1143501</v>
      </c>
      <c r="N79">
        <v>-188.47596999999999</v>
      </c>
    </row>
    <row r="80" spans="1:14" x14ac:dyDescent="0.25">
      <c r="A80" s="14">
        <v>1151201</v>
      </c>
      <c r="B80">
        <v>-218.57019102540499</v>
      </c>
      <c r="C80">
        <v>-224.08058955711201</v>
      </c>
      <c r="D80" s="13">
        <v>-217.09630999999999</v>
      </c>
      <c r="E80" s="15">
        <f t="shared" si="3"/>
        <v>2.5211116419194247E-2</v>
      </c>
      <c r="F80" s="15">
        <f t="shared" si="4"/>
        <v>6.7432847017720428E-3</v>
      </c>
      <c r="G80" t="str">
        <f t="shared" si="5"/>
        <v>Kriging Error</v>
      </c>
      <c r="M80">
        <v>1144401</v>
      </c>
      <c r="N80">
        <v>-174.73830000000001</v>
      </c>
    </row>
    <row r="81" spans="1:14" x14ac:dyDescent="0.25">
      <c r="A81" s="14">
        <v>1151303</v>
      </c>
      <c r="B81">
        <v>-218.83582291463199</v>
      </c>
      <c r="C81">
        <v>-224.54533240484801</v>
      </c>
      <c r="D81" s="13">
        <v>-208.12773000000001</v>
      </c>
      <c r="E81" s="15">
        <f t="shared" si="3"/>
        <v>2.609037868742041E-2</v>
      </c>
      <c r="F81" s="15">
        <f t="shared" si="4"/>
        <v>4.8932084208211241E-2</v>
      </c>
      <c r="G81" t="str">
        <f t="shared" si="5"/>
        <v>MLR Error</v>
      </c>
      <c r="M81">
        <v>1145802</v>
      </c>
      <c r="N81">
        <v>-224.28996000000001</v>
      </c>
    </row>
    <row r="82" spans="1:14" x14ac:dyDescent="0.25">
      <c r="A82" s="14">
        <v>1152703</v>
      </c>
      <c r="B82">
        <v>-254.89636487776099</v>
      </c>
      <c r="C82">
        <v>-240.56657687597999</v>
      </c>
      <c r="D82" s="13">
        <v>-237.15356</v>
      </c>
      <c r="E82" s="15">
        <f t="shared" si="3"/>
        <v>5.621809478786817E-2</v>
      </c>
      <c r="F82" s="15">
        <f t="shared" si="4"/>
        <v>6.9607916481154178E-2</v>
      </c>
      <c r="G82" t="str">
        <f t="shared" si="5"/>
        <v>MLR Error</v>
      </c>
      <c r="M82">
        <v>1146101</v>
      </c>
      <c r="N82">
        <v>-161.09276</v>
      </c>
    </row>
    <row r="83" spans="1:14" x14ac:dyDescent="0.25">
      <c r="A83" s="14">
        <v>1160204</v>
      </c>
      <c r="B83">
        <v>-254.36353036322799</v>
      </c>
      <c r="C83">
        <v>-246.49873896172201</v>
      </c>
      <c r="D83" s="13">
        <v>-247.42068</v>
      </c>
      <c r="E83" s="15">
        <f t="shared" si="3"/>
        <v>3.0919493019597413E-2</v>
      </c>
      <c r="F83" s="15">
        <f t="shared" si="4"/>
        <v>2.7294991358681353E-2</v>
      </c>
      <c r="G83" t="str">
        <f t="shared" si="5"/>
        <v>Kriging Error</v>
      </c>
      <c r="M83">
        <v>1149101</v>
      </c>
      <c r="N83">
        <v>-268.88344999999998</v>
      </c>
    </row>
    <row r="84" spans="1:14" x14ac:dyDescent="0.25">
      <c r="A84" s="14">
        <v>1160302</v>
      </c>
      <c r="B84">
        <v>-280.41739020768102</v>
      </c>
      <c r="C84">
        <v>-280.921222012925</v>
      </c>
      <c r="D84" s="13">
        <v>-262.14429999999999</v>
      </c>
      <c r="E84" s="15">
        <f t="shared" si="3"/>
        <v>1.7967209696618011E-3</v>
      </c>
      <c r="F84" s="15">
        <f t="shared" si="4"/>
        <v>6.5163897981318955E-2</v>
      </c>
      <c r="G84" t="str">
        <f t="shared" si="5"/>
        <v>MLR Error</v>
      </c>
      <c r="M84">
        <v>1151102</v>
      </c>
      <c r="N84">
        <v>-216.41646</v>
      </c>
    </row>
    <row r="85" spans="1:14" x14ac:dyDescent="0.25">
      <c r="A85" s="14">
        <v>1160605</v>
      </c>
      <c r="B85">
        <v>-272.86964997577098</v>
      </c>
      <c r="C85">
        <v>-268.22848423517399</v>
      </c>
      <c r="D85" s="13">
        <v>-267.51504999999997</v>
      </c>
      <c r="E85" s="15">
        <f t="shared" si="3"/>
        <v>1.7008728310418889E-2</v>
      </c>
      <c r="F85" s="15">
        <f t="shared" si="4"/>
        <v>1.9623288908262471E-2</v>
      </c>
      <c r="G85" t="str">
        <f t="shared" si="5"/>
        <v>MLR Error</v>
      </c>
      <c r="M85">
        <v>1151201</v>
      </c>
      <c r="N85">
        <v>-217.09630999999999</v>
      </c>
    </row>
    <row r="86" spans="1:14" x14ac:dyDescent="0.25">
      <c r="A86" s="14">
        <v>1161801</v>
      </c>
      <c r="B86">
        <v>-274.43190208894799</v>
      </c>
      <c r="C86">
        <v>-270.40087665843902</v>
      </c>
      <c r="D86" s="13">
        <v>-266.32974000000002</v>
      </c>
      <c r="E86" s="15">
        <f t="shared" si="3"/>
        <v>1.4688618195717103E-2</v>
      </c>
      <c r="F86" s="15">
        <f t="shared" si="4"/>
        <v>2.9523397342929653E-2</v>
      </c>
      <c r="G86" t="str">
        <f t="shared" si="5"/>
        <v>MLR Error</v>
      </c>
      <c r="M86">
        <v>1151303</v>
      </c>
      <c r="N86">
        <v>-208.12773000000001</v>
      </c>
    </row>
    <row r="87" spans="1:14" x14ac:dyDescent="0.25">
      <c r="A87" s="14">
        <v>1201101</v>
      </c>
      <c r="B87">
        <v>-97.726085730063602</v>
      </c>
      <c r="C87">
        <v>-97.700511742080394</v>
      </c>
      <c r="D87" s="13">
        <v>-75.664230000000003</v>
      </c>
      <c r="E87" s="15">
        <f t="shared" si="3"/>
        <v>2.6169049739541958E-4</v>
      </c>
      <c r="F87" s="15">
        <f t="shared" si="4"/>
        <v>0.22575196341130729</v>
      </c>
      <c r="G87" t="str">
        <f t="shared" si="5"/>
        <v>MLR Error</v>
      </c>
      <c r="M87">
        <v>1152703</v>
      </c>
      <c r="N87">
        <v>-237.15356</v>
      </c>
    </row>
    <row r="88" spans="1:14" x14ac:dyDescent="0.25">
      <c r="A88" s="14">
        <v>1201102</v>
      </c>
      <c r="B88">
        <v>-35.358236378472498</v>
      </c>
      <c r="C88">
        <v>-33.845497917356099</v>
      </c>
      <c r="D88" s="13">
        <v>-97.722465999999997</v>
      </c>
      <c r="E88" s="15">
        <f t="shared" si="3"/>
        <v>4.2783198939113781E-2</v>
      </c>
      <c r="F88" s="15">
        <f t="shared" si="4"/>
        <v>1.7637822473379166</v>
      </c>
      <c r="G88" t="str">
        <f t="shared" si="5"/>
        <v>MLR Error</v>
      </c>
      <c r="M88">
        <v>1160204</v>
      </c>
      <c r="N88">
        <v>-247.42068</v>
      </c>
    </row>
    <row r="89" spans="1:14" x14ac:dyDescent="0.25">
      <c r="A89" s="14">
        <v>1201301</v>
      </c>
      <c r="B89">
        <v>-50.379065816211302</v>
      </c>
      <c r="C89">
        <v>-49.028850476615702</v>
      </c>
      <c r="D89" s="13">
        <v>-78.244450000000001</v>
      </c>
      <c r="E89" s="15">
        <f t="shared" si="3"/>
        <v>2.6801119030697051E-2</v>
      </c>
      <c r="F89" s="15">
        <f t="shared" si="4"/>
        <v>0.55311434883379662</v>
      </c>
      <c r="G89" t="str">
        <f t="shared" si="5"/>
        <v>MLR Error</v>
      </c>
      <c r="M89">
        <v>1160302</v>
      </c>
      <c r="N89">
        <v>-262.14429999999999</v>
      </c>
    </row>
    <row r="90" spans="1:14" x14ac:dyDescent="0.25">
      <c r="A90" s="14">
        <v>2302501</v>
      </c>
      <c r="B90">
        <v>-271.56122076446701</v>
      </c>
      <c r="C90">
        <v>-261.35112808235198</v>
      </c>
      <c r="D90" s="13">
        <v>-153.99161000000001</v>
      </c>
      <c r="E90" s="15">
        <f t="shared" si="3"/>
        <v>3.7597756606678918E-2</v>
      </c>
      <c r="F90" s="15">
        <f t="shared" si="4"/>
        <v>0.4329396164647476</v>
      </c>
      <c r="G90" t="str">
        <f t="shared" si="5"/>
        <v>MLR Error</v>
      </c>
      <c r="M90">
        <v>1160605</v>
      </c>
      <c r="N90">
        <v>-267.51504999999997</v>
      </c>
    </row>
    <row r="91" spans="1:14" x14ac:dyDescent="0.25">
      <c r="A91" s="14">
        <v>2302801</v>
      </c>
      <c r="B91">
        <v>-176.39691563116301</v>
      </c>
      <c r="C91">
        <v>-178.585715674402</v>
      </c>
      <c r="D91" s="13">
        <v>-214.52620999999999</v>
      </c>
      <c r="E91" s="15">
        <f t="shared" si="3"/>
        <v>1.2408380472001303E-2</v>
      </c>
      <c r="F91" s="15">
        <f t="shared" si="4"/>
        <v>0.21615624191844374</v>
      </c>
      <c r="G91" t="str">
        <f t="shared" si="5"/>
        <v>MLR Error</v>
      </c>
      <c r="M91">
        <v>1161801</v>
      </c>
      <c r="N91">
        <v>-266.32974000000002</v>
      </c>
    </row>
    <row r="92" spans="1:14" x14ac:dyDescent="0.25">
      <c r="A92" s="14">
        <v>2303802</v>
      </c>
      <c r="B92">
        <v>-278.98919949894002</v>
      </c>
      <c r="C92">
        <v>-264.388482386492</v>
      </c>
      <c r="D92" s="13">
        <v>-194.7183</v>
      </c>
      <c r="E92" s="15">
        <f t="shared" si="3"/>
        <v>5.2334345339069291E-2</v>
      </c>
      <c r="F92" s="15">
        <f t="shared" si="4"/>
        <v>0.30205792787064578</v>
      </c>
      <c r="G92" t="str">
        <f t="shared" si="5"/>
        <v>MLR Error</v>
      </c>
      <c r="M92">
        <v>1201101</v>
      </c>
      <c r="N92">
        <v>-75.664230000000003</v>
      </c>
    </row>
    <row r="93" spans="1:14" x14ac:dyDescent="0.25">
      <c r="A93" s="14">
        <v>2304602</v>
      </c>
      <c r="B93">
        <v>-277.03630563224999</v>
      </c>
      <c r="C93">
        <v>-276.997329497598</v>
      </c>
      <c r="D93" s="13">
        <v>-269.17790000000002</v>
      </c>
      <c r="E93" s="15">
        <f t="shared" si="3"/>
        <v>1.4068962753108476E-4</v>
      </c>
      <c r="F93" s="15">
        <f t="shared" si="4"/>
        <v>2.8365977572201519E-2</v>
      </c>
      <c r="G93" t="str">
        <f t="shared" si="5"/>
        <v>MLR Error</v>
      </c>
      <c r="M93">
        <v>1201102</v>
      </c>
      <c r="N93">
        <v>-97.722465999999997</v>
      </c>
    </row>
    <row r="94" spans="1:14" x14ac:dyDescent="0.25">
      <c r="A94" s="14">
        <v>2304603</v>
      </c>
      <c r="B94">
        <v>-267.52730502714002</v>
      </c>
      <c r="C94">
        <v>-266.47959177363998</v>
      </c>
      <c r="D94" s="13">
        <v>-255.34485000000001</v>
      </c>
      <c r="E94" s="15">
        <f t="shared" si="3"/>
        <v>3.9162853055083368E-3</v>
      </c>
      <c r="F94" s="15">
        <f t="shared" si="4"/>
        <v>4.5537239744197801E-2</v>
      </c>
      <c r="G94" t="str">
        <f t="shared" si="5"/>
        <v>MLR Error</v>
      </c>
      <c r="M94">
        <v>1201301</v>
      </c>
      <c r="N94">
        <v>-78.244450000000001</v>
      </c>
    </row>
    <row r="95" spans="1:14" x14ac:dyDescent="0.25">
      <c r="A95" s="14">
        <v>2304701</v>
      </c>
      <c r="B95">
        <v>-181.81106747606901</v>
      </c>
      <c r="C95">
        <v>-180.170212655727</v>
      </c>
      <c r="D95" s="13">
        <v>-241.66682</v>
      </c>
      <c r="E95" s="15">
        <f t="shared" si="3"/>
        <v>9.0250546521761787E-3</v>
      </c>
      <c r="F95" s="15">
        <f t="shared" si="4"/>
        <v>0.32921952087327983</v>
      </c>
      <c r="G95" t="str">
        <f t="shared" si="5"/>
        <v>MLR Error</v>
      </c>
      <c r="M95">
        <v>1209102</v>
      </c>
      <c r="N95">
        <v>-109.446236</v>
      </c>
    </row>
    <row r="96" spans="1:14" x14ac:dyDescent="0.25">
      <c r="A96" s="14">
        <v>2305301</v>
      </c>
      <c r="B96">
        <v>-277.379256954337</v>
      </c>
      <c r="C96">
        <v>-283.631629516168</v>
      </c>
      <c r="D96" s="13">
        <v>-267.84222</v>
      </c>
      <c r="E96" s="15">
        <f t="shared" si="3"/>
        <v>2.2540880058887366E-2</v>
      </c>
      <c r="F96" s="15">
        <f t="shared" si="4"/>
        <v>3.4382660978528087E-2</v>
      </c>
      <c r="G96" t="str">
        <f t="shared" si="5"/>
        <v>MLR Error</v>
      </c>
      <c r="M96">
        <v>1210306</v>
      </c>
      <c r="N96">
        <v>-43.733806999999999</v>
      </c>
    </row>
    <row r="97" spans="1:14" x14ac:dyDescent="0.25">
      <c r="A97" s="14">
        <v>2305602</v>
      </c>
      <c r="B97">
        <v>-289.726635739382</v>
      </c>
      <c r="C97">
        <v>-290.51267650473602</v>
      </c>
      <c r="D97" s="13">
        <v>-274.60550000000001</v>
      </c>
      <c r="E97" s="15">
        <f t="shared" si="3"/>
        <v>2.7130428079145757E-3</v>
      </c>
      <c r="F97" s="15">
        <f t="shared" si="4"/>
        <v>5.2191044502321572E-2</v>
      </c>
      <c r="G97" t="str">
        <f t="shared" si="5"/>
        <v>MLR Error</v>
      </c>
      <c r="M97">
        <v>1210401</v>
      </c>
      <c r="N97">
        <v>-73.24324</v>
      </c>
    </row>
    <row r="98" spans="1:14" x14ac:dyDescent="0.25">
      <c r="A98" s="14">
        <v>2307501</v>
      </c>
      <c r="B98">
        <v>-303.53383629665302</v>
      </c>
      <c r="C98">
        <v>-301.84111239295299</v>
      </c>
      <c r="D98" s="13">
        <v>-300.24423000000002</v>
      </c>
      <c r="E98" s="15">
        <f t="shared" si="3"/>
        <v>5.5767222671204144E-3</v>
      </c>
      <c r="F98" s="15">
        <f t="shared" si="4"/>
        <v>1.0837692221693436E-2</v>
      </c>
      <c r="G98" t="str">
        <f t="shared" si="5"/>
        <v>MLR Error</v>
      </c>
      <c r="M98">
        <v>1211201</v>
      </c>
      <c r="N98">
        <v>-122.82429500000001</v>
      </c>
    </row>
    <row r="99" spans="1:14" x14ac:dyDescent="0.25">
      <c r="A99" s="14">
        <v>2307601</v>
      </c>
      <c r="B99">
        <v>-307.95365571452601</v>
      </c>
      <c r="C99">
        <v>-309.83203215088503</v>
      </c>
      <c r="D99" s="13">
        <v>-295.45834000000002</v>
      </c>
      <c r="E99" s="15">
        <f t="shared" si="3"/>
        <v>6.0995425821484001E-3</v>
      </c>
      <c r="F99" s="15">
        <f t="shared" si="4"/>
        <v>4.0575312170053224E-2</v>
      </c>
      <c r="G99" t="str">
        <f t="shared" si="5"/>
        <v>MLR Error</v>
      </c>
      <c r="M99">
        <v>2302501</v>
      </c>
      <c r="N99">
        <v>-153.99161000000001</v>
      </c>
    </row>
    <row r="100" spans="1:14" x14ac:dyDescent="0.25">
      <c r="A100" s="14">
        <v>2308201</v>
      </c>
      <c r="B100">
        <v>-283.58208091895199</v>
      </c>
      <c r="C100">
        <v>-285.68107605481799</v>
      </c>
      <c r="D100" s="13">
        <v>-277.96123999999998</v>
      </c>
      <c r="E100" s="15">
        <f t="shared" si="3"/>
        <v>7.4017199149684632E-3</v>
      </c>
      <c r="F100" s="15">
        <f t="shared" si="4"/>
        <v>1.9820860686040505E-2</v>
      </c>
      <c r="G100" t="str">
        <f t="shared" si="5"/>
        <v>MLR Error</v>
      </c>
      <c r="M100">
        <v>2302801</v>
      </c>
      <c r="N100">
        <v>-214.52620999999999</v>
      </c>
    </row>
    <row r="101" spans="1:14" x14ac:dyDescent="0.25">
      <c r="A101" s="14">
        <v>2309201</v>
      </c>
      <c r="B101">
        <v>-119.189644283961</v>
      </c>
      <c r="C101">
        <v>-121.26895378038201</v>
      </c>
      <c r="D101" s="13">
        <v>-168.91833</v>
      </c>
      <c r="E101" s="15">
        <f t="shared" si="3"/>
        <v>1.7445387213902531E-2</v>
      </c>
      <c r="F101" s="15">
        <f t="shared" si="4"/>
        <v>0.41722320772737498</v>
      </c>
      <c r="G101" t="str">
        <f t="shared" si="5"/>
        <v>MLR Error</v>
      </c>
      <c r="M101">
        <v>2303802</v>
      </c>
      <c r="N101">
        <v>-194.7183</v>
      </c>
    </row>
    <row r="102" spans="1:14" x14ac:dyDescent="0.25">
      <c r="A102" s="14">
        <v>2309501</v>
      </c>
      <c r="B102">
        <v>-175.97734662352201</v>
      </c>
      <c r="C102">
        <v>-176.06260423491</v>
      </c>
      <c r="D102" s="13">
        <v>-149.15405000000001</v>
      </c>
      <c r="E102" s="15">
        <f t="shared" si="3"/>
        <v>4.8448060516780034E-4</v>
      </c>
      <c r="F102" s="15">
        <f t="shared" si="4"/>
        <v>0.15242471339738148</v>
      </c>
      <c r="G102" t="str">
        <f t="shared" si="5"/>
        <v>MLR Error</v>
      </c>
      <c r="M102">
        <v>2304602</v>
      </c>
      <c r="N102">
        <v>-269.17790000000002</v>
      </c>
    </row>
    <row r="103" spans="1:14" x14ac:dyDescent="0.25">
      <c r="A103" s="14">
        <v>2309601</v>
      </c>
      <c r="B103">
        <v>-145.945588788561</v>
      </c>
      <c r="C103">
        <v>-147.021206840779</v>
      </c>
      <c r="D103" s="13">
        <v>-157.31246999999999</v>
      </c>
      <c r="E103" s="15">
        <f t="shared" si="3"/>
        <v>7.3699935787460398E-3</v>
      </c>
      <c r="F103" s="15">
        <f t="shared" si="4"/>
        <v>7.7884376676206291E-2</v>
      </c>
      <c r="G103" t="str">
        <f t="shared" si="5"/>
        <v>MLR Error</v>
      </c>
      <c r="M103">
        <v>2304603</v>
      </c>
      <c r="N103">
        <v>-255.34485000000001</v>
      </c>
    </row>
    <row r="104" spans="1:14" x14ac:dyDescent="0.25">
      <c r="A104" s="14">
        <v>2311401</v>
      </c>
      <c r="B104">
        <v>-236.63313687559</v>
      </c>
      <c r="C104">
        <v>-234.04942812061199</v>
      </c>
      <c r="D104" s="13">
        <v>-223.69617</v>
      </c>
      <c r="E104" s="15">
        <f t="shared" si="3"/>
        <v>1.0918626144640052E-2</v>
      </c>
      <c r="F104" s="15">
        <f t="shared" si="4"/>
        <v>5.4670985840802253E-2</v>
      </c>
      <c r="G104" t="str">
        <f t="shared" si="5"/>
        <v>MLR Error</v>
      </c>
      <c r="M104">
        <v>2304701</v>
      </c>
      <c r="N104">
        <v>-241.66682</v>
      </c>
    </row>
    <row r="105" spans="1:14" x14ac:dyDescent="0.25">
      <c r="A105" s="14">
        <v>2311601</v>
      </c>
      <c r="B105">
        <v>-183.39683405543701</v>
      </c>
      <c r="C105">
        <v>-180.98557944049699</v>
      </c>
      <c r="D105" s="13">
        <v>-227.27781999999999</v>
      </c>
      <c r="E105" s="15">
        <f t="shared" si="3"/>
        <v>1.3147743947483567E-2</v>
      </c>
      <c r="F105" s="15">
        <f t="shared" si="4"/>
        <v>0.23926795776255702</v>
      </c>
      <c r="G105" t="str">
        <f t="shared" si="5"/>
        <v>MLR Error</v>
      </c>
      <c r="M105">
        <v>2305301</v>
      </c>
      <c r="N105">
        <v>-267.84222</v>
      </c>
    </row>
    <row r="106" spans="1:14" x14ac:dyDescent="0.25">
      <c r="A106" s="14">
        <v>2311702</v>
      </c>
      <c r="B106">
        <v>-229.52107580491099</v>
      </c>
      <c r="C106">
        <v>-228.47510626805001</v>
      </c>
      <c r="D106" s="13">
        <v>-224.20598000000001</v>
      </c>
      <c r="E106" s="15">
        <f t="shared" si="3"/>
        <v>4.5571829654111433E-3</v>
      </c>
      <c r="F106" s="15">
        <f t="shared" si="4"/>
        <v>2.3157332224378047E-2</v>
      </c>
      <c r="G106" t="str">
        <f t="shared" si="5"/>
        <v>MLR Error</v>
      </c>
      <c r="M106">
        <v>2305602</v>
      </c>
      <c r="N106">
        <v>-274.60550000000001</v>
      </c>
    </row>
    <row r="107" spans="1:14" x14ac:dyDescent="0.25">
      <c r="A107" s="14">
        <v>2312301</v>
      </c>
      <c r="B107">
        <v>-225.793724134098</v>
      </c>
      <c r="C107">
        <v>-237.877754781373</v>
      </c>
      <c r="D107" s="13">
        <v>-271.14954</v>
      </c>
      <c r="E107" s="15">
        <f t="shared" si="3"/>
        <v>5.3518009384965641E-2</v>
      </c>
      <c r="F107" s="15">
        <f t="shared" si="4"/>
        <v>0.20087279236762737</v>
      </c>
      <c r="G107" t="str">
        <f t="shared" si="5"/>
        <v>MLR Error</v>
      </c>
      <c r="M107">
        <v>2307501</v>
      </c>
      <c r="N107">
        <v>-300.24423000000002</v>
      </c>
    </row>
    <row r="108" spans="1:14" x14ac:dyDescent="0.25">
      <c r="A108" s="14">
        <v>2312401</v>
      </c>
      <c r="B108">
        <v>-209.70322540012799</v>
      </c>
      <c r="C108">
        <v>-210.36917137339699</v>
      </c>
      <c r="D108" s="13">
        <v>-244.62787</v>
      </c>
      <c r="E108" s="15">
        <f t="shared" si="3"/>
        <v>3.1756591821529389E-3</v>
      </c>
      <c r="F108" s="15">
        <f t="shared" si="4"/>
        <v>0.16654319232922343</v>
      </c>
      <c r="G108" t="str">
        <f t="shared" si="5"/>
        <v>MLR Error</v>
      </c>
      <c r="M108">
        <v>2307601</v>
      </c>
      <c r="N108">
        <v>-295.45834000000002</v>
      </c>
    </row>
    <row r="109" spans="1:14" x14ac:dyDescent="0.25">
      <c r="A109" s="14">
        <v>2312402</v>
      </c>
      <c r="B109">
        <v>-285.98473809973098</v>
      </c>
      <c r="C109">
        <v>-263.82001462058503</v>
      </c>
      <c r="D109" s="13">
        <v>-246.36122</v>
      </c>
      <c r="E109" s="15">
        <f t="shared" si="3"/>
        <v>7.750316896776667E-2</v>
      </c>
      <c r="F109" s="15">
        <f t="shared" si="4"/>
        <v>0.13855116312505156</v>
      </c>
      <c r="G109" t="str">
        <f t="shared" si="5"/>
        <v>MLR Error</v>
      </c>
      <c r="M109">
        <v>2308201</v>
      </c>
      <c r="N109">
        <v>-277.96123999999998</v>
      </c>
    </row>
    <row r="110" spans="1:14" x14ac:dyDescent="0.25">
      <c r="A110" s="14">
        <v>2312801</v>
      </c>
      <c r="B110">
        <v>-242.38687545967599</v>
      </c>
      <c r="C110">
        <v>-233.70460382988199</v>
      </c>
      <c r="D110" s="13">
        <v>-239.47900000000001</v>
      </c>
      <c r="E110" s="15">
        <f t="shared" si="3"/>
        <v>3.5819891705474803E-2</v>
      </c>
      <c r="F110" s="15">
        <f t="shared" si="4"/>
        <v>1.1996835448129444E-2</v>
      </c>
      <c r="G110" t="str">
        <f t="shared" si="5"/>
        <v>Kriging Error</v>
      </c>
      <c r="M110">
        <v>2309201</v>
      </c>
      <c r="N110">
        <v>-168.91833</v>
      </c>
    </row>
    <row r="111" spans="1:14" x14ac:dyDescent="0.25">
      <c r="A111" s="14">
        <v>2312803</v>
      </c>
      <c r="B111">
        <v>-223.47343414358701</v>
      </c>
      <c r="C111">
        <v>-223.51318645582899</v>
      </c>
      <c r="D111" s="13">
        <v>-248.67440999999999</v>
      </c>
      <c r="E111" s="15">
        <f t="shared" si="3"/>
        <v>1.7788383838246706E-4</v>
      </c>
      <c r="F111" s="15">
        <f t="shared" si="4"/>
        <v>0.11276944820305018</v>
      </c>
      <c r="G111" t="str">
        <f t="shared" si="5"/>
        <v>MLR Error</v>
      </c>
      <c r="M111">
        <v>2309501</v>
      </c>
      <c r="N111">
        <v>-149.15405000000001</v>
      </c>
    </row>
    <row r="112" spans="1:14" x14ac:dyDescent="0.25">
      <c r="A112" s="14">
        <v>2312902</v>
      </c>
      <c r="B112">
        <v>-275.65669045311603</v>
      </c>
      <c r="C112">
        <v>-275.47303548901101</v>
      </c>
      <c r="D112" s="13">
        <v>-259.70047</v>
      </c>
      <c r="E112" s="15">
        <f t="shared" si="3"/>
        <v>6.6624526255151112E-4</v>
      </c>
      <c r="F112" s="15">
        <f t="shared" si="4"/>
        <v>5.7884393906375661E-2</v>
      </c>
      <c r="G112" t="str">
        <f t="shared" si="5"/>
        <v>MLR Error</v>
      </c>
      <c r="M112">
        <v>2309601</v>
      </c>
      <c r="N112">
        <v>-157.31246999999999</v>
      </c>
    </row>
    <row r="113" spans="1:14" x14ac:dyDescent="0.25">
      <c r="A113" s="14">
        <v>2315204</v>
      </c>
      <c r="B113">
        <v>-329.27609124772403</v>
      </c>
      <c r="C113">
        <v>-327.24804682464003</v>
      </c>
      <c r="D113" s="13">
        <v>-312.80304000000001</v>
      </c>
      <c r="E113" s="15">
        <f t="shared" si="3"/>
        <v>6.1591001502694599E-3</v>
      </c>
      <c r="F113" s="15">
        <f t="shared" si="4"/>
        <v>5.0028081860735089E-2</v>
      </c>
      <c r="G113" t="str">
        <f t="shared" si="5"/>
        <v>MLR Error</v>
      </c>
      <c r="M113">
        <v>2311401</v>
      </c>
      <c r="N113">
        <v>-223.69617</v>
      </c>
    </row>
    <row r="114" spans="1:14" x14ac:dyDescent="0.25">
      <c r="A114" s="14">
        <v>2315501</v>
      </c>
      <c r="B114">
        <v>-315.58772607230298</v>
      </c>
      <c r="C114">
        <v>-323.21819017172197</v>
      </c>
      <c r="D114" s="13">
        <v>-316.24509999999998</v>
      </c>
      <c r="E114" s="15">
        <f t="shared" si="3"/>
        <v>2.4178583224338714E-2</v>
      </c>
      <c r="F114" s="15">
        <f t="shared" si="4"/>
        <v>2.0830148747495534E-3</v>
      </c>
      <c r="G114" t="str">
        <f t="shared" si="5"/>
        <v>Kriging Error</v>
      </c>
      <c r="M114">
        <v>2311601</v>
      </c>
      <c r="N114">
        <v>-227.27781999999999</v>
      </c>
    </row>
    <row r="115" spans="1:14" x14ac:dyDescent="0.25">
      <c r="A115" s="14">
        <v>2316101</v>
      </c>
      <c r="B115">
        <v>-337.77007054470999</v>
      </c>
      <c r="C115">
        <v>-336.980951913095</v>
      </c>
      <c r="D115" s="13">
        <v>-304.93110000000001</v>
      </c>
      <c r="E115" s="15">
        <f t="shared" si="3"/>
        <v>2.3362597827048825E-3</v>
      </c>
      <c r="F115" s="15">
        <f t="shared" si="4"/>
        <v>9.7222854860265509E-2</v>
      </c>
      <c r="G115" t="str">
        <f t="shared" si="5"/>
        <v>MLR Error</v>
      </c>
      <c r="M115">
        <v>2311702</v>
      </c>
      <c r="N115">
        <v>-224.20598000000001</v>
      </c>
    </row>
    <row r="116" spans="1:14" x14ac:dyDescent="0.25">
      <c r="A116" s="14">
        <v>2316501</v>
      </c>
      <c r="B116">
        <v>-301.820800333558</v>
      </c>
      <c r="C116">
        <v>-301.09189350982899</v>
      </c>
      <c r="D116" s="13">
        <v>-279.20596</v>
      </c>
      <c r="E116" s="15">
        <f t="shared" si="3"/>
        <v>2.415031776880361E-3</v>
      </c>
      <c r="F116" s="15">
        <f t="shared" si="4"/>
        <v>7.4928037791183205E-2</v>
      </c>
      <c r="G116" t="str">
        <f t="shared" si="5"/>
        <v>MLR Error</v>
      </c>
      <c r="M116">
        <v>2312301</v>
      </c>
      <c r="N116">
        <v>-271.14954</v>
      </c>
    </row>
    <row r="117" spans="1:14" x14ac:dyDescent="0.25">
      <c r="A117" s="14">
        <v>2317704</v>
      </c>
      <c r="B117">
        <v>-84.406666531762895</v>
      </c>
      <c r="C117">
        <v>-80.302738334775597</v>
      </c>
      <c r="D117" s="13">
        <v>-91.200220000000002</v>
      </c>
      <c r="E117" s="15">
        <f t="shared" si="3"/>
        <v>4.8620901234654929E-2</v>
      </c>
      <c r="F117" s="15">
        <f t="shared" si="4"/>
        <v>8.0485982297152314E-2</v>
      </c>
      <c r="G117" t="str">
        <f t="shared" si="5"/>
        <v>MLR Error</v>
      </c>
      <c r="M117">
        <v>2312401</v>
      </c>
      <c r="N117">
        <v>-244.62787</v>
      </c>
    </row>
    <row r="118" spans="1:14" x14ac:dyDescent="0.25">
      <c r="A118" s="14">
        <v>2317901</v>
      </c>
      <c r="B118">
        <v>-66.542493677874802</v>
      </c>
      <c r="C118">
        <v>-66.140924928607504</v>
      </c>
      <c r="D118" s="13">
        <v>-92.982830000000007</v>
      </c>
      <c r="E118" s="15">
        <f t="shared" si="3"/>
        <v>6.0347715733535647E-3</v>
      </c>
      <c r="F118" s="15">
        <f t="shared" si="4"/>
        <v>0.39734513783207592</v>
      </c>
      <c r="G118" t="str">
        <f t="shared" si="5"/>
        <v>MLR Error</v>
      </c>
      <c r="M118">
        <v>2312402</v>
      </c>
      <c r="N118">
        <v>-246.36122</v>
      </c>
    </row>
    <row r="119" spans="1:14" x14ac:dyDescent="0.25">
      <c r="A119" s="14">
        <v>2318703</v>
      </c>
      <c r="B119">
        <v>-84.848218432613393</v>
      </c>
      <c r="C119">
        <v>-82.637118665259806</v>
      </c>
      <c r="D119" s="13">
        <v>-87.318349999999995</v>
      </c>
      <c r="E119" s="15">
        <f t="shared" si="3"/>
        <v>2.6059471939409631E-2</v>
      </c>
      <c r="F119" s="15">
        <f t="shared" si="4"/>
        <v>2.9112356311268749E-2</v>
      </c>
      <c r="G119" t="str">
        <f t="shared" si="5"/>
        <v>MLR Error</v>
      </c>
      <c r="M119">
        <v>2312801</v>
      </c>
      <c r="N119">
        <v>-239.47900000000001</v>
      </c>
    </row>
    <row r="120" spans="1:14" x14ac:dyDescent="0.25">
      <c r="A120" s="14">
        <v>2318704</v>
      </c>
      <c r="B120">
        <v>-88.433087808501895</v>
      </c>
      <c r="C120">
        <v>-88.696977168638099</v>
      </c>
      <c r="D120" s="13">
        <v>-86.111084000000005</v>
      </c>
      <c r="E120" s="15">
        <f t="shared" si="3"/>
        <v>2.984056835238474E-3</v>
      </c>
      <c r="F120" s="15">
        <f t="shared" si="4"/>
        <v>2.6257183437155229E-2</v>
      </c>
      <c r="G120" t="str">
        <f t="shared" si="5"/>
        <v>MLR Error</v>
      </c>
      <c r="M120">
        <v>2312803</v>
      </c>
      <c r="N120">
        <v>-248.67440999999999</v>
      </c>
    </row>
    <row r="121" spans="1:14" x14ac:dyDescent="0.25">
      <c r="A121" s="14">
        <v>2319304</v>
      </c>
      <c r="B121">
        <v>-234.505923448858</v>
      </c>
      <c r="C121">
        <v>-233.900151719094</v>
      </c>
      <c r="D121" s="13">
        <v>-220.01434</v>
      </c>
      <c r="E121" s="15">
        <f t="shared" si="3"/>
        <v>2.5831830635873478E-3</v>
      </c>
      <c r="F121" s="15">
        <f t="shared" si="4"/>
        <v>6.1796236255918617E-2</v>
      </c>
      <c r="G121" t="str">
        <f t="shared" si="5"/>
        <v>MLR Error</v>
      </c>
      <c r="M121">
        <v>2312902</v>
      </c>
      <c r="N121">
        <v>-259.70047</v>
      </c>
    </row>
    <row r="122" spans="1:14" x14ac:dyDescent="0.25">
      <c r="A122" s="14">
        <v>2319501</v>
      </c>
      <c r="B122">
        <v>-229.95687638762101</v>
      </c>
      <c r="C122">
        <v>-229.51951650086301</v>
      </c>
      <c r="D122" s="13">
        <v>-196.81039999999999</v>
      </c>
      <c r="E122" s="15">
        <f t="shared" si="3"/>
        <v>1.9019213238084614E-3</v>
      </c>
      <c r="F122" s="15">
        <f t="shared" si="4"/>
        <v>0.14414214051050381</v>
      </c>
      <c r="G122" t="str">
        <f t="shared" si="5"/>
        <v>MLR Error</v>
      </c>
      <c r="M122">
        <v>2315204</v>
      </c>
      <c r="N122">
        <v>-312.80304000000001</v>
      </c>
    </row>
    <row r="123" spans="1:14" x14ac:dyDescent="0.25">
      <c r="A123" s="14">
        <v>2320401</v>
      </c>
      <c r="B123">
        <v>-224.88287086794699</v>
      </c>
      <c r="C123">
        <v>-218.09770789948499</v>
      </c>
      <c r="D123" s="13">
        <v>-220.01206999999999</v>
      </c>
      <c r="E123" s="15">
        <f t="shared" si="3"/>
        <v>3.0171986609181564E-2</v>
      </c>
      <c r="F123" s="15">
        <f t="shared" si="4"/>
        <v>2.1659279113379736E-2</v>
      </c>
      <c r="G123" t="str">
        <f t="shared" si="5"/>
        <v>Kriging Error</v>
      </c>
      <c r="M123">
        <v>2315501</v>
      </c>
      <c r="N123">
        <v>-316.24509999999998</v>
      </c>
    </row>
    <row r="124" spans="1:14" x14ac:dyDescent="0.25">
      <c r="A124" s="14">
        <v>2320701</v>
      </c>
      <c r="B124">
        <v>-210.24504184814799</v>
      </c>
      <c r="C124">
        <v>-211.81583055520301</v>
      </c>
      <c r="D124" s="13">
        <v>-199.29523</v>
      </c>
      <c r="E124" s="15">
        <f t="shared" si="3"/>
        <v>7.4712283022090797E-3</v>
      </c>
      <c r="F124" s="15">
        <f t="shared" si="4"/>
        <v>5.2081189415428025E-2</v>
      </c>
      <c r="G124" t="str">
        <f t="shared" si="5"/>
        <v>MLR Error</v>
      </c>
      <c r="M124">
        <v>2316101</v>
      </c>
      <c r="N124">
        <v>-304.93110000000001</v>
      </c>
    </row>
    <row r="125" spans="1:14" x14ac:dyDescent="0.25">
      <c r="A125" s="14">
        <v>2325304</v>
      </c>
      <c r="B125">
        <v>-39.384808400416702</v>
      </c>
      <c r="C125">
        <v>-33.900076053342197</v>
      </c>
      <c r="D125" s="13">
        <v>-61.837704000000002</v>
      </c>
      <c r="E125" s="15">
        <f t="shared" si="3"/>
        <v>0.13926009976517939</v>
      </c>
      <c r="F125" s="15">
        <f t="shared" si="4"/>
        <v>0.57009025843948857</v>
      </c>
      <c r="G125" t="str">
        <f t="shared" si="5"/>
        <v>MLR Error</v>
      </c>
      <c r="M125">
        <v>2316501</v>
      </c>
      <c r="N125">
        <v>-279.20596</v>
      </c>
    </row>
    <row r="126" spans="1:14" x14ac:dyDescent="0.25">
      <c r="A126" s="14">
        <v>2325401</v>
      </c>
      <c r="B126">
        <v>-133.914122535724</v>
      </c>
      <c r="C126">
        <v>-147.54309875598</v>
      </c>
      <c r="D126" s="13">
        <v>-108.226395</v>
      </c>
      <c r="E126" s="15">
        <f t="shared" si="3"/>
        <v>0.10177400233959803</v>
      </c>
      <c r="F126" s="15">
        <f t="shared" si="4"/>
        <v>0.19182239370512505</v>
      </c>
      <c r="G126" t="str">
        <f t="shared" si="5"/>
        <v>MLR Error</v>
      </c>
      <c r="M126">
        <v>2317704</v>
      </c>
      <c r="N126">
        <v>-91.200220000000002</v>
      </c>
    </row>
    <row r="127" spans="1:14" x14ac:dyDescent="0.25">
      <c r="A127" s="14">
        <v>2326301</v>
      </c>
      <c r="B127">
        <v>-90.422658552860298</v>
      </c>
      <c r="C127">
        <v>-91.640288499688893</v>
      </c>
      <c r="D127" s="13">
        <v>-85.209990000000005</v>
      </c>
      <c r="E127" s="15">
        <f t="shared" si="3"/>
        <v>1.3465982601216916E-2</v>
      </c>
      <c r="F127" s="15">
        <f t="shared" si="4"/>
        <v>5.7647813460527844E-2</v>
      </c>
      <c r="G127" t="str">
        <f t="shared" si="5"/>
        <v>MLR Error</v>
      </c>
      <c r="M127">
        <v>2317901</v>
      </c>
      <c r="N127">
        <v>-92.982830000000007</v>
      </c>
    </row>
    <row r="128" spans="1:14" x14ac:dyDescent="0.25">
      <c r="A128" s="14">
        <v>2326604</v>
      </c>
      <c r="B128">
        <v>-49.361135964882202</v>
      </c>
      <c r="C128">
        <v>-49.852770637709199</v>
      </c>
      <c r="D128" s="13">
        <v>-61.354793999999998</v>
      </c>
      <c r="E128" s="15">
        <f t="shared" si="3"/>
        <v>9.9599545921465176E-3</v>
      </c>
      <c r="F128" s="15">
        <f t="shared" si="4"/>
        <v>0.24297775569125152</v>
      </c>
      <c r="G128" t="str">
        <f t="shared" si="5"/>
        <v>MLR Error</v>
      </c>
      <c r="M128">
        <v>2318703</v>
      </c>
      <c r="N128">
        <v>-87.318349999999995</v>
      </c>
    </row>
    <row r="129" spans="1:14" x14ac:dyDescent="0.25">
      <c r="A129" s="14">
        <v>2327207</v>
      </c>
      <c r="B129">
        <v>-136.17467707911601</v>
      </c>
      <c r="C129">
        <v>-123.93652298124501</v>
      </c>
      <c r="D129" s="13">
        <v>-115.63952</v>
      </c>
      <c r="E129" s="15">
        <f t="shared" si="3"/>
        <v>8.9870997753574766E-2</v>
      </c>
      <c r="F129" s="15">
        <f t="shared" si="4"/>
        <v>0.15080011584815656</v>
      </c>
      <c r="G129" t="str">
        <f t="shared" si="5"/>
        <v>MLR Error</v>
      </c>
      <c r="M129">
        <v>2318704</v>
      </c>
      <c r="N129">
        <v>-86.111084000000005</v>
      </c>
    </row>
    <row r="130" spans="1:14" x14ac:dyDescent="0.25">
      <c r="A130" s="14">
        <v>2327302</v>
      </c>
      <c r="B130">
        <v>-87.115613610716196</v>
      </c>
      <c r="C130">
        <v>-89.396034993416194</v>
      </c>
      <c r="D130" s="13">
        <v>-132.75978000000001</v>
      </c>
      <c r="E130" s="15">
        <f t="shared" si="3"/>
        <v>2.6176953684677727E-2</v>
      </c>
      <c r="F130" s="15">
        <f t="shared" si="4"/>
        <v>0.52394931858310489</v>
      </c>
      <c r="G130" t="str">
        <f t="shared" si="5"/>
        <v>MLR Error</v>
      </c>
      <c r="M130">
        <v>2319304</v>
      </c>
      <c r="N130">
        <v>-220.01434</v>
      </c>
    </row>
    <row r="131" spans="1:14" x14ac:dyDescent="0.25">
      <c r="A131" s="14">
        <v>2327601</v>
      </c>
      <c r="B131">
        <v>-95.076433035060106</v>
      </c>
      <c r="C131">
        <v>-89.812540587505396</v>
      </c>
      <c r="D131" s="13">
        <v>-91.06138</v>
      </c>
      <c r="E131" s="15">
        <f t="shared" ref="E131:E194" si="6">ABS((C131-B131)/B131)</f>
        <v>5.5364849937245886E-2</v>
      </c>
      <c r="F131" s="15">
        <f t="shared" ref="F131:F194" si="7">ABS((D131-B131)/B131)</f>
        <v>4.2229739872335414E-2</v>
      </c>
      <c r="G131" t="str">
        <f t="shared" ref="G131:G194" si="8">IF(F131&lt;E131,$F$1,$E$1)</f>
        <v>Kriging Error</v>
      </c>
      <c r="M131">
        <v>2319501</v>
      </c>
      <c r="N131">
        <v>-196.81039999999999</v>
      </c>
    </row>
    <row r="132" spans="1:14" x14ac:dyDescent="0.25">
      <c r="A132" s="14">
        <v>2328701</v>
      </c>
      <c r="B132">
        <v>-69.127889752624498</v>
      </c>
      <c r="C132">
        <v>-65.397895589665296</v>
      </c>
      <c r="D132" s="13">
        <v>-121.58105999999999</v>
      </c>
      <c r="E132" s="15">
        <f t="shared" si="6"/>
        <v>5.3957876861380524E-2</v>
      </c>
      <c r="F132" s="15">
        <f t="shared" si="7"/>
        <v>0.75878448532249698</v>
      </c>
      <c r="G132" t="str">
        <f t="shared" si="8"/>
        <v>MLR Error</v>
      </c>
      <c r="M132">
        <v>2320401</v>
      </c>
      <c r="N132">
        <v>-220.01206999999999</v>
      </c>
    </row>
    <row r="133" spans="1:14" x14ac:dyDescent="0.25">
      <c r="A133" s="14">
        <v>2333401</v>
      </c>
      <c r="B133">
        <v>-113.02379664864</v>
      </c>
      <c r="C133">
        <v>-109.889625857526</v>
      </c>
      <c r="D133" s="13">
        <v>-110.01658</v>
      </c>
      <c r="E133" s="15">
        <f t="shared" si="6"/>
        <v>2.7730185005705302E-2</v>
      </c>
      <c r="F133" s="15">
        <f t="shared" si="7"/>
        <v>2.6606933564518351E-2</v>
      </c>
      <c r="G133" t="str">
        <f t="shared" si="8"/>
        <v>Kriging Error</v>
      </c>
      <c r="M133">
        <v>2320701</v>
      </c>
      <c r="N133">
        <v>-199.29523</v>
      </c>
    </row>
    <row r="134" spans="1:14" x14ac:dyDescent="0.25">
      <c r="A134" s="14">
        <v>2333601</v>
      </c>
      <c r="B134">
        <v>-106.615098229804</v>
      </c>
      <c r="C134">
        <v>-104.805185601996</v>
      </c>
      <c r="D134" s="13">
        <v>-120.91249000000001</v>
      </c>
      <c r="E134" s="15">
        <f t="shared" si="6"/>
        <v>1.6976138069176836E-2</v>
      </c>
      <c r="F134" s="15">
        <f t="shared" si="7"/>
        <v>0.1341028804323626</v>
      </c>
      <c r="G134" t="str">
        <f t="shared" si="8"/>
        <v>MLR Error</v>
      </c>
      <c r="M134">
        <v>2325304</v>
      </c>
      <c r="N134">
        <v>-61.837704000000002</v>
      </c>
    </row>
    <row r="135" spans="1:14" x14ac:dyDescent="0.25">
      <c r="A135" s="14">
        <v>2333801</v>
      </c>
      <c r="B135">
        <v>-102.547634700457</v>
      </c>
      <c r="C135">
        <v>-102.275719784597</v>
      </c>
      <c r="D135" s="13">
        <v>-114.44486999999999</v>
      </c>
      <c r="E135" s="15">
        <f t="shared" si="6"/>
        <v>2.6515961743463104E-3</v>
      </c>
      <c r="F135" s="15">
        <f t="shared" si="7"/>
        <v>0.11601667200121174</v>
      </c>
      <c r="G135" t="str">
        <f t="shared" si="8"/>
        <v>MLR Error</v>
      </c>
      <c r="M135">
        <v>2325401</v>
      </c>
      <c r="N135">
        <v>-108.226395</v>
      </c>
    </row>
    <row r="136" spans="1:14" x14ac:dyDescent="0.25">
      <c r="A136" s="14">
        <v>2334502</v>
      </c>
      <c r="B136">
        <v>-152.495115734081</v>
      </c>
      <c r="C136">
        <v>-149.35594327323301</v>
      </c>
      <c r="D136" s="13">
        <v>-155.83440999999999</v>
      </c>
      <c r="E136" s="15">
        <f t="shared" si="6"/>
        <v>2.058539675671997E-2</v>
      </c>
      <c r="F136" s="15">
        <f t="shared" si="7"/>
        <v>2.189771291916006E-2</v>
      </c>
      <c r="G136" t="str">
        <f t="shared" si="8"/>
        <v>MLR Error</v>
      </c>
      <c r="M136">
        <v>2326301</v>
      </c>
      <c r="N136">
        <v>-85.209990000000005</v>
      </c>
    </row>
    <row r="137" spans="1:14" x14ac:dyDescent="0.25">
      <c r="A137" s="14">
        <v>2334503</v>
      </c>
      <c r="B137">
        <v>-132.873838078376</v>
      </c>
      <c r="C137">
        <v>-131.87014617755801</v>
      </c>
      <c r="D137" s="13">
        <v>-138.69174000000001</v>
      </c>
      <c r="E137" s="15">
        <f t="shared" si="6"/>
        <v>7.5537209983048224E-3</v>
      </c>
      <c r="F137" s="15">
        <f t="shared" si="7"/>
        <v>4.378515745283363E-2</v>
      </c>
      <c r="G137" t="str">
        <f t="shared" si="8"/>
        <v>MLR Error</v>
      </c>
      <c r="M137">
        <v>2326604</v>
      </c>
      <c r="N137">
        <v>-61.354793999999998</v>
      </c>
    </row>
    <row r="138" spans="1:14" x14ac:dyDescent="0.25">
      <c r="A138" s="14">
        <v>2334801</v>
      </c>
      <c r="B138">
        <v>-160.86778213270799</v>
      </c>
      <c r="C138">
        <v>-160.042194086558</v>
      </c>
      <c r="D138" s="13">
        <v>-151.45497</v>
      </c>
      <c r="E138" s="15">
        <f t="shared" si="6"/>
        <v>5.1320906846898592E-3</v>
      </c>
      <c r="F138" s="15">
        <f t="shared" si="7"/>
        <v>5.8512723976904699E-2</v>
      </c>
      <c r="G138" t="str">
        <f t="shared" si="8"/>
        <v>MLR Error</v>
      </c>
      <c r="M138">
        <v>2327207</v>
      </c>
      <c r="N138">
        <v>-115.63952</v>
      </c>
    </row>
    <row r="139" spans="1:14" x14ac:dyDescent="0.25">
      <c r="A139" s="14">
        <v>2334902</v>
      </c>
      <c r="B139">
        <v>-154.52681997789099</v>
      </c>
      <c r="C139">
        <v>-150.03146257392399</v>
      </c>
      <c r="D139" s="13">
        <v>-147.32639</v>
      </c>
      <c r="E139" s="15">
        <f t="shared" si="6"/>
        <v>2.9091114439617545E-2</v>
      </c>
      <c r="F139" s="15">
        <f t="shared" si="7"/>
        <v>4.6596635968572941E-2</v>
      </c>
      <c r="G139" t="str">
        <f t="shared" si="8"/>
        <v>MLR Error</v>
      </c>
      <c r="M139">
        <v>2327302</v>
      </c>
      <c r="N139">
        <v>-132.75978000000001</v>
      </c>
    </row>
    <row r="140" spans="1:14" x14ac:dyDescent="0.25">
      <c r="A140" s="14">
        <v>2334903</v>
      </c>
      <c r="B140">
        <v>-171.23</v>
      </c>
      <c r="C140">
        <v>-169.78173128499299</v>
      </c>
      <c r="D140" s="13">
        <v>-153.85140000000001</v>
      </c>
      <c r="E140" s="15">
        <f t="shared" si="6"/>
        <v>8.458031390568263E-3</v>
      </c>
      <c r="F140" s="15">
        <f t="shared" si="7"/>
        <v>0.10149272907784838</v>
      </c>
      <c r="G140" t="str">
        <f t="shared" si="8"/>
        <v>MLR Error</v>
      </c>
      <c r="M140">
        <v>2327601</v>
      </c>
      <c r="N140">
        <v>-91.06138</v>
      </c>
    </row>
    <row r="141" spans="1:14" x14ac:dyDescent="0.25">
      <c r="A141" s="14">
        <v>233501</v>
      </c>
      <c r="B141">
        <v>-182.552280949139</v>
      </c>
      <c r="C141">
        <v>-168.72469197646899</v>
      </c>
      <c r="D141" s="13">
        <v>-153.74309</v>
      </c>
      <c r="E141" s="15">
        <f t="shared" si="6"/>
        <v>7.5745911805520122E-2</v>
      </c>
      <c r="F141" s="15">
        <f t="shared" si="7"/>
        <v>0.15781337159608294</v>
      </c>
      <c r="G141" t="str">
        <f t="shared" si="8"/>
        <v>MLR Error</v>
      </c>
      <c r="M141">
        <v>2328503</v>
      </c>
      <c r="N141">
        <v>-94.245670000000004</v>
      </c>
    </row>
    <row r="142" spans="1:14" x14ac:dyDescent="0.25">
      <c r="A142" s="14">
        <v>2335701</v>
      </c>
      <c r="B142">
        <v>-149.172369587498</v>
      </c>
      <c r="C142">
        <v>-145.43875264498999</v>
      </c>
      <c r="D142" s="13">
        <v>-148.78708</v>
      </c>
      <c r="E142" s="15">
        <f t="shared" si="6"/>
        <v>2.5028877350627796E-2</v>
      </c>
      <c r="F142" s="15">
        <f t="shared" si="7"/>
        <v>2.5828482081730257E-3</v>
      </c>
      <c r="G142" t="str">
        <f t="shared" si="8"/>
        <v>Kriging Error</v>
      </c>
      <c r="M142">
        <v>2328701</v>
      </c>
      <c r="N142">
        <v>-121.58105999999999</v>
      </c>
    </row>
    <row r="143" spans="1:14" x14ac:dyDescent="0.25">
      <c r="A143" s="14">
        <v>2335801</v>
      </c>
      <c r="B143">
        <v>-88.96</v>
      </c>
      <c r="C143">
        <v>-89.514482171673507</v>
      </c>
      <c r="D143" s="13">
        <v>-135.37720999999999</v>
      </c>
      <c r="E143" s="15">
        <f t="shared" si="6"/>
        <v>6.2329380808623302E-3</v>
      </c>
      <c r="F143" s="15">
        <f t="shared" si="7"/>
        <v>0.52177619154676258</v>
      </c>
      <c r="G143" t="str">
        <f t="shared" si="8"/>
        <v>MLR Error</v>
      </c>
      <c r="M143">
        <v>2333401</v>
      </c>
      <c r="N143">
        <v>-110.01658</v>
      </c>
    </row>
    <row r="144" spans="1:14" x14ac:dyDescent="0.25">
      <c r="A144" s="14">
        <v>2335901</v>
      </c>
      <c r="B144">
        <v>-98.922596767706494</v>
      </c>
      <c r="C144">
        <v>-91.924764046579597</v>
      </c>
      <c r="D144" s="13">
        <v>-164.04920000000001</v>
      </c>
      <c r="E144" s="15">
        <f t="shared" si="6"/>
        <v>7.0740487510244532E-2</v>
      </c>
      <c r="F144" s="15">
        <f t="shared" si="7"/>
        <v>0.65835921579400192</v>
      </c>
      <c r="G144" t="str">
        <f t="shared" si="8"/>
        <v>MLR Error</v>
      </c>
      <c r="M144">
        <v>2333601</v>
      </c>
      <c r="N144">
        <v>-120.91249000000001</v>
      </c>
    </row>
    <row r="145" spans="1:14" x14ac:dyDescent="0.25">
      <c r="A145" s="14">
        <v>233902</v>
      </c>
      <c r="B145">
        <v>-154.13657066088899</v>
      </c>
      <c r="C145">
        <v>-134.44571589513501</v>
      </c>
      <c r="D145" s="13">
        <v>-129.28378000000001</v>
      </c>
      <c r="E145" s="15">
        <f t="shared" si="6"/>
        <v>0.12774940224325615</v>
      </c>
      <c r="F145" s="15">
        <f t="shared" si="7"/>
        <v>0.16123876737576331</v>
      </c>
      <c r="G145" t="str">
        <f t="shared" si="8"/>
        <v>MLR Error</v>
      </c>
      <c r="M145">
        <v>2333801</v>
      </c>
      <c r="N145">
        <v>-114.44486999999999</v>
      </c>
    </row>
    <row r="146" spans="1:14" x14ac:dyDescent="0.25">
      <c r="A146" s="14">
        <v>2341401</v>
      </c>
      <c r="B146">
        <v>-98.965287675785405</v>
      </c>
      <c r="C146">
        <v>-97.314331509818999</v>
      </c>
      <c r="D146" s="13">
        <v>-104.03286</v>
      </c>
      <c r="E146" s="15">
        <f t="shared" si="6"/>
        <v>1.6682174171766269E-2</v>
      </c>
      <c r="F146" s="15">
        <f t="shared" si="7"/>
        <v>5.1205553414002923E-2</v>
      </c>
      <c r="G146" t="str">
        <f t="shared" si="8"/>
        <v>MLR Error</v>
      </c>
      <c r="M146">
        <v>2334502</v>
      </c>
      <c r="N146">
        <v>-155.83440999999999</v>
      </c>
    </row>
    <row r="147" spans="1:14" x14ac:dyDescent="0.25">
      <c r="A147" s="14">
        <v>2341501</v>
      </c>
      <c r="B147">
        <v>-69.1256568810537</v>
      </c>
      <c r="C147">
        <v>-65.832706673666195</v>
      </c>
      <c r="D147" s="13">
        <v>-118.35887</v>
      </c>
      <c r="E147" s="15">
        <f t="shared" si="6"/>
        <v>4.7637163333634137E-2</v>
      </c>
      <c r="F147" s="15">
        <f t="shared" si="7"/>
        <v>0.71222777967467499</v>
      </c>
      <c r="G147" t="str">
        <f t="shared" si="8"/>
        <v>MLR Error</v>
      </c>
      <c r="M147">
        <v>2334503</v>
      </c>
      <c r="N147">
        <v>-138.69174000000001</v>
      </c>
    </row>
    <row r="148" spans="1:14" x14ac:dyDescent="0.25">
      <c r="A148" s="14">
        <v>2341901</v>
      </c>
      <c r="B148">
        <v>-120.460766119486</v>
      </c>
      <c r="C148">
        <v>-120.17679439058099</v>
      </c>
      <c r="D148" s="13">
        <v>-105.39926</v>
      </c>
      <c r="E148" s="15">
        <f t="shared" si="6"/>
        <v>2.3573794028781754E-3</v>
      </c>
      <c r="F148" s="15">
        <f t="shared" si="7"/>
        <v>0.12503246164436949</v>
      </c>
      <c r="G148" t="str">
        <f t="shared" si="8"/>
        <v>MLR Error</v>
      </c>
      <c r="M148">
        <v>2334801</v>
      </c>
      <c r="N148">
        <v>-151.45497</v>
      </c>
    </row>
    <row r="149" spans="1:14" x14ac:dyDescent="0.25">
      <c r="A149" s="14">
        <v>2342301</v>
      </c>
      <c r="B149">
        <v>-104.5</v>
      </c>
      <c r="C149">
        <v>-106.97706058021799</v>
      </c>
      <c r="D149" s="13">
        <v>-121.95935</v>
      </c>
      <c r="E149" s="15">
        <f t="shared" si="6"/>
        <v>2.3703928997301383E-2</v>
      </c>
      <c r="F149" s="15">
        <f t="shared" si="7"/>
        <v>0.16707511961722488</v>
      </c>
      <c r="G149" t="str">
        <f t="shared" si="8"/>
        <v>MLR Error</v>
      </c>
      <c r="M149">
        <v>2334902</v>
      </c>
      <c r="N149">
        <v>-147.32639</v>
      </c>
    </row>
    <row r="150" spans="1:14" x14ac:dyDescent="0.25">
      <c r="A150" s="14">
        <v>2342401</v>
      </c>
      <c r="B150">
        <v>-112.808193105021</v>
      </c>
      <c r="C150">
        <v>-110.661024990337</v>
      </c>
      <c r="D150" s="13">
        <v>-122.38214000000001</v>
      </c>
      <c r="E150" s="15">
        <f t="shared" si="6"/>
        <v>1.9033795822658541E-2</v>
      </c>
      <c r="F150" s="15">
        <f t="shared" si="7"/>
        <v>8.486925135008544E-2</v>
      </c>
      <c r="G150" t="str">
        <f t="shared" si="8"/>
        <v>MLR Error</v>
      </c>
      <c r="M150">
        <v>2334903</v>
      </c>
      <c r="N150">
        <v>-153.85140000000001</v>
      </c>
    </row>
    <row r="151" spans="1:14" x14ac:dyDescent="0.25">
      <c r="A151" s="14">
        <v>2342601</v>
      </c>
      <c r="B151">
        <v>-44.4486169985068</v>
      </c>
      <c r="C151">
        <v>-42.908944339205803</v>
      </c>
      <c r="D151" s="13">
        <v>-75.808539999999994</v>
      </c>
      <c r="E151" s="15">
        <f t="shared" si="6"/>
        <v>3.4639382803580164E-2</v>
      </c>
      <c r="F151" s="15">
        <f t="shared" si="7"/>
        <v>0.70553203044645219</v>
      </c>
      <c r="G151" t="str">
        <f t="shared" si="8"/>
        <v>MLR Error</v>
      </c>
      <c r="M151">
        <v>233501</v>
      </c>
      <c r="N151">
        <v>-153.74309</v>
      </c>
    </row>
    <row r="152" spans="1:14" x14ac:dyDescent="0.25">
      <c r="A152" s="14">
        <v>2342602</v>
      </c>
      <c r="B152">
        <v>-83.375533941802203</v>
      </c>
      <c r="C152">
        <v>-80.106841482482906</v>
      </c>
      <c r="D152" s="13">
        <v>-47.663715000000003</v>
      </c>
      <c r="E152" s="15">
        <f t="shared" si="6"/>
        <v>3.9204456089011797E-2</v>
      </c>
      <c r="F152" s="15">
        <f t="shared" si="7"/>
        <v>0.42832492043444981</v>
      </c>
      <c r="G152" t="str">
        <f t="shared" si="8"/>
        <v>MLR Error</v>
      </c>
      <c r="M152">
        <v>2335701</v>
      </c>
      <c r="N152">
        <v>-148.78708</v>
      </c>
    </row>
    <row r="153" spans="1:14" x14ac:dyDescent="0.25">
      <c r="A153" s="14">
        <v>2342801</v>
      </c>
      <c r="B153">
        <v>-66.054483562474601</v>
      </c>
      <c r="C153">
        <v>-53.299335903097997</v>
      </c>
      <c r="D153" s="13">
        <v>-79.04007</v>
      </c>
      <c r="E153" s="15">
        <f t="shared" si="6"/>
        <v>0.19310040698922024</v>
      </c>
      <c r="F153" s="15">
        <f t="shared" si="7"/>
        <v>0.19658902374497528</v>
      </c>
      <c r="G153" t="str">
        <f t="shared" si="8"/>
        <v>MLR Error</v>
      </c>
      <c r="M153">
        <v>2335801</v>
      </c>
      <c r="N153">
        <v>-135.37720999999999</v>
      </c>
    </row>
    <row r="154" spans="1:14" x14ac:dyDescent="0.25">
      <c r="A154" s="14">
        <v>2343301</v>
      </c>
      <c r="B154">
        <v>-32.872092974431403</v>
      </c>
      <c r="C154">
        <v>-33.3437052115287</v>
      </c>
      <c r="D154" s="13">
        <v>-80.043459999999996</v>
      </c>
      <c r="E154" s="15">
        <f t="shared" si="6"/>
        <v>1.4346888026391462E-2</v>
      </c>
      <c r="F154" s="15">
        <f t="shared" si="7"/>
        <v>1.4349973718515416</v>
      </c>
      <c r="G154" t="str">
        <f t="shared" si="8"/>
        <v>MLR Error</v>
      </c>
      <c r="M154">
        <v>2335901</v>
      </c>
      <c r="N154">
        <v>-164.04920000000001</v>
      </c>
    </row>
    <row r="155" spans="1:14" x14ac:dyDescent="0.25">
      <c r="A155" s="14">
        <v>2343502</v>
      </c>
      <c r="B155">
        <v>-66.504483562474604</v>
      </c>
      <c r="C155">
        <v>-72.031896265407497</v>
      </c>
      <c r="D155" s="13">
        <v>-67.073170000000005</v>
      </c>
      <c r="E155" s="15">
        <f t="shared" si="6"/>
        <v>8.3113384344085856E-2</v>
      </c>
      <c r="F155" s="15">
        <f t="shared" si="7"/>
        <v>8.5510992201176007E-3</v>
      </c>
      <c r="G155" t="str">
        <f t="shared" si="8"/>
        <v>Kriging Error</v>
      </c>
      <c r="M155">
        <v>233902</v>
      </c>
      <c r="N155">
        <v>-129.28378000000001</v>
      </c>
    </row>
    <row r="156" spans="1:14" x14ac:dyDescent="0.25">
      <c r="A156" s="14">
        <v>2343504</v>
      </c>
      <c r="B156">
        <v>-67.930000000000007</v>
      </c>
      <c r="C156">
        <v>-70.988139855153705</v>
      </c>
      <c r="D156" s="13">
        <v>-52.905926000000001</v>
      </c>
      <c r="E156" s="15">
        <f t="shared" si="6"/>
        <v>4.5018988004617955E-2</v>
      </c>
      <c r="F156" s="15">
        <f t="shared" si="7"/>
        <v>0.22116993964375098</v>
      </c>
      <c r="G156" t="str">
        <f t="shared" si="8"/>
        <v>MLR Error</v>
      </c>
      <c r="M156">
        <v>2341401</v>
      </c>
      <c r="N156">
        <v>-104.03286</v>
      </c>
    </row>
    <row r="157" spans="1:14" x14ac:dyDescent="0.25">
      <c r="A157" s="14">
        <v>2343901</v>
      </c>
      <c r="B157">
        <v>-56.762622056206901</v>
      </c>
      <c r="C157">
        <v>-51.032581731720803</v>
      </c>
      <c r="D157" s="13">
        <v>-54.612310000000001</v>
      </c>
      <c r="E157" s="15">
        <f t="shared" si="6"/>
        <v>0.10094742132969396</v>
      </c>
      <c r="F157" s="15">
        <f t="shared" si="7"/>
        <v>3.788253569536728E-2</v>
      </c>
      <c r="G157" t="str">
        <f t="shared" si="8"/>
        <v>Kriging Error</v>
      </c>
      <c r="M157">
        <v>2341501</v>
      </c>
      <c r="N157">
        <v>-118.35887</v>
      </c>
    </row>
    <row r="158" spans="1:14" x14ac:dyDescent="0.25">
      <c r="A158" s="14">
        <v>2344101</v>
      </c>
      <c r="B158">
        <v>-68.996712699461796</v>
      </c>
      <c r="C158">
        <v>-56.217433663210599</v>
      </c>
      <c r="D158" s="13">
        <v>-71.795169999999999</v>
      </c>
      <c r="E158" s="15">
        <f t="shared" si="6"/>
        <v>0.1852157666107313</v>
      </c>
      <c r="F158" s="15">
        <f t="shared" si="7"/>
        <v>4.0559284508637647E-2</v>
      </c>
      <c r="G158" t="str">
        <f t="shared" si="8"/>
        <v>Kriging Error</v>
      </c>
      <c r="M158">
        <v>2341901</v>
      </c>
      <c r="N158">
        <v>-105.39926</v>
      </c>
    </row>
    <row r="159" spans="1:14" x14ac:dyDescent="0.25">
      <c r="A159" s="14">
        <v>2344401</v>
      </c>
      <c r="B159">
        <v>-40.448113205231799</v>
      </c>
      <c r="C159">
        <v>-33.810323311952999</v>
      </c>
      <c r="D159" s="13">
        <v>-40.382446000000002</v>
      </c>
      <c r="E159" s="15">
        <f t="shared" si="6"/>
        <v>0.16410629241465408</v>
      </c>
      <c r="F159" s="15">
        <f t="shared" si="7"/>
        <v>1.6234924209840144E-3</v>
      </c>
      <c r="G159" t="str">
        <f t="shared" si="8"/>
        <v>Kriging Error</v>
      </c>
      <c r="M159">
        <v>2342301</v>
      </c>
      <c r="N159">
        <v>-121.95935</v>
      </c>
    </row>
    <row r="160" spans="1:14" x14ac:dyDescent="0.25">
      <c r="A160" s="14">
        <v>2344702</v>
      </c>
      <c r="B160">
        <v>-25.8157304014121</v>
      </c>
      <c r="C160">
        <v>-20.657303871415699</v>
      </c>
      <c r="D160" s="13">
        <v>-52.826557000000001</v>
      </c>
      <c r="E160" s="15">
        <f t="shared" si="6"/>
        <v>0.19981718315877048</v>
      </c>
      <c r="F160" s="15">
        <f t="shared" si="7"/>
        <v>1.0462933327313655</v>
      </c>
      <c r="G160" t="str">
        <f t="shared" si="8"/>
        <v>MLR Error</v>
      </c>
      <c r="M160">
        <v>2342401</v>
      </c>
      <c r="N160">
        <v>-122.38214000000001</v>
      </c>
    </row>
    <row r="161" spans="1:14" x14ac:dyDescent="0.25">
      <c r="A161" s="14">
        <v>234803</v>
      </c>
      <c r="B161">
        <v>-86.31</v>
      </c>
      <c r="C161">
        <v>-88.469442225284695</v>
      </c>
      <c r="D161" s="13">
        <v>-124.15175000000001</v>
      </c>
      <c r="E161" s="15">
        <f t="shared" si="6"/>
        <v>2.5019606364090979E-2</v>
      </c>
      <c r="F161" s="15">
        <f t="shared" si="7"/>
        <v>0.43843992584868502</v>
      </c>
      <c r="G161" t="str">
        <f t="shared" si="8"/>
        <v>MLR Error</v>
      </c>
      <c r="M161">
        <v>2342601</v>
      </c>
      <c r="N161">
        <v>-75.808539999999994</v>
      </c>
    </row>
    <row r="162" spans="1:14" x14ac:dyDescent="0.25">
      <c r="A162" s="14">
        <v>234804</v>
      </c>
      <c r="B162">
        <v>-64.8354278416721</v>
      </c>
      <c r="C162">
        <v>-66.421820486575498</v>
      </c>
      <c r="D162" s="13">
        <v>-114.53921</v>
      </c>
      <c r="E162" s="15">
        <f t="shared" si="6"/>
        <v>2.4467990691406614E-2</v>
      </c>
      <c r="F162" s="15">
        <f t="shared" si="7"/>
        <v>0.76661454721490185</v>
      </c>
      <c r="G162" t="str">
        <f t="shared" si="8"/>
        <v>MLR Error</v>
      </c>
      <c r="M162">
        <v>2342602</v>
      </c>
      <c r="N162">
        <v>-47.663715000000003</v>
      </c>
    </row>
    <row r="163" spans="1:14" x14ac:dyDescent="0.25">
      <c r="A163" s="14">
        <v>236102</v>
      </c>
      <c r="B163">
        <v>-97.602297478708493</v>
      </c>
      <c r="C163">
        <v>-99.258819453653501</v>
      </c>
      <c r="D163" s="13">
        <v>-69.582579999999993</v>
      </c>
      <c r="E163" s="15">
        <f t="shared" si="6"/>
        <v>1.6972161698410541E-2</v>
      </c>
      <c r="F163" s="15">
        <f t="shared" si="7"/>
        <v>0.28708051144821539</v>
      </c>
      <c r="G163" t="str">
        <f t="shared" si="8"/>
        <v>MLR Error</v>
      </c>
      <c r="M163">
        <v>2342801</v>
      </c>
      <c r="N163">
        <v>-79.04007</v>
      </c>
    </row>
    <row r="164" spans="1:14" x14ac:dyDescent="0.25">
      <c r="A164" s="14">
        <v>236501</v>
      </c>
      <c r="B164">
        <v>-103.123752985349</v>
      </c>
      <c r="C164">
        <v>-97.398109282677396</v>
      </c>
      <c r="D164" s="13">
        <v>-103.852295</v>
      </c>
      <c r="E164" s="15">
        <f t="shared" si="6"/>
        <v>5.5522064867878286E-2</v>
      </c>
      <c r="F164" s="15">
        <f t="shared" si="7"/>
        <v>7.0647352676788556E-3</v>
      </c>
      <c r="G164" t="str">
        <f t="shared" si="8"/>
        <v>Kriging Error</v>
      </c>
      <c r="M164">
        <v>2343301</v>
      </c>
      <c r="N164">
        <v>-80.043459999999996</v>
      </c>
    </row>
    <row r="165" spans="1:14" x14ac:dyDescent="0.25">
      <c r="A165" s="14">
        <v>236601</v>
      </c>
      <c r="B165">
        <v>-67.750709355821101</v>
      </c>
      <c r="C165">
        <v>-66.118187354120806</v>
      </c>
      <c r="D165" s="13">
        <v>-104.421104</v>
      </c>
      <c r="E165" s="15">
        <f t="shared" si="6"/>
        <v>2.4096013417755153E-2</v>
      </c>
      <c r="F165" s="15">
        <f t="shared" si="7"/>
        <v>0.54125477050858661</v>
      </c>
      <c r="G165" t="str">
        <f t="shared" si="8"/>
        <v>MLR Error</v>
      </c>
      <c r="M165">
        <v>2343502</v>
      </c>
      <c r="N165">
        <v>-67.073170000000005</v>
      </c>
    </row>
    <row r="166" spans="1:14" x14ac:dyDescent="0.25">
      <c r="A166" s="14">
        <v>2401201</v>
      </c>
      <c r="B166">
        <v>-187.04224237624501</v>
      </c>
      <c r="C166">
        <v>-190.85650561254801</v>
      </c>
      <c r="D166" s="13">
        <v>-120.42527</v>
      </c>
      <c r="E166" s="15">
        <f t="shared" si="6"/>
        <v>2.0392523035680926E-2</v>
      </c>
      <c r="F166" s="15">
        <f t="shared" si="7"/>
        <v>0.3561600391971434</v>
      </c>
      <c r="G166" t="str">
        <f t="shared" si="8"/>
        <v>MLR Error</v>
      </c>
      <c r="M166">
        <v>2343504</v>
      </c>
      <c r="N166">
        <v>-52.905926000000001</v>
      </c>
    </row>
    <row r="167" spans="1:14" x14ac:dyDescent="0.25">
      <c r="A167" s="14">
        <v>240601</v>
      </c>
      <c r="B167">
        <v>-260.86773356685097</v>
      </c>
      <c r="C167">
        <v>-256.78714295517102</v>
      </c>
      <c r="D167" s="13">
        <v>-297.06644</v>
      </c>
      <c r="E167" s="15">
        <f t="shared" si="6"/>
        <v>1.564237384166273E-2</v>
      </c>
      <c r="F167" s="15">
        <f t="shared" si="7"/>
        <v>0.1387626822919156</v>
      </c>
      <c r="G167" t="str">
        <f t="shared" si="8"/>
        <v>MLR Error</v>
      </c>
      <c r="M167">
        <v>2343901</v>
      </c>
      <c r="N167">
        <v>-54.612310000000001</v>
      </c>
    </row>
    <row r="168" spans="1:14" x14ac:dyDescent="0.25">
      <c r="A168" s="14">
        <v>2406402</v>
      </c>
      <c r="B168">
        <v>-86.989914365200306</v>
      </c>
      <c r="C168">
        <v>-87.211169957419301</v>
      </c>
      <c r="D168" s="13">
        <v>-109.68271</v>
      </c>
      <c r="E168" s="15">
        <f t="shared" si="6"/>
        <v>2.5434625822267354E-3</v>
      </c>
      <c r="F168" s="15">
        <f t="shared" si="7"/>
        <v>0.26086697291746946</v>
      </c>
      <c r="G168" t="str">
        <f t="shared" si="8"/>
        <v>MLR Error</v>
      </c>
      <c r="M168">
        <v>2344101</v>
      </c>
      <c r="N168">
        <v>-71.795169999999999</v>
      </c>
    </row>
    <row r="169" spans="1:14" x14ac:dyDescent="0.25">
      <c r="A169" s="14">
        <v>2407701</v>
      </c>
      <c r="B169">
        <v>-153.79801427874901</v>
      </c>
      <c r="C169">
        <v>-153.91135580501901</v>
      </c>
      <c r="D169" s="13">
        <v>-126.96921</v>
      </c>
      <c r="E169" s="15">
        <f t="shared" si="6"/>
        <v>7.3695051786937422E-4</v>
      </c>
      <c r="F169" s="15">
        <f t="shared" si="7"/>
        <v>0.17444181190872543</v>
      </c>
      <c r="G169" t="str">
        <f t="shared" si="8"/>
        <v>MLR Error</v>
      </c>
      <c r="M169">
        <v>2344401</v>
      </c>
      <c r="N169">
        <v>-40.382446000000002</v>
      </c>
    </row>
    <row r="170" spans="1:14" x14ac:dyDescent="0.25">
      <c r="A170" s="14">
        <v>2408501</v>
      </c>
      <c r="B170">
        <v>-180.91369130646299</v>
      </c>
      <c r="C170">
        <v>-179.094733698932</v>
      </c>
      <c r="D170" s="13">
        <v>-202.28174999999999</v>
      </c>
      <c r="E170" s="15">
        <f t="shared" si="6"/>
        <v>1.0054283865391504E-2</v>
      </c>
      <c r="F170" s="15">
        <f t="shared" si="7"/>
        <v>0.11811189379437331</v>
      </c>
      <c r="G170" t="str">
        <f t="shared" si="8"/>
        <v>MLR Error</v>
      </c>
      <c r="M170">
        <v>2344702</v>
      </c>
      <c r="N170">
        <v>-52.826557000000001</v>
      </c>
    </row>
    <row r="171" spans="1:14" x14ac:dyDescent="0.25">
      <c r="A171" s="14">
        <v>2409801</v>
      </c>
      <c r="B171">
        <v>-121.933895162791</v>
      </c>
      <c r="C171">
        <v>-122.51636401440101</v>
      </c>
      <c r="D171" s="13">
        <v>-142.06352000000001</v>
      </c>
      <c r="E171" s="15">
        <f t="shared" si="6"/>
        <v>4.7769231913108523E-3</v>
      </c>
      <c r="F171" s="15">
        <f t="shared" si="7"/>
        <v>0.16508637578037208</v>
      </c>
      <c r="G171" t="str">
        <f t="shared" si="8"/>
        <v>MLR Error</v>
      </c>
      <c r="M171">
        <v>234803</v>
      </c>
      <c r="N171">
        <v>-124.15175000000001</v>
      </c>
    </row>
    <row r="172" spans="1:14" x14ac:dyDescent="0.25">
      <c r="A172" s="14">
        <v>2409901</v>
      </c>
      <c r="B172">
        <v>-140.38086482232401</v>
      </c>
      <c r="C172">
        <v>-124.187273555052</v>
      </c>
      <c r="D172" s="13">
        <v>-153.56095999999999</v>
      </c>
      <c r="E172" s="15">
        <f t="shared" si="6"/>
        <v>0.11535469088160819</v>
      </c>
      <c r="F172" s="15">
        <f t="shared" si="7"/>
        <v>9.3888117831142051E-2</v>
      </c>
      <c r="G172" t="str">
        <f t="shared" si="8"/>
        <v>Kriging Error</v>
      </c>
      <c r="M172">
        <v>234804</v>
      </c>
      <c r="N172">
        <v>-114.53921</v>
      </c>
    </row>
    <row r="173" spans="1:14" x14ac:dyDescent="0.25">
      <c r="A173" s="14">
        <v>2410702</v>
      </c>
      <c r="B173">
        <v>-117.400105618859</v>
      </c>
      <c r="C173">
        <v>-115.55150188571901</v>
      </c>
      <c r="D173" s="13">
        <v>-132.81594999999999</v>
      </c>
      <c r="E173" s="15">
        <f t="shared" si="6"/>
        <v>1.5746184583014876E-2</v>
      </c>
      <c r="F173" s="15">
        <f t="shared" si="7"/>
        <v>0.13131031100762999</v>
      </c>
      <c r="G173" t="str">
        <f t="shared" si="8"/>
        <v>MLR Error</v>
      </c>
      <c r="M173">
        <v>236102</v>
      </c>
      <c r="N173">
        <v>-69.582579999999993</v>
      </c>
    </row>
    <row r="174" spans="1:14" x14ac:dyDescent="0.25">
      <c r="A174" s="14">
        <v>241304</v>
      </c>
      <c r="B174">
        <v>-66.662000374931694</v>
      </c>
      <c r="C174">
        <v>-66.063602074216604</v>
      </c>
      <c r="D174" s="13">
        <v>-123.96</v>
      </c>
      <c r="E174" s="15">
        <f t="shared" si="6"/>
        <v>8.9766028224397224E-3</v>
      </c>
      <c r="F174" s="15">
        <f t="shared" si="7"/>
        <v>0.8595301566530138</v>
      </c>
      <c r="G174" t="str">
        <f t="shared" si="8"/>
        <v>MLR Error</v>
      </c>
      <c r="M174">
        <v>236501</v>
      </c>
      <c r="N174">
        <v>-103.852295</v>
      </c>
    </row>
    <row r="175" spans="1:14" x14ac:dyDescent="0.25">
      <c r="A175" s="14">
        <v>2414501</v>
      </c>
      <c r="B175">
        <v>-88.786936554121496</v>
      </c>
      <c r="C175">
        <v>-93.354572184191099</v>
      </c>
      <c r="D175" s="13">
        <v>-93.107969999999995</v>
      </c>
      <c r="E175" s="15">
        <f t="shared" si="6"/>
        <v>5.1444906281740303E-2</v>
      </c>
      <c r="F175" s="15">
        <f t="shared" si="7"/>
        <v>4.8667446063358016E-2</v>
      </c>
      <c r="G175" t="str">
        <f t="shared" si="8"/>
        <v>Kriging Error</v>
      </c>
      <c r="M175">
        <v>236601</v>
      </c>
      <c r="N175">
        <v>-104.421104</v>
      </c>
    </row>
    <row r="176" spans="1:14" x14ac:dyDescent="0.25">
      <c r="A176" s="14">
        <v>2415504</v>
      </c>
      <c r="B176">
        <v>-71.087903303834807</v>
      </c>
      <c r="C176">
        <v>-73.816334741553106</v>
      </c>
      <c r="D176" s="13">
        <v>-90.477770000000007</v>
      </c>
      <c r="E176" s="15">
        <f t="shared" si="6"/>
        <v>3.8381093138403412E-2</v>
      </c>
      <c r="F176" s="15">
        <f t="shared" si="7"/>
        <v>0.27275901799060687</v>
      </c>
      <c r="G176" t="str">
        <f t="shared" si="8"/>
        <v>MLR Error</v>
      </c>
      <c r="M176">
        <v>2401201</v>
      </c>
      <c r="N176">
        <v>-120.42527</v>
      </c>
    </row>
    <row r="177" spans="1:14" x14ac:dyDescent="0.25">
      <c r="A177" s="14">
        <v>2415506</v>
      </c>
      <c r="B177">
        <v>-79.953963840307395</v>
      </c>
      <c r="C177">
        <v>-83.100267638703897</v>
      </c>
      <c r="D177" s="13">
        <v>-111.48806999999999</v>
      </c>
      <c r="E177" s="15">
        <f t="shared" si="6"/>
        <v>3.9351442346005967E-2</v>
      </c>
      <c r="F177" s="15">
        <f t="shared" si="7"/>
        <v>0.39440328715504197</v>
      </c>
      <c r="G177" t="str">
        <f t="shared" si="8"/>
        <v>MLR Error</v>
      </c>
      <c r="M177">
        <v>240601</v>
      </c>
      <c r="N177">
        <v>-297.06644</v>
      </c>
    </row>
    <row r="178" spans="1:14" x14ac:dyDescent="0.25">
      <c r="A178" s="14">
        <v>2415605</v>
      </c>
      <c r="B178">
        <v>-106.36990565964901</v>
      </c>
      <c r="C178">
        <v>-107.113174658354</v>
      </c>
      <c r="D178" s="13">
        <v>-74.741479999999996</v>
      </c>
      <c r="E178" s="15">
        <f t="shared" si="6"/>
        <v>6.9875872700613595E-3</v>
      </c>
      <c r="F178" s="15">
        <f t="shared" si="7"/>
        <v>0.29734374082130194</v>
      </c>
      <c r="G178" t="str">
        <f t="shared" si="8"/>
        <v>MLR Error</v>
      </c>
      <c r="M178">
        <v>2406402</v>
      </c>
      <c r="N178">
        <v>-109.68271</v>
      </c>
    </row>
    <row r="179" spans="1:14" x14ac:dyDescent="0.25">
      <c r="A179" s="14">
        <v>2415802</v>
      </c>
      <c r="B179">
        <v>-183.53376741755099</v>
      </c>
      <c r="C179">
        <v>-184.96988550220701</v>
      </c>
      <c r="D179" s="13">
        <v>-116.87746</v>
      </c>
      <c r="E179" s="15">
        <f t="shared" si="6"/>
        <v>7.8248166801303445E-3</v>
      </c>
      <c r="F179" s="15">
        <f t="shared" si="7"/>
        <v>0.36318279930419373</v>
      </c>
      <c r="G179" t="str">
        <f t="shared" si="8"/>
        <v>MLR Error</v>
      </c>
      <c r="M179">
        <v>2407701</v>
      </c>
      <c r="N179">
        <v>-126.96921</v>
      </c>
    </row>
    <row r="180" spans="1:14" x14ac:dyDescent="0.25">
      <c r="A180" s="14">
        <v>2415901</v>
      </c>
      <c r="B180">
        <v>-58.2483017310524</v>
      </c>
      <c r="C180">
        <v>-59.554867509650201</v>
      </c>
      <c r="D180" s="13">
        <v>-105.38715999999999</v>
      </c>
      <c r="E180" s="15">
        <f t="shared" si="6"/>
        <v>2.2430967766760915E-2</v>
      </c>
      <c r="F180" s="15">
        <f t="shared" si="7"/>
        <v>0.80927437999136864</v>
      </c>
      <c r="G180" t="str">
        <f t="shared" si="8"/>
        <v>MLR Error</v>
      </c>
      <c r="M180">
        <v>2408501</v>
      </c>
      <c r="N180">
        <v>-202.28174999999999</v>
      </c>
    </row>
    <row r="181" spans="1:14" x14ac:dyDescent="0.25">
      <c r="A181" s="14">
        <v>241602</v>
      </c>
      <c r="B181">
        <v>-54.732934046776499</v>
      </c>
      <c r="C181">
        <v>-50.510316065221801</v>
      </c>
      <c r="D181" s="13">
        <v>-149.58803</v>
      </c>
      <c r="E181" s="15">
        <f t="shared" si="6"/>
        <v>7.7149490614662017E-2</v>
      </c>
      <c r="F181" s="15">
        <f t="shared" si="7"/>
        <v>1.7330533728039745</v>
      </c>
      <c r="G181" t="str">
        <f t="shared" si="8"/>
        <v>MLR Error</v>
      </c>
      <c r="M181">
        <v>2409801</v>
      </c>
      <c r="N181">
        <v>-142.06352000000001</v>
      </c>
    </row>
    <row r="182" spans="1:14" x14ac:dyDescent="0.25">
      <c r="A182" s="14">
        <v>2416311</v>
      </c>
      <c r="B182">
        <v>-131.07782980420899</v>
      </c>
      <c r="C182">
        <v>-134.70934948167601</v>
      </c>
      <c r="D182" s="13">
        <v>-167.65351999999999</v>
      </c>
      <c r="E182" s="15">
        <f t="shared" si="6"/>
        <v>2.7705064104978149E-2</v>
      </c>
      <c r="F182" s="15">
        <f t="shared" si="7"/>
        <v>0.2790379597405917</v>
      </c>
      <c r="G182" t="str">
        <f t="shared" si="8"/>
        <v>MLR Error</v>
      </c>
      <c r="M182">
        <v>2409901</v>
      </c>
      <c r="N182">
        <v>-153.56095999999999</v>
      </c>
    </row>
    <row r="183" spans="1:14" x14ac:dyDescent="0.25">
      <c r="A183" s="14">
        <v>2416405</v>
      </c>
      <c r="B183">
        <v>-133.99802164172701</v>
      </c>
      <c r="C183">
        <v>-135.82163425459001</v>
      </c>
      <c r="D183" s="13">
        <v>-105.16743</v>
      </c>
      <c r="E183" s="15">
        <f t="shared" si="6"/>
        <v>1.360925027489457E-2</v>
      </c>
      <c r="F183" s="15">
        <f t="shared" si="7"/>
        <v>0.21515684551531589</v>
      </c>
      <c r="G183" t="str">
        <f t="shared" si="8"/>
        <v>MLR Error</v>
      </c>
      <c r="M183">
        <v>2410702</v>
      </c>
      <c r="N183">
        <v>-132.81594999999999</v>
      </c>
    </row>
    <row r="184" spans="1:14" x14ac:dyDescent="0.25">
      <c r="A184" s="14">
        <v>2416601</v>
      </c>
      <c r="B184">
        <v>-131.67984633316701</v>
      </c>
      <c r="C184">
        <v>-134.732120364221</v>
      </c>
      <c r="D184" s="13">
        <v>-136.81546</v>
      </c>
      <c r="E184" s="15">
        <f t="shared" si="6"/>
        <v>2.3179507844589598E-2</v>
      </c>
      <c r="F184" s="15">
        <f t="shared" si="7"/>
        <v>3.9000756834415118E-2</v>
      </c>
      <c r="G184" t="str">
        <f t="shared" si="8"/>
        <v>MLR Error</v>
      </c>
      <c r="M184">
        <v>241304</v>
      </c>
      <c r="N184">
        <v>-123.96</v>
      </c>
    </row>
    <row r="185" spans="1:14" x14ac:dyDescent="0.25">
      <c r="A185" s="14">
        <v>2416901</v>
      </c>
      <c r="B185">
        <v>-168.82754911490201</v>
      </c>
      <c r="C185">
        <v>-170.05723749708599</v>
      </c>
      <c r="D185" s="13">
        <v>-144.93646000000001</v>
      </c>
      <c r="E185" s="15">
        <f t="shared" si="6"/>
        <v>7.2836950404762948E-3</v>
      </c>
      <c r="F185" s="15">
        <f t="shared" si="7"/>
        <v>0.14151179259637306</v>
      </c>
      <c r="G185" t="str">
        <f t="shared" si="8"/>
        <v>MLR Error</v>
      </c>
      <c r="M185">
        <v>2414501</v>
      </c>
      <c r="N185">
        <v>-93.107969999999995</v>
      </c>
    </row>
    <row r="186" spans="1:14" x14ac:dyDescent="0.25">
      <c r="A186" s="14">
        <v>2418102</v>
      </c>
      <c r="B186">
        <v>-183.36057166204199</v>
      </c>
      <c r="C186">
        <v>-175.02888621446701</v>
      </c>
      <c r="D186" s="13">
        <v>-152.50864999999999</v>
      </c>
      <c r="E186" s="15">
        <f t="shared" si="6"/>
        <v>4.5438806020584359E-2</v>
      </c>
      <c r="F186" s="15">
        <f t="shared" si="7"/>
        <v>0.1682582104887097</v>
      </c>
      <c r="G186" t="str">
        <f t="shared" si="8"/>
        <v>MLR Error</v>
      </c>
      <c r="M186">
        <v>2415504</v>
      </c>
      <c r="N186">
        <v>-90.477770000000007</v>
      </c>
    </row>
    <row r="187" spans="1:14" x14ac:dyDescent="0.25">
      <c r="A187" s="14">
        <v>2418201</v>
      </c>
      <c r="B187">
        <v>-202.26849066429401</v>
      </c>
      <c r="C187">
        <v>-193.91295236792701</v>
      </c>
      <c r="D187" s="13">
        <v>-178.20939999999999</v>
      </c>
      <c r="E187" s="15">
        <f t="shared" si="6"/>
        <v>4.1309144439282582E-2</v>
      </c>
      <c r="F187" s="15">
        <f t="shared" si="7"/>
        <v>0.11894631034858023</v>
      </c>
      <c r="G187" t="str">
        <f t="shared" si="8"/>
        <v>MLR Error</v>
      </c>
      <c r="M187">
        <v>2415506</v>
      </c>
      <c r="N187">
        <v>-111.48806999999999</v>
      </c>
    </row>
    <row r="188" spans="1:14" x14ac:dyDescent="0.25">
      <c r="A188" s="14">
        <v>2418301</v>
      </c>
      <c r="B188">
        <v>-143.488172554144</v>
      </c>
      <c r="C188">
        <v>-141.72521403920399</v>
      </c>
      <c r="D188" s="13">
        <v>-156.40603999999999</v>
      </c>
      <c r="E188" s="15">
        <f t="shared" si="6"/>
        <v>1.22864378544843E-2</v>
      </c>
      <c r="F188" s="15">
        <f t="shared" si="7"/>
        <v>9.0027402369916909E-2</v>
      </c>
      <c r="G188" t="str">
        <f t="shared" si="8"/>
        <v>MLR Error</v>
      </c>
      <c r="M188">
        <v>2415605</v>
      </c>
      <c r="N188">
        <v>-74.741479999999996</v>
      </c>
    </row>
    <row r="189" spans="1:14" x14ac:dyDescent="0.25">
      <c r="A189" s="14">
        <v>2418401</v>
      </c>
      <c r="B189">
        <v>-170.034073204821</v>
      </c>
      <c r="C189">
        <v>-169.152634151314</v>
      </c>
      <c r="D189" s="13">
        <v>-173.32388</v>
      </c>
      <c r="E189" s="15">
        <f t="shared" si="6"/>
        <v>5.1838965972733232E-3</v>
      </c>
      <c r="F189" s="15">
        <f t="shared" si="7"/>
        <v>1.9347926760633103E-2</v>
      </c>
      <c r="G189" t="str">
        <f t="shared" si="8"/>
        <v>MLR Error</v>
      </c>
      <c r="M189">
        <v>2415802</v>
      </c>
      <c r="N189">
        <v>-116.87746</v>
      </c>
    </row>
    <row r="190" spans="1:14" x14ac:dyDescent="0.25">
      <c r="A190" s="14">
        <v>2418601</v>
      </c>
      <c r="B190">
        <v>-210.94464743329999</v>
      </c>
      <c r="C190">
        <v>-198.05349155009799</v>
      </c>
      <c r="D190" s="13">
        <v>-172.2158</v>
      </c>
      <c r="E190" s="15">
        <f t="shared" si="6"/>
        <v>6.1111557178895215E-2</v>
      </c>
      <c r="F190" s="15">
        <f t="shared" si="7"/>
        <v>0.18359720383777894</v>
      </c>
      <c r="G190" t="str">
        <f t="shared" si="8"/>
        <v>MLR Error</v>
      </c>
      <c r="M190">
        <v>2415901</v>
      </c>
      <c r="N190">
        <v>-105.38715999999999</v>
      </c>
    </row>
    <row r="191" spans="1:14" x14ac:dyDescent="0.25">
      <c r="A191" s="14">
        <v>2418801</v>
      </c>
      <c r="B191">
        <v>-213.25116745304601</v>
      </c>
      <c r="C191">
        <v>-211.200537171842</v>
      </c>
      <c r="D191" s="13">
        <v>-161.13990999999999</v>
      </c>
      <c r="E191" s="15">
        <f t="shared" si="6"/>
        <v>9.6160330829397154E-3</v>
      </c>
      <c r="F191" s="15">
        <f t="shared" si="7"/>
        <v>0.24436563736289962</v>
      </c>
      <c r="G191" t="str">
        <f t="shared" si="8"/>
        <v>MLR Error</v>
      </c>
      <c r="M191">
        <v>241602</v>
      </c>
      <c r="N191">
        <v>-149.58803</v>
      </c>
    </row>
    <row r="192" spans="1:14" x14ac:dyDescent="0.25">
      <c r="A192" s="14">
        <v>2418901</v>
      </c>
      <c r="B192">
        <v>-127.28911515345</v>
      </c>
      <c r="C192">
        <v>-124.443430838578</v>
      </c>
      <c r="D192" s="13">
        <v>-173.40149</v>
      </c>
      <c r="E192" s="15">
        <f t="shared" si="6"/>
        <v>2.2356069577838322E-2</v>
      </c>
      <c r="F192" s="15">
        <f t="shared" si="7"/>
        <v>0.36226487073117331</v>
      </c>
      <c r="G192" t="str">
        <f t="shared" si="8"/>
        <v>MLR Error</v>
      </c>
      <c r="M192">
        <v>2416311</v>
      </c>
      <c r="N192">
        <v>-167.65351999999999</v>
      </c>
    </row>
    <row r="193" spans="1:14" x14ac:dyDescent="0.25">
      <c r="A193" s="14">
        <v>2419301</v>
      </c>
      <c r="B193">
        <v>-190.63325175656101</v>
      </c>
      <c r="C193">
        <v>-185.470799820694</v>
      </c>
      <c r="D193" s="13">
        <v>-165.62637000000001</v>
      </c>
      <c r="E193" s="15">
        <f t="shared" si="6"/>
        <v>2.7080542813482884E-2</v>
      </c>
      <c r="F193" s="15">
        <f t="shared" si="7"/>
        <v>0.13117796358263265</v>
      </c>
      <c r="G193" t="str">
        <f t="shared" si="8"/>
        <v>MLR Error</v>
      </c>
      <c r="M193">
        <v>2416405</v>
      </c>
      <c r="N193">
        <v>-105.16743</v>
      </c>
    </row>
    <row r="194" spans="1:14" x14ac:dyDescent="0.25">
      <c r="A194" s="14">
        <v>2419601</v>
      </c>
      <c r="B194">
        <v>-168.73881713789001</v>
      </c>
      <c r="C194">
        <v>-169.46478496008001</v>
      </c>
      <c r="D194" s="13">
        <v>-175.42599999999999</v>
      </c>
      <c r="E194" s="15">
        <f t="shared" si="6"/>
        <v>4.3023166483190049E-3</v>
      </c>
      <c r="F194" s="15">
        <f t="shared" si="7"/>
        <v>3.9630376551978229E-2</v>
      </c>
      <c r="G194" t="str">
        <f t="shared" si="8"/>
        <v>MLR Error</v>
      </c>
      <c r="M194">
        <v>2416601</v>
      </c>
      <c r="N194">
        <v>-136.81546</v>
      </c>
    </row>
    <row r="195" spans="1:14" x14ac:dyDescent="0.25">
      <c r="A195" s="14">
        <v>2419801</v>
      </c>
      <c r="B195">
        <v>-190.475903858691</v>
      </c>
      <c r="C195">
        <v>-192.16302916548901</v>
      </c>
      <c r="D195" s="13">
        <v>-168.19195999999999</v>
      </c>
      <c r="E195" s="15">
        <f t="shared" ref="E195:E258" si="9">ABS((C195-B195)/B195)</f>
        <v>8.8574211888220906E-3</v>
      </c>
      <c r="F195" s="15">
        <f t="shared" ref="F195:F258" si="10">ABS((D195-B195)/B195)</f>
        <v>0.11699088129920553</v>
      </c>
      <c r="G195" t="str">
        <f t="shared" ref="G195:G258" si="11">IF(F195&lt;E195,$F$1,$E$1)</f>
        <v>MLR Error</v>
      </c>
      <c r="M195">
        <v>2416901</v>
      </c>
      <c r="N195">
        <v>-144.93646000000001</v>
      </c>
    </row>
    <row r="196" spans="1:14" x14ac:dyDescent="0.25">
      <c r="A196" s="14">
        <v>2420102</v>
      </c>
      <c r="B196">
        <v>-181.960047384305</v>
      </c>
      <c r="C196">
        <v>-183.250956150382</v>
      </c>
      <c r="D196" s="13">
        <v>-126.210464</v>
      </c>
      <c r="E196" s="15">
        <f t="shared" si="9"/>
        <v>7.0944626836162454E-3</v>
      </c>
      <c r="F196" s="15">
        <f t="shared" si="10"/>
        <v>0.30638364951928282</v>
      </c>
      <c r="G196" t="str">
        <f t="shared" si="11"/>
        <v>MLR Error</v>
      </c>
      <c r="M196">
        <v>2418102</v>
      </c>
      <c r="N196">
        <v>-152.50864999999999</v>
      </c>
    </row>
    <row r="197" spans="1:14" x14ac:dyDescent="0.25">
      <c r="A197" s="14">
        <v>2420401</v>
      </c>
      <c r="B197">
        <v>-145.12196929765199</v>
      </c>
      <c r="C197">
        <v>-142.32246355271101</v>
      </c>
      <c r="D197" s="13">
        <v>-165.3193</v>
      </c>
      <c r="E197" s="15">
        <f t="shared" si="9"/>
        <v>1.9290709452812447E-2</v>
      </c>
      <c r="F197" s="15">
        <f t="shared" si="10"/>
        <v>0.1391748664940064</v>
      </c>
      <c r="G197" t="str">
        <f t="shared" si="11"/>
        <v>MLR Error</v>
      </c>
      <c r="M197">
        <v>2418201</v>
      </c>
      <c r="N197">
        <v>-178.20939999999999</v>
      </c>
    </row>
    <row r="198" spans="1:14" x14ac:dyDescent="0.25">
      <c r="A198" s="14">
        <v>2420701</v>
      </c>
      <c r="B198">
        <v>-156.43070621432599</v>
      </c>
      <c r="C198">
        <v>-156.94931384554101</v>
      </c>
      <c r="D198" s="13">
        <v>-168.68294</v>
      </c>
      <c r="E198" s="15">
        <f t="shared" si="9"/>
        <v>3.3152546821879967E-3</v>
      </c>
      <c r="F198" s="15">
        <f t="shared" si="10"/>
        <v>7.832371330528419E-2</v>
      </c>
      <c r="G198" t="str">
        <f t="shared" si="11"/>
        <v>MLR Error</v>
      </c>
      <c r="M198">
        <v>2418301</v>
      </c>
      <c r="N198">
        <v>-156.40603999999999</v>
      </c>
    </row>
    <row r="199" spans="1:14" x14ac:dyDescent="0.25">
      <c r="A199" s="14">
        <v>2420702</v>
      </c>
      <c r="B199">
        <v>-170.80576501424099</v>
      </c>
      <c r="C199">
        <v>-167.54753158381499</v>
      </c>
      <c r="D199" s="13">
        <v>-158.8663</v>
      </c>
      <c r="E199" s="15">
        <f t="shared" si="9"/>
        <v>1.9075664279565425E-2</v>
      </c>
      <c r="F199" s="15">
        <f t="shared" si="10"/>
        <v>6.9900831586366757E-2</v>
      </c>
      <c r="G199" t="str">
        <f t="shared" si="11"/>
        <v>MLR Error</v>
      </c>
      <c r="M199">
        <v>2418401</v>
      </c>
      <c r="N199">
        <v>-173.32388</v>
      </c>
    </row>
    <row r="200" spans="1:14" x14ac:dyDescent="0.25">
      <c r="A200" s="14">
        <v>2421201</v>
      </c>
      <c r="B200">
        <v>-49.022244919714502</v>
      </c>
      <c r="C200">
        <v>-49.965668128732297</v>
      </c>
      <c r="D200" s="13">
        <v>-118.954865</v>
      </c>
      <c r="E200" s="15">
        <f t="shared" si="9"/>
        <v>1.924479816383098E-2</v>
      </c>
      <c r="F200" s="15">
        <f t="shared" si="10"/>
        <v>1.4265487065069473</v>
      </c>
      <c r="G200" t="str">
        <f t="shared" si="11"/>
        <v>MLR Error</v>
      </c>
      <c r="M200">
        <v>2418601</v>
      </c>
      <c r="N200">
        <v>-172.2158</v>
      </c>
    </row>
    <row r="201" spans="1:14" x14ac:dyDescent="0.25">
      <c r="A201" s="14">
        <v>2421301</v>
      </c>
      <c r="B201">
        <v>-103.49812326749699</v>
      </c>
      <c r="C201">
        <v>-104.22471432506001</v>
      </c>
      <c r="D201" s="13">
        <v>-127.44575500000001</v>
      </c>
      <c r="E201" s="15">
        <f t="shared" si="9"/>
        <v>7.0203307521344675E-3</v>
      </c>
      <c r="F201" s="15">
        <f t="shared" si="10"/>
        <v>0.23138227995312483</v>
      </c>
      <c r="G201" t="str">
        <f t="shared" si="11"/>
        <v>MLR Error</v>
      </c>
      <c r="M201">
        <v>2418801</v>
      </c>
      <c r="N201">
        <v>-161.13990999999999</v>
      </c>
    </row>
    <row r="202" spans="1:14" x14ac:dyDescent="0.25">
      <c r="A202" s="14">
        <v>2421401</v>
      </c>
      <c r="B202">
        <v>-165.47041739676399</v>
      </c>
      <c r="C202">
        <v>-162.93978226874401</v>
      </c>
      <c r="D202" s="13">
        <v>-125.58557999999999</v>
      </c>
      <c r="E202" s="15">
        <f t="shared" si="9"/>
        <v>1.5293580374261331E-2</v>
      </c>
      <c r="F202" s="15">
        <f t="shared" si="10"/>
        <v>0.24103908133094493</v>
      </c>
      <c r="G202" t="str">
        <f t="shared" si="11"/>
        <v>MLR Error</v>
      </c>
      <c r="M202">
        <v>2418901</v>
      </c>
      <c r="N202">
        <v>-173.40149</v>
      </c>
    </row>
    <row r="203" spans="1:14" x14ac:dyDescent="0.25">
      <c r="A203" s="14">
        <v>2421905</v>
      </c>
      <c r="B203">
        <v>-202.629996680706</v>
      </c>
      <c r="C203">
        <v>-203.48330129882001</v>
      </c>
      <c r="D203" s="13">
        <v>-127.55038999999999</v>
      </c>
      <c r="E203" s="15">
        <f t="shared" si="9"/>
        <v>4.2111465828951434E-3</v>
      </c>
      <c r="F203" s="15">
        <f t="shared" si="10"/>
        <v>0.37052562755065638</v>
      </c>
      <c r="G203" t="str">
        <f t="shared" si="11"/>
        <v>MLR Error</v>
      </c>
      <c r="M203">
        <v>2419301</v>
      </c>
      <c r="N203">
        <v>-165.62637000000001</v>
      </c>
    </row>
    <row r="204" spans="1:14" x14ac:dyDescent="0.25">
      <c r="A204" s="14">
        <v>2422201</v>
      </c>
      <c r="B204">
        <v>-76.346916021664796</v>
      </c>
      <c r="C204">
        <v>-75.463257497003497</v>
      </c>
      <c r="D204" s="13">
        <v>-90.980630000000005</v>
      </c>
      <c r="E204" s="15">
        <f t="shared" si="9"/>
        <v>1.1574253037418642E-2</v>
      </c>
      <c r="F204" s="15">
        <f t="shared" si="10"/>
        <v>0.19167393708715924</v>
      </c>
      <c r="G204" t="str">
        <f t="shared" si="11"/>
        <v>MLR Error</v>
      </c>
      <c r="M204">
        <v>2419601</v>
      </c>
      <c r="N204">
        <v>-175.42599999999999</v>
      </c>
    </row>
    <row r="205" spans="1:14" x14ac:dyDescent="0.25">
      <c r="A205" s="14">
        <v>2422202</v>
      </c>
      <c r="B205">
        <v>-83.215355513992407</v>
      </c>
      <c r="C205">
        <v>-82.118010933235496</v>
      </c>
      <c r="D205" s="13">
        <v>-89.818200000000004</v>
      </c>
      <c r="E205" s="15">
        <f t="shared" si="9"/>
        <v>1.3186803973605514E-2</v>
      </c>
      <c r="F205" s="15">
        <f t="shared" si="10"/>
        <v>7.9346467310319302E-2</v>
      </c>
      <c r="G205" t="str">
        <f t="shared" si="11"/>
        <v>MLR Error</v>
      </c>
      <c r="M205">
        <v>2419801</v>
      </c>
      <c r="N205">
        <v>-168.19195999999999</v>
      </c>
    </row>
    <row r="206" spans="1:14" x14ac:dyDescent="0.25">
      <c r="A206" s="14">
        <v>2424402</v>
      </c>
      <c r="B206">
        <v>-160.96498824815501</v>
      </c>
      <c r="C206">
        <v>-159.86496122962501</v>
      </c>
      <c r="D206" s="13">
        <v>-111.64561999999999</v>
      </c>
      <c r="E206" s="15">
        <f t="shared" si="9"/>
        <v>6.833952094191565E-3</v>
      </c>
      <c r="F206" s="15">
        <f t="shared" si="10"/>
        <v>0.30639811045194992</v>
      </c>
      <c r="G206" t="str">
        <f t="shared" si="11"/>
        <v>MLR Error</v>
      </c>
      <c r="M206">
        <v>2420102</v>
      </c>
      <c r="N206">
        <v>-126.210464</v>
      </c>
    </row>
    <row r="207" spans="1:14" x14ac:dyDescent="0.25">
      <c r="A207" s="14">
        <v>2424903</v>
      </c>
      <c r="B207">
        <v>-134.56328842760001</v>
      </c>
      <c r="C207">
        <v>-136.88715387410801</v>
      </c>
      <c r="D207" s="13">
        <v>-114.52675000000001</v>
      </c>
      <c r="E207" s="15">
        <f t="shared" si="9"/>
        <v>1.7269683831770501E-2</v>
      </c>
      <c r="F207" s="15">
        <f t="shared" si="10"/>
        <v>0.14890048141459028</v>
      </c>
      <c r="G207" t="str">
        <f t="shared" si="11"/>
        <v>MLR Error</v>
      </c>
      <c r="M207">
        <v>2420401</v>
      </c>
      <c r="N207">
        <v>-165.3193</v>
      </c>
    </row>
    <row r="208" spans="1:14" x14ac:dyDescent="0.25">
      <c r="A208" s="14">
        <v>2427201</v>
      </c>
      <c r="B208">
        <v>-195.08932745649301</v>
      </c>
      <c r="C208">
        <v>-195.12059255658701</v>
      </c>
      <c r="D208" s="13">
        <v>-170.07399000000001</v>
      </c>
      <c r="E208" s="15">
        <f t="shared" si="9"/>
        <v>1.602604330110066E-4</v>
      </c>
      <c r="F208" s="15">
        <f t="shared" si="10"/>
        <v>0.12822504327958015</v>
      </c>
      <c r="G208" t="str">
        <f t="shared" si="11"/>
        <v>MLR Error</v>
      </c>
      <c r="M208">
        <v>2420701</v>
      </c>
      <c r="N208">
        <v>-168.68294</v>
      </c>
    </row>
    <row r="209" spans="1:14" x14ac:dyDescent="0.25">
      <c r="A209" s="14">
        <v>2429901</v>
      </c>
      <c r="B209">
        <v>-207.21421879837001</v>
      </c>
      <c r="C209">
        <v>-200.18638064851299</v>
      </c>
      <c r="D209" s="13">
        <v>-157.34810999999999</v>
      </c>
      <c r="E209" s="15">
        <f t="shared" si="9"/>
        <v>3.3915810365771584E-2</v>
      </c>
      <c r="F209" s="15">
        <f t="shared" si="10"/>
        <v>0.24065003399642321</v>
      </c>
      <c r="G209" t="str">
        <f t="shared" si="11"/>
        <v>MLR Error</v>
      </c>
      <c r="M209">
        <v>2420702</v>
      </c>
      <c r="N209">
        <v>-158.8663</v>
      </c>
    </row>
    <row r="210" spans="1:14" x14ac:dyDescent="0.25">
      <c r="A210" s="14">
        <v>2431601</v>
      </c>
      <c r="B210">
        <v>-107.190241122545</v>
      </c>
      <c r="C210">
        <v>-111.3843067139</v>
      </c>
      <c r="D210" s="13">
        <v>-105.88499</v>
      </c>
      <c r="E210" s="15">
        <f t="shared" si="9"/>
        <v>3.9127308115298881E-2</v>
      </c>
      <c r="F210" s="15">
        <f t="shared" si="10"/>
        <v>1.2176958544694161E-2</v>
      </c>
      <c r="G210" t="str">
        <f t="shared" si="11"/>
        <v>Kriging Error</v>
      </c>
      <c r="M210">
        <v>2421201</v>
      </c>
      <c r="N210">
        <v>-118.954865</v>
      </c>
    </row>
    <row r="211" spans="1:14" x14ac:dyDescent="0.25">
      <c r="A211" s="14">
        <v>2432305</v>
      </c>
      <c r="B211">
        <v>-128.08565603477399</v>
      </c>
      <c r="C211">
        <v>-122.95483576990399</v>
      </c>
      <c r="D211" s="13">
        <v>-119.37641000000001</v>
      </c>
      <c r="E211" s="15">
        <f t="shared" si="9"/>
        <v>4.0057727178108286E-2</v>
      </c>
      <c r="F211" s="15">
        <f t="shared" si="10"/>
        <v>6.7995482900985491E-2</v>
      </c>
      <c r="G211" t="str">
        <f t="shared" si="11"/>
        <v>MLR Error</v>
      </c>
      <c r="M211">
        <v>2421301</v>
      </c>
      <c r="N211">
        <v>-127.44575500000001</v>
      </c>
    </row>
    <row r="212" spans="1:14" x14ac:dyDescent="0.25">
      <c r="A212" s="14">
        <v>2437204</v>
      </c>
      <c r="B212">
        <v>-167.55070323214801</v>
      </c>
      <c r="C212">
        <v>-167.57479625560899</v>
      </c>
      <c r="D212" s="13">
        <v>-157.05563000000001</v>
      </c>
      <c r="E212" s="15">
        <f t="shared" si="9"/>
        <v>1.4379541831940822E-4</v>
      </c>
      <c r="F212" s="15">
        <f t="shared" si="10"/>
        <v>6.2638192676557555E-2</v>
      </c>
      <c r="G212" t="str">
        <f t="shared" si="11"/>
        <v>MLR Error</v>
      </c>
      <c r="M212">
        <v>2421401</v>
      </c>
      <c r="N212">
        <v>-125.58557999999999</v>
      </c>
    </row>
    <row r="213" spans="1:14" x14ac:dyDescent="0.25">
      <c r="A213" s="14">
        <v>2439901</v>
      </c>
      <c r="B213">
        <v>-84.474872840420602</v>
      </c>
      <c r="C213">
        <v>-89.751785193933998</v>
      </c>
      <c r="D213" s="13">
        <v>-80.505740000000003</v>
      </c>
      <c r="E213" s="15">
        <f t="shared" si="9"/>
        <v>6.2467242341777543E-2</v>
      </c>
      <c r="F213" s="15">
        <f t="shared" si="10"/>
        <v>4.6985958154901163E-2</v>
      </c>
      <c r="G213" t="str">
        <f t="shared" si="11"/>
        <v>Kriging Error</v>
      </c>
      <c r="M213">
        <v>2421905</v>
      </c>
      <c r="N213">
        <v>-127.55038999999999</v>
      </c>
    </row>
    <row r="214" spans="1:14" x14ac:dyDescent="0.25">
      <c r="A214" s="14">
        <v>2439904</v>
      </c>
      <c r="B214">
        <v>-43.799900977147303</v>
      </c>
      <c r="C214">
        <v>-47.339337361619499</v>
      </c>
      <c r="D214" s="13">
        <v>-89.237160000000003</v>
      </c>
      <c r="E214" s="15">
        <f t="shared" si="9"/>
        <v>8.0809232566961861E-2</v>
      </c>
      <c r="F214" s="15">
        <f t="shared" si="10"/>
        <v>1.0373826882978501</v>
      </c>
      <c r="G214" t="str">
        <f t="shared" si="11"/>
        <v>MLR Error</v>
      </c>
      <c r="M214">
        <v>2422201</v>
      </c>
      <c r="N214">
        <v>-90.980630000000005</v>
      </c>
    </row>
    <row r="215" spans="1:14" x14ac:dyDescent="0.25">
      <c r="A215" s="14">
        <v>2440403</v>
      </c>
      <c r="B215">
        <v>-167.04893588885801</v>
      </c>
      <c r="C215">
        <v>-165.26126919406599</v>
      </c>
      <c r="D215" s="13">
        <v>-116.324196</v>
      </c>
      <c r="E215" s="15">
        <f t="shared" si="9"/>
        <v>1.070145514713966E-2</v>
      </c>
      <c r="F215" s="15">
        <f t="shared" si="10"/>
        <v>0.3036519784993213</v>
      </c>
      <c r="G215" t="str">
        <f t="shared" si="11"/>
        <v>MLR Error</v>
      </c>
      <c r="M215">
        <v>2422202</v>
      </c>
      <c r="N215">
        <v>-89.818200000000004</v>
      </c>
    </row>
    <row r="216" spans="1:14" x14ac:dyDescent="0.25">
      <c r="A216" s="14">
        <v>2440504</v>
      </c>
      <c r="B216">
        <v>-137.390159955858</v>
      </c>
      <c r="C216">
        <v>-137.71427787789699</v>
      </c>
      <c r="D216" s="13">
        <v>-113.40089999999999</v>
      </c>
      <c r="E216" s="15">
        <f t="shared" si="9"/>
        <v>2.3591057914419014E-3</v>
      </c>
      <c r="F216" s="15">
        <f t="shared" si="10"/>
        <v>0.17460682747269163</v>
      </c>
      <c r="G216" t="str">
        <f t="shared" si="11"/>
        <v>MLR Error</v>
      </c>
      <c r="M216">
        <v>2424402</v>
      </c>
      <c r="N216">
        <v>-111.64561999999999</v>
      </c>
    </row>
    <row r="217" spans="1:14" x14ac:dyDescent="0.25">
      <c r="A217" s="14">
        <v>2445902</v>
      </c>
      <c r="B217">
        <v>-124.12301098609601</v>
      </c>
      <c r="C217">
        <v>-118.587490998287</v>
      </c>
      <c r="D217" s="13">
        <v>-137.65262999999999</v>
      </c>
      <c r="E217" s="15">
        <f t="shared" si="9"/>
        <v>4.4597048877819179E-2</v>
      </c>
      <c r="F217" s="15">
        <f t="shared" si="10"/>
        <v>0.10900169844751463</v>
      </c>
      <c r="G217" t="str">
        <f t="shared" si="11"/>
        <v>MLR Error</v>
      </c>
      <c r="M217">
        <v>2424903</v>
      </c>
      <c r="N217">
        <v>-114.52675000000001</v>
      </c>
    </row>
    <row r="218" spans="1:14" x14ac:dyDescent="0.25">
      <c r="A218" s="14">
        <v>2446801</v>
      </c>
      <c r="B218">
        <v>-147.635211521739</v>
      </c>
      <c r="C218">
        <v>-140.58741887775599</v>
      </c>
      <c r="D218" s="13">
        <v>-123.88113</v>
      </c>
      <c r="E218" s="15">
        <f t="shared" si="9"/>
        <v>4.7737884284774622E-2</v>
      </c>
      <c r="F218" s="15">
        <f t="shared" si="10"/>
        <v>0.16089712797438743</v>
      </c>
      <c r="G218" t="str">
        <f t="shared" si="11"/>
        <v>MLR Error</v>
      </c>
      <c r="M218">
        <v>2427201</v>
      </c>
      <c r="N218">
        <v>-170.07399000000001</v>
      </c>
    </row>
    <row r="219" spans="1:14" x14ac:dyDescent="0.25">
      <c r="A219" s="14">
        <v>2447202</v>
      </c>
      <c r="B219">
        <v>-101.52008480306399</v>
      </c>
      <c r="C219">
        <v>-98.005119048876594</v>
      </c>
      <c r="D219" s="13">
        <v>-68.529304999999994</v>
      </c>
      <c r="E219" s="15">
        <f t="shared" si="9"/>
        <v>3.4623353211396403E-2</v>
      </c>
      <c r="F219" s="15">
        <f t="shared" si="10"/>
        <v>0.32496800871533849</v>
      </c>
      <c r="G219" t="str">
        <f t="shared" si="11"/>
        <v>MLR Error</v>
      </c>
      <c r="M219">
        <v>2429901</v>
      </c>
      <c r="N219">
        <v>-157.34810999999999</v>
      </c>
    </row>
    <row r="220" spans="1:14" x14ac:dyDescent="0.25">
      <c r="A220" s="14">
        <v>2448302</v>
      </c>
      <c r="B220">
        <v>-118.525423067747</v>
      </c>
      <c r="C220">
        <v>-114.337399857625</v>
      </c>
      <c r="D220" s="13">
        <v>-106.42190600000001</v>
      </c>
      <c r="E220" s="15">
        <f t="shared" si="9"/>
        <v>3.5334387355261315E-2</v>
      </c>
      <c r="F220" s="15">
        <f t="shared" si="10"/>
        <v>0.10211747618760947</v>
      </c>
      <c r="G220" t="str">
        <f t="shared" si="11"/>
        <v>MLR Error</v>
      </c>
      <c r="M220">
        <v>2431601</v>
      </c>
      <c r="N220">
        <v>-105.88499</v>
      </c>
    </row>
    <row r="221" spans="1:14" x14ac:dyDescent="0.25">
      <c r="A221" s="14">
        <v>2448401</v>
      </c>
      <c r="B221">
        <v>-81.191626680582004</v>
      </c>
      <c r="C221">
        <v>-78.163264784912499</v>
      </c>
      <c r="D221" s="13">
        <v>-61.520980000000002</v>
      </c>
      <c r="E221" s="15">
        <f t="shared" si="9"/>
        <v>3.7298943493070523E-2</v>
      </c>
      <c r="F221" s="15">
        <f t="shared" si="10"/>
        <v>0.24227432661213677</v>
      </c>
      <c r="G221" t="str">
        <f t="shared" si="11"/>
        <v>MLR Error</v>
      </c>
      <c r="M221">
        <v>2432305</v>
      </c>
      <c r="N221">
        <v>-119.37641000000001</v>
      </c>
    </row>
    <row r="222" spans="1:14" x14ac:dyDescent="0.25">
      <c r="A222" s="14">
        <v>2451701</v>
      </c>
      <c r="B222">
        <v>-104.991259766284</v>
      </c>
      <c r="C222">
        <v>-92.071022993745103</v>
      </c>
      <c r="D222" s="13">
        <v>-82.416880000000006</v>
      </c>
      <c r="E222" s="15">
        <f t="shared" si="9"/>
        <v>0.1230601175878832</v>
      </c>
      <c r="F222" s="15">
        <f t="shared" si="10"/>
        <v>0.21501199067937407</v>
      </c>
      <c r="G222" t="str">
        <f t="shared" si="11"/>
        <v>MLR Error</v>
      </c>
      <c r="M222">
        <v>2437204</v>
      </c>
      <c r="N222">
        <v>-157.05563000000001</v>
      </c>
    </row>
    <row r="223" spans="1:14" x14ac:dyDescent="0.25">
      <c r="A223" s="14">
        <v>2453501</v>
      </c>
      <c r="B223">
        <v>-178.40228623676799</v>
      </c>
      <c r="C223">
        <v>-177.99793372680799</v>
      </c>
      <c r="D223" s="13">
        <v>-129.01443</v>
      </c>
      <c r="E223" s="15">
        <f t="shared" si="9"/>
        <v>2.2665208977387568E-3</v>
      </c>
      <c r="F223" s="15">
        <f t="shared" si="10"/>
        <v>0.2768342114810261</v>
      </c>
      <c r="G223" t="str">
        <f t="shared" si="11"/>
        <v>MLR Error</v>
      </c>
      <c r="M223">
        <v>2439901</v>
      </c>
      <c r="N223">
        <v>-80.505740000000003</v>
      </c>
    </row>
    <row r="224" spans="1:14" x14ac:dyDescent="0.25">
      <c r="A224" s="14">
        <v>2454401</v>
      </c>
      <c r="B224">
        <v>-113.727218282132</v>
      </c>
      <c r="C224">
        <v>-108.452321987594</v>
      </c>
      <c r="D224" s="13">
        <v>-128.24573000000001</v>
      </c>
      <c r="E224" s="15">
        <f t="shared" si="9"/>
        <v>4.6382004011143119E-2</v>
      </c>
      <c r="F224" s="15">
        <f t="shared" si="10"/>
        <v>0.12766083561325489</v>
      </c>
      <c r="G224" t="str">
        <f t="shared" si="11"/>
        <v>MLR Error</v>
      </c>
      <c r="M224">
        <v>2439904</v>
      </c>
      <c r="N224">
        <v>-89.237160000000003</v>
      </c>
    </row>
    <row r="225" spans="1:14" x14ac:dyDescent="0.25">
      <c r="A225" s="14">
        <v>2454901</v>
      </c>
      <c r="B225">
        <v>-121.576231889165</v>
      </c>
      <c r="C225">
        <v>-117.540971942612</v>
      </c>
      <c r="D225" s="13">
        <v>-117.93114</v>
      </c>
      <c r="E225" s="15">
        <f t="shared" si="9"/>
        <v>3.319119110577258E-2</v>
      </c>
      <c r="F225" s="15">
        <f t="shared" si="10"/>
        <v>2.9981944928907246E-2</v>
      </c>
      <c r="G225" t="str">
        <f t="shared" si="11"/>
        <v>Kriging Error</v>
      </c>
      <c r="M225">
        <v>2440207</v>
      </c>
      <c r="N225">
        <v>-128.41888</v>
      </c>
    </row>
    <row r="226" spans="1:14" x14ac:dyDescent="0.25">
      <c r="A226" s="14">
        <v>2457301</v>
      </c>
      <c r="B226">
        <v>-119.781524751295</v>
      </c>
      <c r="C226">
        <v>-112.008781284815</v>
      </c>
      <c r="D226" s="13">
        <v>-89.522484000000006</v>
      </c>
      <c r="E226" s="15">
        <f t="shared" si="9"/>
        <v>6.4891004540297115E-2</v>
      </c>
      <c r="F226" s="15">
        <f t="shared" si="10"/>
        <v>0.2526185971845199</v>
      </c>
      <c r="G226" t="str">
        <f t="shared" si="11"/>
        <v>MLR Error</v>
      </c>
      <c r="M226">
        <v>2440403</v>
      </c>
      <c r="N226">
        <v>-116.324196</v>
      </c>
    </row>
    <row r="227" spans="1:14" x14ac:dyDescent="0.25">
      <c r="A227" s="14">
        <v>2457601</v>
      </c>
      <c r="B227">
        <v>-75.638812674358803</v>
      </c>
      <c r="C227">
        <v>-75.638812674358803</v>
      </c>
      <c r="D227" s="13">
        <v>-86.232085999999995</v>
      </c>
      <c r="E227" s="15">
        <f t="shared" si="9"/>
        <v>0</v>
      </c>
      <c r="F227" s="15">
        <f t="shared" si="10"/>
        <v>0.14005076165390762</v>
      </c>
      <c r="G227" t="str">
        <f t="shared" si="11"/>
        <v>MLR Error</v>
      </c>
      <c r="M227">
        <v>2440504</v>
      </c>
      <c r="N227">
        <v>-113.40089999999999</v>
      </c>
    </row>
    <row r="228" spans="1:14" x14ac:dyDescent="0.25">
      <c r="A228" s="14">
        <v>2458101</v>
      </c>
      <c r="B228">
        <v>-102.870468975516</v>
      </c>
      <c r="C228">
        <v>-98.614884761329904</v>
      </c>
      <c r="D228" s="13">
        <v>-89.427589999999995</v>
      </c>
      <c r="E228" s="15">
        <f t="shared" si="9"/>
        <v>4.1368375750274494E-2</v>
      </c>
      <c r="F228" s="15">
        <f t="shared" si="10"/>
        <v>0.13067772616760912</v>
      </c>
      <c r="G228" t="str">
        <f t="shared" si="11"/>
        <v>MLR Error</v>
      </c>
      <c r="M228">
        <v>2445902</v>
      </c>
      <c r="N228">
        <v>-137.65262999999999</v>
      </c>
    </row>
    <row r="229" spans="1:14" x14ac:dyDescent="0.25">
      <c r="A229" s="14">
        <v>2458301</v>
      </c>
      <c r="B229">
        <v>-106.685580476757</v>
      </c>
      <c r="C229">
        <v>-106.428819038605</v>
      </c>
      <c r="D229" s="13">
        <v>-83.830160000000006</v>
      </c>
      <c r="E229" s="15">
        <f t="shared" si="9"/>
        <v>2.4067117318439914E-3</v>
      </c>
      <c r="F229" s="15">
        <f t="shared" si="10"/>
        <v>0.21423158007502593</v>
      </c>
      <c r="G229" t="str">
        <f t="shared" si="11"/>
        <v>MLR Error</v>
      </c>
      <c r="M229">
        <v>2446801</v>
      </c>
      <c r="N229">
        <v>-123.88113</v>
      </c>
    </row>
    <row r="230" spans="1:14" x14ac:dyDescent="0.25">
      <c r="A230" s="14">
        <v>2460501</v>
      </c>
      <c r="B230">
        <v>-94.907848870653694</v>
      </c>
      <c r="C230">
        <v>-82.257503820630404</v>
      </c>
      <c r="D230" s="13">
        <v>-103.75718000000001</v>
      </c>
      <c r="E230" s="15">
        <f t="shared" si="9"/>
        <v>0.13329082052279959</v>
      </c>
      <c r="F230" s="15">
        <f t="shared" si="10"/>
        <v>9.3241299161745075E-2</v>
      </c>
      <c r="G230" t="str">
        <f t="shared" si="11"/>
        <v>Kriging Error</v>
      </c>
      <c r="M230">
        <v>2447202</v>
      </c>
      <c r="N230">
        <v>-68.529304999999994</v>
      </c>
    </row>
    <row r="231" spans="1:14" x14ac:dyDescent="0.25">
      <c r="A231" s="14">
        <v>2462103</v>
      </c>
      <c r="B231">
        <v>-158.37235167603299</v>
      </c>
      <c r="C231">
        <v>-157.06620083926299</v>
      </c>
      <c r="D231" s="13">
        <v>-119.332245</v>
      </c>
      <c r="E231" s="15">
        <f t="shared" si="9"/>
        <v>8.2473413000892226E-3</v>
      </c>
      <c r="F231" s="15">
        <f t="shared" si="10"/>
        <v>0.24650834734015672</v>
      </c>
      <c r="G231" t="str">
        <f t="shared" si="11"/>
        <v>MLR Error</v>
      </c>
      <c r="M231">
        <v>2448302</v>
      </c>
      <c r="N231">
        <v>-106.42190600000001</v>
      </c>
    </row>
    <row r="232" spans="1:14" x14ac:dyDescent="0.25">
      <c r="A232" s="14">
        <v>2463301</v>
      </c>
      <c r="B232">
        <v>-72.887638466511305</v>
      </c>
      <c r="C232">
        <v>-56.202621449605701</v>
      </c>
      <c r="D232" s="13">
        <v>-41.958824</v>
      </c>
      <c r="E232" s="15">
        <f t="shared" si="9"/>
        <v>0.22891422150508611</v>
      </c>
      <c r="F232" s="15">
        <f t="shared" si="10"/>
        <v>0.42433552680845532</v>
      </c>
      <c r="G232" t="str">
        <f t="shared" si="11"/>
        <v>MLR Error</v>
      </c>
      <c r="M232">
        <v>2448401</v>
      </c>
      <c r="N232">
        <v>-61.520980000000002</v>
      </c>
    </row>
    <row r="233" spans="1:14" x14ac:dyDescent="0.25">
      <c r="A233" s="14">
        <v>248102</v>
      </c>
      <c r="B233">
        <v>-305.12014125587302</v>
      </c>
      <c r="C233">
        <v>-313.55520480331501</v>
      </c>
      <c r="D233" s="13">
        <v>-305.49009999999998</v>
      </c>
      <c r="E233" s="15">
        <f t="shared" si="9"/>
        <v>2.7645056510275934E-2</v>
      </c>
      <c r="F233" s="15">
        <f t="shared" si="10"/>
        <v>1.2125018774709955E-3</v>
      </c>
      <c r="G233" t="str">
        <f t="shared" si="11"/>
        <v>Kriging Error</v>
      </c>
      <c r="M233">
        <v>2451701</v>
      </c>
      <c r="N233">
        <v>-82.416880000000006</v>
      </c>
    </row>
    <row r="234" spans="1:14" x14ac:dyDescent="0.25">
      <c r="A234" s="14">
        <v>248901</v>
      </c>
      <c r="B234">
        <v>-298.17094302038203</v>
      </c>
      <c r="C234">
        <v>-293.72520372378199</v>
      </c>
      <c r="D234" s="13">
        <v>-277.57850000000002</v>
      </c>
      <c r="E234" s="15">
        <f t="shared" si="9"/>
        <v>1.4910035335992286E-2</v>
      </c>
      <c r="F234" s="15">
        <f t="shared" si="10"/>
        <v>6.9062541144307182E-2</v>
      </c>
      <c r="G234" t="str">
        <f t="shared" si="11"/>
        <v>MLR Error</v>
      </c>
      <c r="M234">
        <v>2453501</v>
      </c>
      <c r="N234">
        <v>-129.01443</v>
      </c>
    </row>
    <row r="235" spans="1:14" x14ac:dyDescent="0.25">
      <c r="A235" s="14">
        <v>249704</v>
      </c>
      <c r="B235">
        <v>-228.073510623901</v>
      </c>
      <c r="C235">
        <v>-163.07817988946101</v>
      </c>
      <c r="D235" s="13">
        <v>-220.61542</v>
      </c>
      <c r="E235" s="15">
        <f t="shared" si="9"/>
        <v>0.28497535972785082</v>
      </c>
      <c r="F235" s="15">
        <f t="shared" si="10"/>
        <v>3.2700380695238132E-2</v>
      </c>
      <c r="G235" t="str">
        <f t="shared" si="11"/>
        <v>Kriging Error</v>
      </c>
      <c r="M235">
        <v>2454401</v>
      </c>
      <c r="N235">
        <v>-128.24573000000001</v>
      </c>
    </row>
    <row r="236" spans="1:14" x14ac:dyDescent="0.25">
      <c r="A236" s="14">
        <v>2548301</v>
      </c>
      <c r="B236">
        <v>-119.710831001549</v>
      </c>
      <c r="C236">
        <v>-123.96533182395299</v>
      </c>
      <c r="D236" s="13">
        <v>-113.05891</v>
      </c>
      <c r="E236" s="15">
        <f t="shared" si="9"/>
        <v>3.5539815293312488E-2</v>
      </c>
      <c r="F236" s="15">
        <f t="shared" si="10"/>
        <v>5.5566576105907463E-2</v>
      </c>
      <c r="G236" t="str">
        <f t="shared" si="11"/>
        <v>MLR Error</v>
      </c>
      <c r="M236">
        <v>2454901</v>
      </c>
      <c r="N236">
        <v>-117.93114</v>
      </c>
    </row>
    <row r="237" spans="1:14" x14ac:dyDescent="0.25">
      <c r="A237" s="14">
        <v>2548801</v>
      </c>
      <c r="B237">
        <v>-65.314924606148395</v>
      </c>
      <c r="C237">
        <v>-61.124307576114902</v>
      </c>
      <c r="D237" s="13" t="s">
        <v>18</v>
      </c>
      <c r="E237" s="15">
        <f t="shared" si="9"/>
        <v>6.4160175569413599E-2</v>
      </c>
      <c r="F237" s="15" t="e">
        <f t="shared" si="10"/>
        <v>#VALUE!</v>
      </c>
      <c r="G237" t="e">
        <f t="shared" si="11"/>
        <v>#VALUE!</v>
      </c>
      <c r="M237">
        <v>2457301</v>
      </c>
      <c r="N237">
        <v>-89.522484000000006</v>
      </c>
    </row>
    <row r="238" spans="1:14" x14ac:dyDescent="0.25">
      <c r="A238" s="14">
        <v>255401</v>
      </c>
      <c r="B238">
        <v>-351.730557165368</v>
      </c>
      <c r="C238">
        <v>-344.34583520105002</v>
      </c>
      <c r="D238" s="13">
        <v>-334.59350000000001</v>
      </c>
      <c r="E238" s="15">
        <f t="shared" si="9"/>
        <v>2.0995394951840961E-2</v>
      </c>
      <c r="F238" s="15">
        <f t="shared" si="10"/>
        <v>4.8722116450379695E-2</v>
      </c>
      <c r="G238" t="str">
        <f t="shared" si="11"/>
        <v>MLR Error</v>
      </c>
      <c r="M238">
        <v>2457601</v>
      </c>
      <c r="N238">
        <v>-86.232085999999995</v>
      </c>
    </row>
    <row r="239" spans="1:14" x14ac:dyDescent="0.25">
      <c r="A239" s="14">
        <v>2556201</v>
      </c>
      <c r="B239">
        <v>-122.40204147993499</v>
      </c>
      <c r="C239">
        <v>-110.99367088669599</v>
      </c>
      <c r="D239" s="13" t="s">
        <v>18</v>
      </c>
      <c r="E239" s="15">
        <f t="shared" si="9"/>
        <v>9.3204087573238226E-2</v>
      </c>
      <c r="F239" s="15" t="e">
        <f t="shared" si="10"/>
        <v>#VALUE!</v>
      </c>
      <c r="G239" t="e">
        <f t="shared" si="11"/>
        <v>#VALUE!</v>
      </c>
      <c r="M239">
        <v>2458101</v>
      </c>
      <c r="N239">
        <v>-89.427589999999995</v>
      </c>
    </row>
    <row r="240" spans="1:14" x14ac:dyDescent="0.25">
      <c r="A240" s="14">
        <v>256201</v>
      </c>
      <c r="B240">
        <v>-271.96208560865102</v>
      </c>
      <c r="C240">
        <v>-274.20383924261603</v>
      </c>
      <c r="D240" s="13">
        <v>-286.24360000000001</v>
      </c>
      <c r="E240" s="15">
        <f t="shared" si="9"/>
        <v>8.2428902872544191E-3</v>
      </c>
      <c r="F240" s="15">
        <f t="shared" si="10"/>
        <v>5.2512887446744531E-2</v>
      </c>
      <c r="G240" t="str">
        <f t="shared" si="11"/>
        <v>MLR Error</v>
      </c>
      <c r="M240">
        <v>2458301</v>
      </c>
      <c r="N240">
        <v>-83.830160000000006</v>
      </c>
    </row>
    <row r="241" spans="1:14" x14ac:dyDescent="0.25">
      <c r="A241" s="14">
        <v>2564301</v>
      </c>
      <c r="B241">
        <v>-146.26154798618799</v>
      </c>
      <c r="C241">
        <v>-134.18778117147701</v>
      </c>
      <c r="D241" s="13" t="s">
        <v>18</v>
      </c>
      <c r="E241" s="15">
        <f t="shared" si="9"/>
        <v>8.2549152398217113E-2</v>
      </c>
      <c r="F241" s="15" t="e">
        <f t="shared" si="10"/>
        <v>#VALUE!</v>
      </c>
      <c r="G241" t="e">
        <f t="shared" si="11"/>
        <v>#VALUE!</v>
      </c>
      <c r="M241">
        <v>2460501</v>
      </c>
      <c r="N241">
        <v>-103.75718000000001</v>
      </c>
    </row>
    <row r="242" spans="1:14" x14ac:dyDescent="0.25">
      <c r="A242" s="14">
        <v>256601</v>
      </c>
      <c r="B242">
        <v>-259.222153773228</v>
      </c>
      <c r="C242">
        <v>-256.27736149392098</v>
      </c>
      <c r="D242" s="13">
        <v>-269.10129999999998</v>
      </c>
      <c r="E242" s="15">
        <f t="shared" si="9"/>
        <v>1.1360110378078173E-2</v>
      </c>
      <c r="F242" s="15">
        <f t="shared" si="10"/>
        <v>3.8110732755559255E-2</v>
      </c>
      <c r="G242" t="str">
        <f t="shared" si="11"/>
        <v>MLR Error</v>
      </c>
      <c r="M242">
        <v>2462103</v>
      </c>
      <c r="N242">
        <v>-119.332245</v>
      </c>
    </row>
    <row r="243" spans="1:14" x14ac:dyDescent="0.25">
      <c r="A243" s="14">
        <v>2608202</v>
      </c>
      <c r="B243">
        <v>-151.679772952886</v>
      </c>
      <c r="C243">
        <v>-139.43150863904901</v>
      </c>
      <c r="D243" s="13" t="s">
        <v>18</v>
      </c>
      <c r="E243" s="15">
        <f t="shared" si="9"/>
        <v>8.0750808597541066E-2</v>
      </c>
      <c r="F243" s="15" t="e">
        <f t="shared" si="10"/>
        <v>#VALUE!</v>
      </c>
      <c r="G243" t="e">
        <f t="shared" si="11"/>
        <v>#VALUE!</v>
      </c>
      <c r="M243">
        <v>2463301</v>
      </c>
      <c r="N243">
        <v>-41.958824</v>
      </c>
    </row>
    <row r="244" spans="1:14" x14ac:dyDescent="0.25">
      <c r="A244" s="14">
        <v>2608506</v>
      </c>
      <c r="B244">
        <v>-165.45332158091799</v>
      </c>
      <c r="C244">
        <v>-161.27385016325599</v>
      </c>
      <c r="D244" s="13" t="s">
        <v>18</v>
      </c>
      <c r="E244" s="15">
        <f t="shared" si="9"/>
        <v>2.5260728389897891E-2</v>
      </c>
      <c r="F244" s="15" t="e">
        <f t="shared" si="10"/>
        <v>#VALUE!</v>
      </c>
      <c r="G244" t="e">
        <f t="shared" si="11"/>
        <v>#VALUE!</v>
      </c>
      <c r="M244">
        <v>248102</v>
      </c>
      <c r="N244">
        <v>-305.49009999999998</v>
      </c>
    </row>
    <row r="245" spans="1:14" x14ac:dyDescent="0.25">
      <c r="A245" s="14">
        <v>261301</v>
      </c>
      <c r="B245">
        <v>-414.67631187529003</v>
      </c>
      <c r="C245">
        <v>-417.23719955906802</v>
      </c>
      <c r="D245" s="13">
        <v>-399.05475000000001</v>
      </c>
      <c r="E245" s="15">
        <f t="shared" si="9"/>
        <v>6.1756305109324748E-3</v>
      </c>
      <c r="F245" s="15">
        <f t="shared" si="10"/>
        <v>3.7671700620285367E-2</v>
      </c>
      <c r="G245" t="str">
        <f t="shared" si="11"/>
        <v>MLR Error</v>
      </c>
      <c r="M245">
        <v>248901</v>
      </c>
      <c r="N245">
        <v>-277.57850000000002</v>
      </c>
    </row>
    <row r="246" spans="1:14" x14ac:dyDescent="0.25">
      <c r="A246" s="14">
        <v>262401</v>
      </c>
      <c r="B246">
        <v>-392.92380509643499</v>
      </c>
      <c r="C246">
        <v>-394.54185113029303</v>
      </c>
      <c r="D246" s="13">
        <v>-423.38436999999999</v>
      </c>
      <c r="E246" s="15">
        <f t="shared" si="9"/>
        <v>4.1179638720563651E-3</v>
      </c>
      <c r="F246" s="15">
        <f t="shared" si="10"/>
        <v>7.7522828875407762E-2</v>
      </c>
      <c r="G246" t="str">
        <f t="shared" si="11"/>
        <v>MLR Error</v>
      </c>
      <c r="M246">
        <v>249704</v>
      </c>
      <c r="N246">
        <v>-220.61542</v>
      </c>
    </row>
    <row r="247" spans="1:14" x14ac:dyDescent="0.25">
      <c r="A247" s="14">
        <v>2624307</v>
      </c>
      <c r="B247">
        <v>-170.29492689298201</v>
      </c>
      <c r="C247">
        <v>-167.960295110126</v>
      </c>
      <c r="D247" s="13" t="s">
        <v>18</v>
      </c>
      <c r="E247" s="15">
        <f t="shared" si="9"/>
        <v>1.3709344285535611E-2</v>
      </c>
      <c r="F247" s="15" t="e">
        <f t="shared" si="10"/>
        <v>#VALUE!</v>
      </c>
      <c r="G247" t="e">
        <f t="shared" si="11"/>
        <v>#VALUE!</v>
      </c>
      <c r="M247">
        <v>2548301</v>
      </c>
      <c r="N247">
        <v>-113.05891</v>
      </c>
    </row>
    <row r="248" spans="1:14" x14ac:dyDescent="0.25">
      <c r="A248" s="14">
        <v>262801</v>
      </c>
      <c r="B248">
        <v>-409.31714388449302</v>
      </c>
      <c r="C248">
        <v>-387.46616598106903</v>
      </c>
      <c r="D248" s="13">
        <v>-423.76553000000001</v>
      </c>
      <c r="E248" s="15">
        <f t="shared" si="9"/>
        <v>5.3383979219766613E-2</v>
      </c>
      <c r="F248" s="15">
        <f t="shared" si="10"/>
        <v>3.5298756310056349E-2</v>
      </c>
      <c r="G248" t="str">
        <f t="shared" si="11"/>
        <v>Kriging Error</v>
      </c>
      <c r="M248">
        <v>2548801</v>
      </c>
      <c r="N248" t="s">
        <v>18</v>
      </c>
    </row>
    <row r="249" spans="1:14" x14ac:dyDescent="0.25">
      <c r="A249" s="14">
        <v>2701701</v>
      </c>
      <c r="B249">
        <v>-138.253934906908</v>
      </c>
      <c r="C249">
        <v>-141.67175207986401</v>
      </c>
      <c r="D249" s="13">
        <v>-165.71019999999999</v>
      </c>
      <c r="E249" s="15">
        <f t="shared" si="9"/>
        <v>2.4721301243667036E-2</v>
      </c>
      <c r="F249" s="15">
        <f t="shared" si="10"/>
        <v>0.19859301011272776</v>
      </c>
      <c r="G249" t="str">
        <f t="shared" si="11"/>
        <v>MLR Error</v>
      </c>
      <c r="M249">
        <v>255401</v>
      </c>
      <c r="N249">
        <v>-334.59350000000001</v>
      </c>
    </row>
    <row r="250" spans="1:14" x14ac:dyDescent="0.25">
      <c r="A250" s="14">
        <v>2701906</v>
      </c>
      <c r="B250">
        <v>-151.581569836646</v>
      </c>
      <c r="C250">
        <v>-148.97372099000199</v>
      </c>
      <c r="D250" s="13">
        <v>-123.348816</v>
      </c>
      <c r="E250" s="15">
        <f t="shared" si="9"/>
        <v>1.7204260712264614E-2</v>
      </c>
      <c r="F250" s="15">
        <f t="shared" si="10"/>
        <v>0.18625452861499864</v>
      </c>
      <c r="G250" t="str">
        <f t="shared" si="11"/>
        <v>MLR Error</v>
      </c>
      <c r="M250">
        <v>2556201</v>
      </c>
      <c r="N250" t="s">
        <v>18</v>
      </c>
    </row>
    <row r="251" spans="1:14" x14ac:dyDescent="0.25">
      <c r="A251" s="14">
        <v>2702507</v>
      </c>
      <c r="B251">
        <v>-112.47153392238801</v>
      </c>
      <c r="C251">
        <v>-118.832552659123</v>
      </c>
      <c r="D251" s="13">
        <v>-124.68382</v>
      </c>
      <c r="E251" s="15">
        <f t="shared" si="9"/>
        <v>5.6556699414488903E-2</v>
      </c>
      <c r="F251" s="15">
        <f t="shared" si="10"/>
        <v>0.10858112850171663</v>
      </c>
      <c r="G251" t="str">
        <f t="shared" si="11"/>
        <v>MLR Error</v>
      </c>
      <c r="M251">
        <v>256201</v>
      </c>
      <c r="N251">
        <v>-286.24360000000001</v>
      </c>
    </row>
    <row r="252" spans="1:14" x14ac:dyDescent="0.25">
      <c r="A252" s="14">
        <v>2703501</v>
      </c>
      <c r="B252">
        <v>-124.485315421976</v>
      </c>
      <c r="C252">
        <v>-108.726827453155</v>
      </c>
      <c r="D252" s="13">
        <v>-125.76846</v>
      </c>
      <c r="E252" s="15">
        <f t="shared" si="9"/>
        <v>0.12658913154056303</v>
      </c>
      <c r="F252" s="15">
        <f t="shared" si="10"/>
        <v>1.0307597917669635E-2</v>
      </c>
      <c r="G252" t="str">
        <f t="shared" si="11"/>
        <v>Kriging Error</v>
      </c>
      <c r="M252">
        <v>2564301</v>
      </c>
      <c r="N252" t="s">
        <v>18</v>
      </c>
    </row>
    <row r="253" spans="1:14" x14ac:dyDescent="0.25">
      <c r="A253" s="14">
        <v>2703701</v>
      </c>
      <c r="B253">
        <v>-125.94238098249301</v>
      </c>
      <c r="C253">
        <v>-101.719571136385</v>
      </c>
      <c r="D253" s="13">
        <v>-113.72799999999999</v>
      </c>
      <c r="E253" s="15">
        <f t="shared" si="9"/>
        <v>0.19233247503455703</v>
      </c>
      <c r="F253" s="15">
        <f t="shared" si="10"/>
        <v>9.6983881733908997E-2</v>
      </c>
      <c r="G253" t="str">
        <f t="shared" si="11"/>
        <v>Kriging Error</v>
      </c>
      <c r="M253">
        <v>256601</v>
      </c>
      <c r="N253">
        <v>-269.10129999999998</v>
      </c>
    </row>
    <row r="254" spans="1:14" x14ac:dyDescent="0.25">
      <c r="A254" s="14">
        <v>2703901</v>
      </c>
      <c r="B254">
        <v>-167.34271188151399</v>
      </c>
      <c r="C254">
        <v>-166.77398331477301</v>
      </c>
      <c r="D254" s="13">
        <v>-122.96299</v>
      </c>
      <c r="E254" s="15">
        <f t="shared" si="9"/>
        <v>3.3985858143835484E-3</v>
      </c>
      <c r="F254" s="15">
        <f t="shared" si="10"/>
        <v>0.26520259760662168</v>
      </c>
      <c r="G254" t="str">
        <f t="shared" si="11"/>
        <v>MLR Error</v>
      </c>
      <c r="M254">
        <v>2608202</v>
      </c>
      <c r="N254" t="s">
        <v>18</v>
      </c>
    </row>
    <row r="255" spans="1:14" x14ac:dyDescent="0.25">
      <c r="A255" s="14">
        <v>2705401</v>
      </c>
      <c r="B255">
        <v>-128.194998670427</v>
      </c>
      <c r="C255">
        <v>-110.451205077411</v>
      </c>
      <c r="D255" s="13">
        <v>-108.291245</v>
      </c>
      <c r="E255" s="15">
        <f t="shared" si="9"/>
        <v>0.1384125260505133</v>
      </c>
      <c r="F255" s="15">
        <f t="shared" si="10"/>
        <v>0.15526154590162294</v>
      </c>
      <c r="G255" t="str">
        <f t="shared" si="11"/>
        <v>MLR Error</v>
      </c>
      <c r="M255">
        <v>2608506</v>
      </c>
      <c r="N255" t="s">
        <v>18</v>
      </c>
    </row>
    <row r="256" spans="1:14" x14ac:dyDescent="0.25">
      <c r="A256" s="14">
        <v>2705601</v>
      </c>
      <c r="B256">
        <v>-127.391138967841</v>
      </c>
      <c r="C256">
        <v>-115.155312020862</v>
      </c>
      <c r="D256" s="13">
        <v>-104.59910000000001</v>
      </c>
      <c r="E256" s="15">
        <f t="shared" si="9"/>
        <v>9.6049278200329546E-2</v>
      </c>
      <c r="F256" s="15">
        <f t="shared" si="10"/>
        <v>0.17891384873789914</v>
      </c>
      <c r="G256" t="str">
        <f t="shared" si="11"/>
        <v>MLR Error</v>
      </c>
      <c r="M256">
        <v>261301</v>
      </c>
      <c r="N256">
        <v>-399.05475000000001</v>
      </c>
    </row>
    <row r="257" spans="1:14" x14ac:dyDescent="0.25">
      <c r="A257" s="14">
        <v>2706901</v>
      </c>
      <c r="B257">
        <v>-112.63326188743601</v>
      </c>
      <c r="C257">
        <v>-104.085499747474</v>
      </c>
      <c r="D257" s="13">
        <v>-94.903030000000001</v>
      </c>
      <c r="E257" s="15">
        <f t="shared" si="9"/>
        <v>7.5890212151580136E-2</v>
      </c>
      <c r="F257" s="15">
        <f t="shared" si="10"/>
        <v>0.15741559456171422</v>
      </c>
      <c r="G257" t="str">
        <f t="shared" si="11"/>
        <v>MLR Error</v>
      </c>
      <c r="M257">
        <v>262401</v>
      </c>
      <c r="N257">
        <v>-423.38436999999999</v>
      </c>
    </row>
    <row r="258" spans="1:14" x14ac:dyDescent="0.25">
      <c r="A258" s="14">
        <v>2707401</v>
      </c>
      <c r="B258">
        <v>-58.991092677892802</v>
      </c>
      <c r="C258">
        <v>-42.567487048197599</v>
      </c>
      <c r="D258" s="13">
        <v>-104.78849</v>
      </c>
      <c r="E258" s="15">
        <f t="shared" si="9"/>
        <v>0.2784082288384197</v>
      </c>
      <c r="F258" s="15">
        <f t="shared" si="10"/>
        <v>0.77634427916386084</v>
      </c>
      <c r="G258" t="str">
        <f t="shared" si="11"/>
        <v>MLR Error</v>
      </c>
      <c r="M258">
        <v>2624307</v>
      </c>
      <c r="N258" t="s">
        <v>18</v>
      </c>
    </row>
    <row r="259" spans="1:14" x14ac:dyDescent="0.25">
      <c r="A259" s="14">
        <v>2707901</v>
      </c>
      <c r="B259">
        <v>-73.857832317680902</v>
      </c>
      <c r="C259">
        <v>-66.120809713745899</v>
      </c>
      <c r="D259" s="13">
        <v>-94.378749999999997</v>
      </c>
      <c r="E259" s="15">
        <f t="shared" ref="E259:E322" si="12">ABS((C259-B259)/B259)</f>
        <v>0.10475561441684539</v>
      </c>
      <c r="F259" s="15">
        <f t="shared" ref="F259:F322" si="13">ABS((D259-B259)/B259)</f>
        <v>0.27784348712068241</v>
      </c>
      <c r="G259" t="str">
        <f t="shared" ref="G259:G322" si="14">IF(F259&lt;E259,$F$1,$E$1)</f>
        <v>MLR Error</v>
      </c>
      <c r="M259">
        <v>262801</v>
      </c>
      <c r="N259">
        <v>-423.76553000000001</v>
      </c>
    </row>
    <row r="260" spans="1:14" x14ac:dyDescent="0.25">
      <c r="A260" s="14">
        <v>2710801</v>
      </c>
      <c r="B260">
        <v>-146.70000337788301</v>
      </c>
      <c r="C260">
        <v>-135.03583497855999</v>
      </c>
      <c r="D260" s="13">
        <v>-124.30858600000001</v>
      </c>
      <c r="E260" s="15">
        <f t="shared" si="12"/>
        <v>7.9510348539511666E-2</v>
      </c>
      <c r="F260" s="15">
        <f t="shared" si="13"/>
        <v>0.1526340617743899</v>
      </c>
      <c r="G260" t="str">
        <f t="shared" si="14"/>
        <v>MLR Error</v>
      </c>
      <c r="M260">
        <v>2701701</v>
      </c>
      <c r="N260">
        <v>-165.71019999999999</v>
      </c>
    </row>
    <row r="261" spans="1:14" x14ac:dyDescent="0.25">
      <c r="A261" s="14">
        <v>2711109</v>
      </c>
      <c r="B261">
        <v>-100.70665733586399</v>
      </c>
      <c r="C261">
        <v>-77.085931309970405</v>
      </c>
      <c r="D261" s="13">
        <v>-112.35402999999999</v>
      </c>
      <c r="E261" s="15">
        <f t="shared" si="12"/>
        <v>0.23454979691279751</v>
      </c>
      <c r="F261" s="15">
        <f t="shared" si="13"/>
        <v>0.11565643198037215</v>
      </c>
      <c r="G261" t="str">
        <f t="shared" si="14"/>
        <v>Kriging Error</v>
      </c>
      <c r="M261">
        <v>2701906</v>
      </c>
      <c r="N261">
        <v>-123.348816</v>
      </c>
    </row>
    <row r="262" spans="1:14" x14ac:dyDescent="0.25">
      <c r="A262" s="14">
        <v>2711701</v>
      </c>
      <c r="B262">
        <v>-99.226686605511503</v>
      </c>
      <c r="C262">
        <v>-106.16622659804899</v>
      </c>
      <c r="D262" s="13">
        <v>-106.42429</v>
      </c>
      <c r="E262" s="15">
        <f t="shared" si="12"/>
        <v>6.993622612963514E-2</v>
      </c>
      <c r="F262" s="15">
        <f t="shared" si="13"/>
        <v>7.2536972065826377E-2</v>
      </c>
      <c r="G262" t="str">
        <f t="shared" si="14"/>
        <v>MLR Error</v>
      </c>
      <c r="M262">
        <v>2702507</v>
      </c>
      <c r="N262">
        <v>-124.68382</v>
      </c>
    </row>
    <row r="263" spans="1:14" x14ac:dyDescent="0.25">
      <c r="A263" s="14">
        <v>2712201</v>
      </c>
      <c r="B263">
        <v>-118.89591704012901</v>
      </c>
      <c r="C263">
        <v>-103.296577538957</v>
      </c>
      <c r="D263" s="13">
        <v>-113.80824</v>
      </c>
      <c r="E263" s="15">
        <f t="shared" si="12"/>
        <v>0.13120164165020923</v>
      </c>
      <c r="F263" s="15">
        <f t="shared" si="13"/>
        <v>4.279101559401613E-2</v>
      </c>
      <c r="G263" t="str">
        <f t="shared" si="14"/>
        <v>Kriging Error</v>
      </c>
      <c r="M263">
        <v>2703501</v>
      </c>
      <c r="N263">
        <v>-125.76846</v>
      </c>
    </row>
    <row r="264" spans="1:14" x14ac:dyDescent="0.25">
      <c r="A264" s="14">
        <v>2717101</v>
      </c>
      <c r="B264">
        <v>-185.576531296018</v>
      </c>
      <c r="C264">
        <v>-161.53439908462099</v>
      </c>
      <c r="D264" s="13">
        <v>-152.36687000000001</v>
      </c>
      <c r="E264" s="15">
        <f t="shared" si="12"/>
        <v>0.12955373205595044</v>
      </c>
      <c r="F264" s="15">
        <f t="shared" si="13"/>
        <v>0.1789539930727792</v>
      </c>
      <c r="G264" t="str">
        <f t="shared" si="14"/>
        <v>MLR Error</v>
      </c>
      <c r="M264">
        <v>2703701</v>
      </c>
      <c r="N264">
        <v>-113.72799999999999</v>
      </c>
    </row>
    <row r="265" spans="1:14" x14ac:dyDescent="0.25">
      <c r="A265" s="14">
        <v>2719601</v>
      </c>
      <c r="B265">
        <v>-46.290198494136398</v>
      </c>
      <c r="C265">
        <v>-38.053956445207497</v>
      </c>
      <c r="D265" s="13">
        <v>-89.383690000000001</v>
      </c>
      <c r="E265" s="15">
        <f t="shared" si="12"/>
        <v>0.1779262633745714</v>
      </c>
      <c r="F265" s="15">
        <f t="shared" si="13"/>
        <v>0.93094203325402192</v>
      </c>
      <c r="G265" t="str">
        <f t="shared" si="14"/>
        <v>MLR Error</v>
      </c>
      <c r="M265">
        <v>2703901</v>
      </c>
      <c r="N265">
        <v>-122.96299</v>
      </c>
    </row>
    <row r="266" spans="1:14" x14ac:dyDescent="0.25">
      <c r="A266" s="14">
        <v>2721101</v>
      </c>
      <c r="B266">
        <v>-79.846305658621603</v>
      </c>
      <c r="C266">
        <v>-74.558972532256007</v>
      </c>
      <c r="D266" s="13">
        <v>-71.432329999999993</v>
      </c>
      <c r="E266" s="15">
        <f t="shared" si="12"/>
        <v>6.6218882423581274E-2</v>
      </c>
      <c r="F266" s="15">
        <f t="shared" si="13"/>
        <v>0.10537714411728816</v>
      </c>
      <c r="G266" t="str">
        <f t="shared" si="14"/>
        <v>MLR Error</v>
      </c>
      <c r="M266">
        <v>2704506</v>
      </c>
      <c r="N266">
        <v>-125.51815000000001</v>
      </c>
    </row>
    <row r="267" spans="1:14" x14ac:dyDescent="0.25">
      <c r="A267" s="14">
        <v>2735701</v>
      </c>
      <c r="B267">
        <v>-94.441594163751205</v>
      </c>
      <c r="C267">
        <v>-91.768616608621997</v>
      </c>
      <c r="D267" s="13">
        <v>-91.265309999999999</v>
      </c>
      <c r="E267" s="15">
        <f t="shared" si="12"/>
        <v>2.8302969457446498E-2</v>
      </c>
      <c r="F267" s="15">
        <f t="shared" si="13"/>
        <v>3.3632259089611323E-2</v>
      </c>
      <c r="G267" t="str">
        <f t="shared" si="14"/>
        <v>MLR Error</v>
      </c>
      <c r="M267">
        <v>2705401</v>
      </c>
      <c r="N267">
        <v>-108.291245</v>
      </c>
    </row>
    <row r="268" spans="1:14" x14ac:dyDescent="0.25">
      <c r="A268" s="14">
        <v>2738401</v>
      </c>
      <c r="B268">
        <v>-89.723479844966704</v>
      </c>
      <c r="C268">
        <v>-88.201251646636706</v>
      </c>
      <c r="D268" s="13">
        <v>-82.596609999999998</v>
      </c>
      <c r="E268" s="15">
        <f t="shared" si="12"/>
        <v>1.6965773072558685E-2</v>
      </c>
      <c r="F268" s="15">
        <f t="shared" si="13"/>
        <v>7.9431491704080481E-2</v>
      </c>
      <c r="G268" t="str">
        <f t="shared" si="14"/>
        <v>MLR Error</v>
      </c>
      <c r="M268">
        <v>2705601</v>
      </c>
      <c r="N268">
        <v>-104.59910000000001</v>
      </c>
    </row>
    <row r="269" spans="1:14" x14ac:dyDescent="0.25">
      <c r="A269" s="14">
        <v>2744201</v>
      </c>
      <c r="B269">
        <v>-45.171419280905397</v>
      </c>
      <c r="C269">
        <v>-56.1526221350193</v>
      </c>
      <c r="D269" s="13">
        <v>-78.610519999999994</v>
      </c>
      <c r="E269" s="15">
        <f t="shared" si="12"/>
        <v>0.24310068244315303</v>
      </c>
      <c r="F269" s="15">
        <f t="shared" si="13"/>
        <v>0.74027119916574735</v>
      </c>
      <c r="G269" t="str">
        <f t="shared" si="14"/>
        <v>MLR Error</v>
      </c>
      <c r="M269">
        <v>2706901</v>
      </c>
      <c r="N269">
        <v>-94.903030000000001</v>
      </c>
    </row>
    <row r="270" spans="1:14" x14ac:dyDescent="0.25">
      <c r="A270" s="14">
        <v>2748501</v>
      </c>
      <c r="B270">
        <v>-105.79688388438601</v>
      </c>
      <c r="C270">
        <v>-106.304744216838</v>
      </c>
      <c r="D270" s="13">
        <v>-122.49419399999999</v>
      </c>
      <c r="E270" s="15">
        <f t="shared" si="12"/>
        <v>4.8003335618748769E-3</v>
      </c>
      <c r="F270" s="15">
        <f t="shared" si="13"/>
        <v>0.15782421468916491</v>
      </c>
      <c r="G270" t="str">
        <f t="shared" si="14"/>
        <v>MLR Error</v>
      </c>
      <c r="M270">
        <v>2707401</v>
      </c>
      <c r="N270">
        <v>-104.78849</v>
      </c>
    </row>
    <row r="271" spans="1:14" x14ac:dyDescent="0.25">
      <c r="A271" s="14">
        <v>2748504</v>
      </c>
      <c r="B271">
        <v>-138.41442382447801</v>
      </c>
      <c r="C271">
        <v>-129.37549747090301</v>
      </c>
      <c r="D271" s="13">
        <v>-112.37363999999999</v>
      </c>
      <c r="E271" s="15">
        <f t="shared" si="12"/>
        <v>6.5303355704006458E-2</v>
      </c>
      <c r="F271" s="15">
        <f t="shared" si="13"/>
        <v>0.18813634522295219</v>
      </c>
      <c r="G271" t="str">
        <f t="shared" si="14"/>
        <v>MLR Error</v>
      </c>
      <c r="M271">
        <v>2707901</v>
      </c>
      <c r="N271">
        <v>-94.378749999999997</v>
      </c>
    </row>
    <row r="272" spans="1:14" x14ac:dyDescent="0.25">
      <c r="A272" s="14">
        <v>2748602</v>
      </c>
      <c r="B272">
        <v>-149.480550538118</v>
      </c>
      <c r="C272">
        <v>-151.96477407023701</v>
      </c>
      <c r="D272" s="13">
        <v>-120.81679</v>
      </c>
      <c r="E272" s="15">
        <f t="shared" si="12"/>
        <v>1.6619041896594654E-2</v>
      </c>
      <c r="F272" s="15">
        <f t="shared" si="13"/>
        <v>0.191755786521596</v>
      </c>
      <c r="G272" t="str">
        <f t="shared" si="14"/>
        <v>MLR Error</v>
      </c>
      <c r="M272">
        <v>2710801</v>
      </c>
      <c r="N272">
        <v>-124.30858600000001</v>
      </c>
    </row>
    <row r="273" spans="1:14" x14ac:dyDescent="0.25">
      <c r="A273" s="14">
        <v>2748904</v>
      </c>
      <c r="B273">
        <v>-114.934673899647</v>
      </c>
      <c r="C273">
        <v>-90.7277226334989</v>
      </c>
      <c r="D273" s="13">
        <v>-119.62836</v>
      </c>
      <c r="E273" s="15">
        <f t="shared" si="12"/>
        <v>0.2106148688191688</v>
      </c>
      <c r="F273" s="15">
        <f t="shared" si="13"/>
        <v>4.0837859812881253E-2</v>
      </c>
      <c r="G273" t="str">
        <f t="shared" si="14"/>
        <v>Kriging Error</v>
      </c>
      <c r="M273">
        <v>2711109</v>
      </c>
      <c r="N273">
        <v>-112.35402999999999</v>
      </c>
    </row>
    <row r="274" spans="1:14" x14ac:dyDescent="0.25">
      <c r="A274" s="14">
        <v>2756202</v>
      </c>
      <c r="B274">
        <v>-90.715014786177605</v>
      </c>
      <c r="C274">
        <v>-82.541787788604395</v>
      </c>
      <c r="D274" s="13">
        <v>-98.715050000000005</v>
      </c>
      <c r="E274" s="15">
        <f t="shared" si="12"/>
        <v>9.0097841210059273E-2</v>
      </c>
      <c r="F274" s="15">
        <f t="shared" si="13"/>
        <v>8.8188655788450351E-2</v>
      </c>
      <c r="G274" t="str">
        <f t="shared" si="14"/>
        <v>Kriging Error</v>
      </c>
      <c r="M274">
        <v>2711701</v>
      </c>
      <c r="N274">
        <v>-106.42429</v>
      </c>
    </row>
    <row r="275" spans="1:14" x14ac:dyDescent="0.25">
      <c r="A275" s="14">
        <v>2756301</v>
      </c>
      <c r="B275">
        <v>-92.678698163264102</v>
      </c>
      <c r="C275">
        <v>-91.276205409100399</v>
      </c>
      <c r="D275" s="13">
        <v>-97.813614000000001</v>
      </c>
      <c r="E275" s="15">
        <f t="shared" si="12"/>
        <v>1.5132849100804714E-2</v>
      </c>
      <c r="F275" s="15">
        <f t="shared" si="13"/>
        <v>5.5405567174564317E-2</v>
      </c>
      <c r="G275" t="str">
        <f t="shared" si="14"/>
        <v>MLR Error</v>
      </c>
      <c r="M275">
        <v>2712201</v>
      </c>
      <c r="N275">
        <v>-113.80824</v>
      </c>
    </row>
    <row r="276" spans="1:14" x14ac:dyDescent="0.25">
      <c r="A276" s="14">
        <v>2802702</v>
      </c>
      <c r="B276">
        <v>-21.942226117830302</v>
      </c>
      <c r="C276">
        <v>-20.586481273120299</v>
      </c>
      <c r="D276" s="13">
        <v>-24.051563000000002</v>
      </c>
      <c r="E276" s="15">
        <f t="shared" si="12"/>
        <v>6.178702367889289E-2</v>
      </c>
      <c r="F276" s="15">
        <f t="shared" si="13"/>
        <v>9.6131398466249879E-2</v>
      </c>
      <c r="G276" t="str">
        <f t="shared" si="14"/>
        <v>MLR Error</v>
      </c>
      <c r="M276">
        <v>2717101</v>
      </c>
      <c r="N276">
        <v>-152.36687000000001</v>
      </c>
    </row>
    <row r="277" spans="1:14" x14ac:dyDescent="0.25">
      <c r="A277" s="14">
        <v>2809301</v>
      </c>
      <c r="B277">
        <v>-16.4503101758417</v>
      </c>
      <c r="C277">
        <v>-12.414259978562299</v>
      </c>
      <c r="D277" s="13">
        <v>-72.101889999999997</v>
      </c>
      <c r="E277" s="15">
        <f t="shared" si="12"/>
        <v>0.24534796937790213</v>
      </c>
      <c r="F277" s="15">
        <f t="shared" si="13"/>
        <v>3.3830109723940702</v>
      </c>
      <c r="G277" t="str">
        <f t="shared" si="14"/>
        <v>MLR Error</v>
      </c>
      <c r="M277">
        <v>2719601</v>
      </c>
      <c r="N277">
        <v>-89.383690000000001</v>
      </c>
    </row>
    <row r="278" spans="1:14" x14ac:dyDescent="0.25">
      <c r="A278" s="14">
        <v>2809901</v>
      </c>
      <c r="B278">
        <v>-124.15494050271001</v>
      </c>
      <c r="C278">
        <v>-117.890840707023</v>
      </c>
      <c r="D278" s="13">
        <v>-91.840323999999995</v>
      </c>
      <c r="E278" s="15">
        <f t="shared" si="12"/>
        <v>5.0453890681460813E-2</v>
      </c>
      <c r="F278" s="15">
        <f t="shared" si="13"/>
        <v>0.26027652521813788</v>
      </c>
      <c r="G278" t="str">
        <f t="shared" si="14"/>
        <v>MLR Error</v>
      </c>
      <c r="M278">
        <v>2721101</v>
      </c>
      <c r="N278">
        <v>-71.432329999999993</v>
      </c>
    </row>
    <row r="279" spans="1:14" x14ac:dyDescent="0.25">
      <c r="A279" s="14">
        <v>2817501</v>
      </c>
      <c r="B279">
        <v>-43.0904527171746</v>
      </c>
      <c r="C279">
        <v>-43.446869263278401</v>
      </c>
      <c r="D279" s="13">
        <v>-95.011696000000001</v>
      </c>
      <c r="E279" s="15">
        <f t="shared" si="12"/>
        <v>8.2713576588102147E-3</v>
      </c>
      <c r="F279" s="15">
        <f t="shared" si="13"/>
        <v>1.2049361287432263</v>
      </c>
      <c r="G279" t="str">
        <f t="shared" si="14"/>
        <v>MLR Error</v>
      </c>
      <c r="M279">
        <v>2735701</v>
      </c>
      <c r="N279">
        <v>-91.265309999999999</v>
      </c>
    </row>
    <row r="280" spans="1:14" x14ac:dyDescent="0.25">
      <c r="A280" s="14">
        <v>2817702</v>
      </c>
      <c r="B280">
        <v>-46.585104732060501</v>
      </c>
      <c r="C280">
        <v>-28.838315094626001</v>
      </c>
      <c r="D280" s="13">
        <v>-67.131510000000006</v>
      </c>
      <c r="E280" s="15">
        <f t="shared" si="12"/>
        <v>0.38095416420135081</v>
      </c>
      <c r="F280" s="15">
        <f t="shared" si="13"/>
        <v>0.44105096223598678</v>
      </c>
      <c r="G280" t="str">
        <f t="shared" si="14"/>
        <v>MLR Error</v>
      </c>
      <c r="M280">
        <v>2738401</v>
      </c>
      <c r="N280">
        <v>-82.596609999999998</v>
      </c>
    </row>
    <row r="281" spans="1:14" x14ac:dyDescent="0.25">
      <c r="A281" s="14">
        <v>2818301</v>
      </c>
      <c r="B281">
        <v>-164.60575861791</v>
      </c>
      <c r="C281">
        <v>-166.265903480117</v>
      </c>
      <c r="D281" s="13">
        <v>-140.67232999999999</v>
      </c>
      <c r="E281" s="15">
        <f t="shared" si="12"/>
        <v>1.0085581914911041E-2</v>
      </c>
      <c r="F281" s="15">
        <f t="shared" si="13"/>
        <v>0.1453984892075697</v>
      </c>
      <c r="G281" t="str">
        <f t="shared" si="14"/>
        <v>MLR Error</v>
      </c>
      <c r="M281">
        <v>2744201</v>
      </c>
      <c r="N281">
        <v>-78.610519999999994</v>
      </c>
    </row>
    <row r="282" spans="1:14" x14ac:dyDescent="0.25">
      <c r="A282" s="14">
        <v>2818501</v>
      </c>
      <c r="B282">
        <v>-76.4522348019144</v>
      </c>
      <c r="C282">
        <v>-83.314009401818396</v>
      </c>
      <c r="D282" s="13">
        <v>-110.58493</v>
      </c>
      <c r="E282" s="15">
        <f t="shared" si="12"/>
        <v>8.9752439777367674E-2</v>
      </c>
      <c r="F282" s="15">
        <f t="shared" si="13"/>
        <v>0.44645778225479554</v>
      </c>
      <c r="G282" t="str">
        <f t="shared" si="14"/>
        <v>MLR Error</v>
      </c>
      <c r="M282">
        <v>2748501</v>
      </c>
      <c r="N282">
        <v>-122.49419399999999</v>
      </c>
    </row>
    <row r="283" spans="1:14" x14ac:dyDescent="0.25">
      <c r="A283" s="14">
        <v>2818902</v>
      </c>
      <c r="B283">
        <v>-96.610864752469197</v>
      </c>
      <c r="C283">
        <v>-104.833826821882</v>
      </c>
      <c r="D283" s="13">
        <v>-111.870605</v>
      </c>
      <c r="E283" s="15">
        <f t="shared" si="12"/>
        <v>8.5114258013125152E-2</v>
      </c>
      <c r="F283" s="15">
        <f t="shared" si="13"/>
        <v>0.15795056059821458</v>
      </c>
      <c r="G283" t="str">
        <f t="shared" si="14"/>
        <v>MLR Error</v>
      </c>
      <c r="M283">
        <v>2748504</v>
      </c>
      <c r="N283">
        <v>-112.37363999999999</v>
      </c>
    </row>
    <row r="284" spans="1:14" x14ac:dyDescent="0.25">
      <c r="A284" s="14">
        <v>2826206</v>
      </c>
      <c r="B284">
        <v>-75.855964918316403</v>
      </c>
      <c r="C284">
        <v>-76.051745013639604</v>
      </c>
      <c r="D284" s="13">
        <v>-64.77431</v>
      </c>
      <c r="E284" s="15">
        <f t="shared" si="12"/>
        <v>2.5809452893259198E-3</v>
      </c>
      <c r="F284" s="15">
        <f t="shared" si="13"/>
        <v>0.14608811489313209</v>
      </c>
      <c r="G284" t="str">
        <f t="shared" si="14"/>
        <v>MLR Error</v>
      </c>
      <c r="M284">
        <v>2748602</v>
      </c>
      <c r="N284">
        <v>-120.81679</v>
      </c>
    </row>
    <row r="285" spans="1:14" x14ac:dyDescent="0.25">
      <c r="A285" s="14">
        <v>2834701</v>
      </c>
      <c r="B285">
        <v>-29.413360779574901</v>
      </c>
      <c r="C285">
        <v>-28.198533891604502</v>
      </c>
      <c r="D285" s="13">
        <v>-27.162672000000001</v>
      </c>
      <c r="E285" s="15">
        <f t="shared" si="12"/>
        <v>4.1301872882679717E-2</v>
      </c>
      <c r="F285" s="15">
        <f t="shared" si="13"/>
        <v>7.651926607236989E-2</v>
      </c>
      <c r="G285" t="str">
        <f t="shared" si="14"/>
        <v>MLR Error</v>
      </c>
      <c r="M285">
        <v>2748904</v>
      </c>
      <c r="N285">
        <v>-119.62836</v>
      </c>
    </row>
    <row r="286" spans="1:14" x14ac:dyDescent="0.25">
      <c r="A286" s="14">
        <v>2841501</v>
      </c>
      <c r="B286">
        <v>-30.784394712588298</v>
      </c>
      <c r="C286">
        <v>-66.155840267894604</v>
      </c>
      <c r="D286" s="13">
        <v>-81.724639999999994</v>
      </c>
      <c r="E286" s="15">
        <f t="shared" si="12"/>
        <v>1.149005718174549</v>
      </c>
      <c r="F286" s="15">
        <f t="shared" si="13"/>
        <v>1.6547424681564815</v>
      </c>
      <c r="G286" t="str">
        <f t="shared" si="14"/>
        <v>MLR Error</v>
      </c>
      <c r="M286">
        <v>2756202</v>
      </c>
      <c r="N286">
        <v>-98.715050000000005</v>
      </c>
    </row>
    <row r="287" spans="1:14" x14ac:dyDescent="0.25">
      <c r="A287" s="14">
        <v>2849402</v>
      </c>
      <c r="B287">
        <v>-114.89884201850499</v>
      </c>
      <c r="C287">
        <v>-126.39739475778499</v>
      </c>
      <c r="D287" s="13">
        <v>-56.262836</v>
      </c>
      <c r="E287" s="15">
        <f t="shared" si="12"/>
        <v>0.10007544495033384</v>
      </c>
      <c r="F287" s="15">
        <f t="shared" si="13"/>
        <v>0.51032721469082687</v>
      </c>
      <c r="G287" t="str">
        <f t="shared" si="14"/>
        <v>MLR Error</v>
      </c>
      <c r="M287">
        <v>2756301</v>
      </c>
      <c r="N287">
        <v>-97.813614000000001</v>
      </c>
    </row>
    <row r="288" spans="1:14" x14ac:dyDescent="0.25">
      <c r="A288" s="14">
        <v>2849801</v>
      </c>
      <c r="B288">
        <v>-52.1846586296071</v>
      </c>
      <c r="C288">
        <v>-50.908476508887901</v>
      </c>
      <c r="D288" s="13">
        <v>-77.298379999999995</v>
      </c>
      <c r="E288" s="15">
        <f t="shared" si="12"/>
        <v>2.4455120608859428E-2</v>
      </c>
      <c r="F288" s="15">
        <f t="shared" si="13"/>
        <v>0.48124721000176401</v>
      </c>
      <c r="G288" t="str">
        <f t="shared" si="14"/>
        <v>MLR Error</v>
      </c>
      <c r="M288">
        <v>2802702</v>
      </c>
      <c r="N288">
        <v>-24.051563000000002</v>
      </c>
    </row>
    <row r="289" spans="1:14" x14ac:dyDescent="0.25">
      <c r="A289" s="14">
        <v>2857301</v>
      </c>
      <c r="B289">
        <v>-55.659993784843699</v>
      </c>
      <c r="C289">
        <v>-66.826305199528306</v>
      </c>
      <c r="D289" s="13">
        <v>-53.570892000000001</v>
      </c>
      <c r="E289" s="15">
        <f t="shared" si="12"/>
        <v>0.20061646894623281</v>
      </c>
      <c r="F289" s="15">
        <f t="shared" si="13"/>
        <v>3.7533273771449188E-2</v>
      </c>
      <c r="G289" t="str">
        <f t="shared" si="14"/>
        <v>Kriging Error</v>
      </c>
      <c r="M289">
        <v>2809301</v>
      </c>
      <c r="N289">
        <v>-72.101889999999997</v>
      </c>
    </row>
    <row r="290" spans="1:14" x14ac:dyDescent="0.25">
      <c r="A290" s="14">
        <v>2858102</v>
      </c>
      <c r="B290">
        <v>-75.629623007978793</v>
      </c>
      <c r="C290">
        <v>-90.399743536656501</v>
      </c>
      <c r="D290" s="13">
        <v>-57.501792999999999</v>
      </c>
      <c r="E290" s="15">
        <f t="shared" si="12"/>
        <v>0.19529544034775217</v>
      </c>
      <c r="F290" s="15">
        <f t="shared" si="13"/>
        <v>0.23969219053315047</v>
      </c>
      <c r="G290" t="str">
        <f t="shared" si="14"/>
        <v>MLR Error</v>
      </c>
      <c r="M290">
        <v>2809901</v>
      </c>
      <c r="N290">
        <v>-91.840323999999995</v>
      </c>
    </row>
    <row r="291" spans="1:14" x14ac:dyDescent="0.25">
      <c r="A291" s="14">
        <v>2858103</v>
      </c>
      <c r="B291">
        <v>-47.616635423781901</v>
      </c>
      <c r="C291">
        <v>-58.358243141975201</v>
      </c>
      <c r="D291" s="13">
        <v>-71.322495000000004</v>
      </c>
      <c r="E291" s="15">
        <f t="shared" si="12"/>
        <v>0.22558518934810032</v>
      </c>
      <c r="F291" s="15">
        <f t="shared" si="13"/>
        <v>0.49784827015262662</v>
      </c>
      <c r="G291" t="str">
        <f t="shared" si="14"/>
        <v>MLR Error</v>
      </c>
      <c r="M291">
        <v>2817501</v>
      </c>
      <c r="N291">
        <v>-95.011696000000001</v>
      </c>
    </row>
    <row r="292" spans="1:14" x14ac:dyDescent="0.25">
      <c r="A292" s="14">
        <v>2858301</v>
      </c>
      <c r="B292">
        <v>-140.45920030143199</v>
      </c>
      <c r="C292">
        <v>-146.46459301353499</v>
      </c>
      <c r="D292" s="13">
        <v>-120.86808000000001</v>
      </c>
      <c r="E292" s="15">
        <f t="shared" si="12"/>
        <v>4.2755424345398169E-2</v>
      </c>
      <c r="F292" s="15">
        <f t="shared" si="13"/>
        <v>0.13947908189273844</v>
      </c>
      <c r="G292" t="str">
        <f t="shared" si="14"/>
        <v>MLR Error</v>
      </c>
      <c r="M292">
        <v>2817702</v>
      </c>
      <c r="N292">
        <v>-67.131510000000006</v>
      </c>
    </row>
    <row r="293" spans="1:14" x14ac:dyDescent="0.25">
      <c r="A293" s="14">
        <v>2858304</v>
      </c>
      <c r="B293">
        <v>-137.68628333528699</v>
      </c>
      <c r="C293">
        <v>-140.13799757692999</v>
      </c>
      <c r="D293" s="13">
        <v>-115.73866</v>
      </c>
      <c r="E293" s="15">
        <f t="shared" si="12"/>
        <v>1.780652496569108E-2</v>
      </c>
      <c r="F293" s="15">
        <f t="shared" si="13"/>
        <v>0.15940312138313154</v>
      </c>
      <c r="G293" t="str">
        <f t="shared" si="14"/>
        <v>MLR Error</v>
      </c>
      <c r="M293">
        <v>2818301</v>
      </c>
      <c r="N293">
        <v>-140.67232999999999</v>
      </c>
    </row>
    <row r="294" spans="1:14" x14ac:dyDescent="0.25">
      <c r="A294" s="14">
        <v>2858601</v>
      </c>
      <c r="B294">
        <v>-9.9117225556934407</v>
      </c>
      <c r="C294">
        <v>-10.9800229567927</v>
      </c>
      <c r="D294" s="13">
        <v>-82.585970000000003</v>
      </c>
      <c r="E294" s="15">
        <f t="shared" si="12"/>
        <v>0.10778150771437925</v>
      </c>
      <c r="F294" s="15">
        <f t="shared" si="13"/>
        <v>7.3321511004725801</v>
      </c>
      <c r="G294" t="str">
        <f t="shared" si="14"/>
        <v>MLR Error</v>
      </c>
      <c r="M294">
        <v>2818501</v>
      </c>
      <c r="N294">
        <v>-110.58493</v>
      </c>
    </row>
    <row r="295" spans="1:14" x14ac:dyDescent="0.25">
      <c r="A295" s="14">
        <v>334102</v>
      </c>
      <c r="B295">
        <v>-234.085373616265</v>
      </c>
      <c r="C295">
        <v>-208.08329196000901</v>
      </c>
      <c r="D295" s="13" t="s">
        <v>18</v>
      </c>
      <c r="E295" s="15">
        <f t="shared" si="12"/>
        <v>0.11107948033900264</v>
      </c>
      <c r="F295" s="15" t="e">
        <f t="shared" si="13"/>
        <v>#VALUE!</v>
      </c>
      <c r="G295" t="e">
        <f t="shared" si="14"/>
        <v>#VALUE!</v>
      </c>
      <c r="M295">
        <v>2818902</v>
      </c>
      <c r="N295">
        <v>-111.870605</v>
      </c>
    </row>
    <row r="296" spans="1:14" x14ac:dyDescent="0.25">
      <c r="A296" s="14">
        <v>2334801</v>
      </c>
      <c r="B296">
        <v>-160.86778213270799</v>
      </c>
      <c r="C296">
        <v>-160.042194086558</v>
      </c>
      <c r="D296" s="13">
        <v>-151.45497</v>
      </c>
      <c r="E296" s="15">
        <f t="shared" si="12"/>
        <v>5.1320906846898592E-3</v>
      </c>
      <c r="F296" s="15">
        <f t="shared" si="13"/>
        <v>5.8512723976904699E-2</v>
      </c>
      <c r="G296" t="str">
        <f t="shared" si="14"/>
        <v>MLR Error</v>
      </c>
      <c r="M296">
        <v>2826206</v>
      </c>
      <c r="N296">
        <v>-64.77431</v>
      </c>
    </row>
    <row r="297" spans="1:14" x14ac:dyDescent="0.25">
      <c r="A297" s="14">
        <v>334801</v>
      </c>
      <c r="B297">
        <v>-291.17135287482199</v>
      </c>
      <c r="C297">
        <v>-282.07579688547901</v>
      </c>
      <c r="D297" s="13">
        <v>-279.22842000000003</v>
      </c>
      <c r="E297" s="15">
        <f t="shared" si="12"/>
        <v>3.1237812029033196E-2</v>
      </c>
      <c r="F297" s="15">
        <f t="shared" si="13"/>
        <v>4.1016854017078976E-2</v>
      </c>
      <c r="G297" t="str">
        <f t="shared" si="14"/>
        <v>MLR Error</v>
      </c>
      <c r="M297">
        <v>2834701</v>
      </c>
      <c r="N297">
        <v>-27.162672000000001</v>
      </c>
    </row>
    <row r="298" spans="1:14" x14ac:dyDescent="0.25">
      <c r="A298" s="14">
        <v>336301</v>
      </c>
      <c r="B298">
        <v>-257.411049845945</v>
      </c>
      <c r="C298">
        <v>-254.01397160727799</v>
      </c>
      <c r="D298" s="13">
        <v>-293.07396999999997</v>
      </c>
      <c r="E298" s="15">
        <f t="shared" si="12"/>
        <v>1.3197095620798273E-2</v>
      </c>
      <c r="F298" s="15">
        <f t="shared" si="13"/>
        <v>0.13854463580875206</v>
      </c>
      <c r="G298" t="str">
        <f t="shared" si="14"/>
        <v>MLR Error</v>
      </c>
      <c r="M298">
        <v>2837303</v>
      </c>
      <c r="N298">
        <v>-92.243449999999996</v>
      </c>
    </row>
    <row r="299" spans="1:14" x14ac:dyDescent="0.25">
      <c r="A299" s="14">
        <v>336401</v>
      </c>
      <c r="B299">
        <v>-285.07736791858798</v>
      </c>
      <c r="C299">
        <v>-279.876781176858</v>
      </c>
      <c r="D299" s="13">
        <v>-315.62779999999998</v>
      </c>
      <c r="E299" s="15">
        <f t="shared" si="12"/>
        <v>1.8242720492687988E-2</v>
      </c>
      <c r="F299" s="15">
        <f t="shared" si="13"/>
        <v>0.10716540672613671</v>
      </c>
      <c r="G299" t="str">
        <f t="shared" si="14"/>
        <v>MLR Error</v>
      </c>
      <c r="M299">
        <v>2837306</v>
      </c>
      <c r="N299">
        <v>-87.444145000000006</v>
      </c>
    </row>
    <row r="300" spans="1:14" x14ac:dyDescent="0.25">
      <c r="A300" s="14">
        <v>336501</v>
      </c>
      <c r="B300">
        <v>-302.40869731099099</v>
      </c>
      <c r="C300">
        <v>-282.865904028297</v>
      </c>
      <c r="D300" s="13">
        <v>-294.16451999999998</v>
      </c>
      <c r="E300" s="15">
        <f t="shared" si="12"/>
        <v>6.4623780521089247E-2</v>
      </c>
      <c r="F300" s="15">
        <f t="shared" si="13"/>
        <v>2.726170703520759E-2</v>
      </c>
      <c r="G300" t="str">
        <f t="shared" si="14"/>
        <v>Kriging Error</v>
      </c>
      <c r="M300">
        <v>2838802</v>
      </c>
      <c r="N300" t="s">
        <v>18</v>
      </c>
    </row>
    <row r="301" spans="1:14" x14ac:dyDescent="0.25">
      <c r="A301" s="14">
        <v>337901</v>
      </c>
      <c r="B301">
        <v>-339.150485270979</v>
      </c>
      <c r="C301">
        <v>-364.60649309247299</v>
      </c>
      <c r="D301" s="13">
        <v>-344.95963</v>
      </c>
      <c r="E301" s="15">
        <f t="shared" si="12"/>
        <v>7.5058149485337761E-2</v>
      </c>
      <c r="F301" s="15">
        <f t="shared" si="13"/>
        <v>1.7128516635851285E-2</v>
      </c>
      <c r="G301" t="str">
        <f t="shared" si="14"/>
        <v>Kriging Error</v>
      </c>
      <c r="M301">
        <v>2841501</v>
      </c>
      <c r="N301">
        <v>-81.724639999999994</v>
      </c>
    </row>
    <row r="302" spans="1:14" x14ac:dyDescent="0.25">
      <c r="A302" s="14">
        <v>338803</v>
      </c>
      <c r="B302">
        <v>-397.96254639901298</v>
      </c>
      <c r="C302">
        <v>-383.57019160098298</v>
      </c>
      <c r="D302" s="13">
        <v>-320.7627</v>
      </c>
      <c r="E302" s="15">
        <f t="shared" si="12"/>
        <v>3.6165098771882051E-2</v>
      </c>
      <c r="F302" s="15">
        <f t="shared" si="13"/>
        <v>0.19398771843622029</v>
      </c>
      <c r="G302" t="str">
        <f t="shared" si="14"/>
        <v>MLR Error</v>
      </c>
      <c r="M302">
        <v>2844606</v>
      </c>
      <c r="N302">
        <v>-25.654502999999998</v>
      </c>
    </row>
    <row r="303" spans="1:14" x14ac:dyDescent="0.25">
      <c r="A303" s="14">
        <v>338901</v>
      </c>
      <c r="B303">
        <v>-332.64067861753</v>
      </c>
      <c r="C303">
        <v>-318.703912406131</v>
      </c>
      <c r="D303" s="13">
        <v>-289.97314</v>
      </c>
      <c r="E303" s="15">
        <f t="shared" si="12"/>
        <v>4.1897359845827778E-2</v>
      </c>
      <c r="F303" s="15">
        <f t="shared" si="13"/>
        <v>0.12826915455697799</v>
      </c>
      <c r="G303" t="str">
        <f t="shared" si="14"/>
        <v>MLR Error</v>
      </c>
      <c r="M303">
        <v>2849402</v>
      </c>
      <c r="N303">
        <v>-56.262836</v>
      </c>
    </row>
    <row r="304" spans="1:14" x14ac:dyDescent="0.25">
      <c r="A304" s="14">
        <v>341502</v>
      </c>
      <c r="B304">
        <v>-275.56319363445198</v>
      </c>
      <c r="C304">
        <v>-271.289327868111</v>
      </c>
      <c r="D304" s="13">
        <v>-280.57556</v>
      </c>
      <c r="E304" s="15">
        <f t="shared" si="12"/>
        <v>1.5509566825569842E-2</v>
      </c>
      <c r="F304" s="15">
        <f t="shared" si="13"/>
        <v>1.8189535037096308E-2</v>
      </c>
      <c r="G304" t="str">
        <f t="shared" si="14"/>
        <v>MLR Error</v>
      </c>
      <c r="M304">
        <v>2849801</v>
      </c>
      <c r="N304">
        <v>-77.298379999999995</v>
      </c>
    </row>
    <row r="305" spans="1:14" x14ac:dyDescent="0.25">
      <c r="A305" s="14">
        <v>341602</v>
      </c>
      <c r="B305">
        <v>-270.02963364608797</v>
      </c>
      <c r="C305">
        <v>-269.80124070310399</v>
      </c>
      <c r="D305" s="13">
        <v>-276.31522000000001</v>
      </c>
      <c r="E305" s="15">
        <f t="shared" si="12"/>
        <v>8.458069579256939E-4</v>
      </c>
      <c r="F305" s="15">
        <f t="shared" si="13"/>
        <v>2.3277394666061681E-2</v>
      </c>
      <c r="G305" t="str">
        <f t="shared" si="14"/>
        <v>MLR Error</v>
      </c>
      <c r="M305">
        <v>2857301</v>
      </c>
      <c r="N305">
        <v>-53.570892000000001</v>
      </c>
    </row>
    <row r="306" spans="1:14" x14ac:dyDescent="0.25">
      <c r="A306" s="14">
        <v>341801</v>
      </c>
      <c r="B306">
        <v>-276.39152518147</v>
      </c>
      <c r="C306">
        <v>-275.14390221170498</v>
      </c>
      <c r="D306" s="13">
        <v>-277.32787999999999</v>
      </c>
      <c r="E306" s="15">
        <f t="shared" si="12"/>
        <v>4.5139696991283226E-3</v>
      </c>
      <c r="F306" s="15">
        <f t="shared" si="13"/>
        <v>3.3877841149984999E-3</v>
      </c>
      <c r="G306" t="str">
        <f t="shared" si="14"/>
        <v>Kriging Error</v>
      </c>
      <c r="M306">
        <v>2858102</v>
      </c>
      <c r="N306">
        <v>-57.501792999999999</v>
      </c>
    </row>
    <row r="307" spans="1:14" x14ac:dyDescent="0.25">
      <c r="A307" s="14">
        <v>344501</v>
      </c>
      <c r="B307">
        <v>-277.61894914129198</v>
      </c>
      <c r="C307">
        <v>-272.46047464183403</v>
      </c>
      <c r="D307" s="13">
        <v>-293.31088</v>
      </c>
      <c r="E307" s="15">
        <f t="shared" si="12"/>
        <v>1.8581132575473395E-2</v>
      </c>
      <c r="F307" s="15">
        <f t="shared" si="13"/>
        <v>5.6523270141483513E-2</v>
      </c>
      <c r="G307" t="str">
        <f t="shared" si="14"/>
        <v>MLR Error</v>
      </c>
      <c r="M307">
        <v>2858103</v>
      </c>
      <c r="N307">
        <v>-71.322495000000004</v>
      </c>
    </row>
    <row r="308" spans="1:14" x14ac:dyDescent="0.25">
      <c r="A308" s="14">
        <v>345801</v>
      </c>
      <c r="B308">
        <v>-277.38847190876498</v>
      </c>
      <c r="C308">
        <v>-266.90267983358899</v>
      </c>
      <c r="D308" s="13">
        <v>-283.39460000000003</v>
      </c>
      <c r="E308" s="15">
        <f t="shared" si="12"/>
        <v>3.7801830779127854E-2</v>
      </c>
      <c r="F308" s="15">
        <f t="shared" si="13"/>
        <v>2.1652407001292031E-2</v>
      </c>
      <c r="G308" t="str">
        <f t="shared" si="14"/>
        <v>Kriging Error</v>
      </c>
      <c r="M308">
        <v>2858301</v>
      </c>
      <c r="N308">
        <v>-120.86808000000001</v>
      </c>
    </row>
    <row r="309" spans="1:14" x14ac:dyDescent="0.25">
      <c r="A309" s="14">
        <v>347902</v>
      </c>
      <c r="B309">
        <v>-364.33862463594102</v>
      </c>
      <c r="C309">
        <v>-347.75107213111698</v>
      </c>
      <c r="D309" s="13">
        <v>-368.58307000000002</v>
      </c>
      <c r="E309" s="15">
        <f t="shared" si="12"/>
        <v>4.5527845205538812E-2</v>
      </c>
      <c r="F309" s="15">
        <f t="shared" si="13"/>
        <v>1.1649726592397915E-2</v>
      </c>
      <c r="G309" t="str">
        <f t="shared" si="14"/>
        <v>Kriging Error</v>
      </c>
      <c r="M309">
        <v>2858304</v>
      </c>
      <c r="N309">
        <v>-115.73866</v>
      </c>
    </row>
    <row r="310" spans="1:14" x14ac:dyDescent="0.25">
      <c r="A310" s="14">
        <v>348404</v>
      </c>
      <c r="B310">
        <v>-389.43344454637599</v>
      </c>
      <c r="C310">
        <v>-347.84083370867899</v>
      </c>
      <c r="D310" s="13">
        <v>-354.55025999999998</v>
      </c>
      <c r="E310" s="15">
        <f t="shared" si="12"/>
        <v>0.10680287330263931</v>
      </c>
      <c r="F310" s="15">
        <f t="shared" si="13"/>
        <v>8.9574187925767434E-2</v>
      </c>
      <c r="G310" t="str">
        <f t="shared" si="14"/>
        <v>Kriging Error</v>
      </c>
      <c r="M310">
        <v>2858601</v>
      </c>
      <c r="N310">
        <v>-82.585970000000003</v>
      </c>
    </row>
    <row r="311" spans="1:14" x14ac:dyDescent="0.25">
      <c r="A311" s="14">
        <v>348802</v>
      </c>
      <c r="B311">
        <v>-413.76246128433797</v>
      </c>
      <c r="C311">
        <v>-391.362896078696</v>
      </c>
      <c r="D311" s="13">
        <v>-367.35480000000001</v>
      </c>
      <c r="E311" s="15">
        <f t="shared" si="12"/>
        <v>5.4136291475337522E-2</v>
      </c>
      <c r="F311" s="15">
        <f t="shared" si="13"/>
        <v>0.11216015377588005</v>
      </c>
      <c r="G311" t="str">
        <f t="shared" si="14"/>
        <v>MLR Error</v>
      </c>
      <c r="M311">
        <v>334102</v>
      </c>
      <c r="N311" t="s">
        <v>18</v>
      </c>
    </row>
    <row r="312" spans="1:14" x14ac:dyDescent="0.25">
      <c r="A312" s="14">
        <v>348906</v>
      </c>
      <c r="B312">
        <v>-378.61111919078002</v>
      </c>
      <c r="C312">
        <v>-370.32433525643398</v>
      </c>
      <c r="D312" s="13">
        <v>-386.00725999999997</v>
      </c>
      <c r="E312" s="15">
        <f t="shared" si="12"/>
        <v>2.1887323203971645E-2</v>
      </c>
      <c r="F312" s="15">
        <f t="shared" si="13"/>
        <v>1.9534927619209948E-2</v>
      </c>
      <c r="G312" t="str">
        <f t="shared" si="14"/>
        <v>Kriging Error</v>
      </c>
      <c r="M312">
        <v>334801</v>
      </c>
      <c r="N312">
        <v>-279.22842000000003</v>
      </c>
    </row>
    <row r="313" spans="1:14" x14ac:dyDescent="0.25">
      <c r="A313" s="14">
        <v>349601</v>
      </c>
      <c r="B313">
        <v>-278.55118456231901</v>
      </c>
      <c r="C313">
        <v>-277.80933279715902</v>
      </c>
      <c r="D313" s="13">
        <v>-278.23462000000001</v>
      </c>
      <c r="E313" s="15">
        <f t="shared" si="12"/>
        <v>2.6632511591205298E-3</v>
      </c>
      <c r="F313" s="15">
        <f t="shared" si="13"/>
        <v>1.1364681963798222E-3</v>
      </c>
      <c r="G313" t="str">
        <f t="shared" si="14"/>
        <v>Kriging Error</v>
      </c>
      <c r="M313">
        <v>336301</v>
      </c>
      <c r="N313">
        <v>-293.07396999999997</v>
      </c>
    </row>
    <row r="314" spans="1:14" x14ac:dyDescent="0.25">
      <c r="A314" s="14">
        <v>352301</v>
      </c>
      <c r="B314">
        <v>-231.09656755771499</v>
      </c>
      <c r="C314">
        <v>-225.863159815882</v>
      </c>
      <c r="D314" s="13">
        <v>-261.83987000000002</v>
      </c>
      <c r="E314" s="15">
        <f t="shared" si="12"/>
        <v>2.2645977814127329E-2</v>
      </c>
      <c r="F314" s="15">
        <f t="shared" si="13"/>
        <v>0.13303227636475851</v>
      </c>
      <c r="G314" t="str">
        <f t="shared" si="14"/>
        <v>MLR Error</v>
      </c>
      <c r="M314">
        <v>336401</v>
      </c>
      <c r="N314">
        <v>-315.62779999999998</v>
      </c>
    </row>
    <row r="315" spans="1:14" x14ac:dyDescent="0.25">
      <c r="A315" s="14">
        <v>353605</v>
      </c>
      <c r="B315">
        <v>-268.52704064395903</v>
      </c>
      <c r="C315">
        <v>-263.51077850226602</v>
      </c>
      <c r="D315" s="13">
        <v>-244.84155000000001</v>
      </c>
      <c r="E315" s="15">
        <f t="shared" si="12"/>
        <v>1.8680659235149749E-2</v>
      </c>
      <c r="F315" s="15">
        <f t="shared" si="13"/>
        <v>8.8205234702465926E-2</v>
      </c>
      <c r="G315" t="str">
        <f t="shared" si="14"/>
        <v>MLR Error</v>
      </c>
      <c r="M315">
        <v>336501</v>
      </c>
      <c r="N315">
        <v>-294.16451999999998</v>
      </c>
    </row>
    <row r="316" spans="1:14" x14ac:dyDescent="0.25">
      <c r="A316" s="14">
        <v>353901</v>
      </c>
      <c r="B316">
        <v>-215.845165170879</v>
      </c>
      <c r="C316">
        <v>-211.32072118037701</v>
      </c>
      <c r="D316" s="13">
        <v>-229.69007999999999</v>
      </c>
      <c r="E316" s="15">
        <f t="shared" si="12"/>
        <v>2.0961525762785135E-2</v>
      </c>
      <c r="F316" s="15">
        <f t="shared" si="13"/>
        <v>6.41428072672387E-2</v>
      </c>
      <c r="G316" t="str">
        <f t="shared" si="14"/>
        <v>MLR Error</v>
      </c>
      <c r="M316">
        <v>337901</v>
      </c>
      <c r="N316">
        <v>-344.95963</v>
      </c>
    </row>
    <row r="317" spans="1:14" x14ac:dyDescent="0.25">
      <c r="A317" s="14">
        <v>354102</v>
      </c>
      <c r="B317">
        <v>-307.814820409802</v>
      </c>
      <c r="C317">
        <v>-300.95737175226998</v>
      </c>
      <c r="D317" s="13">
        <v>-304.96634</v>
      </c>
      <c r="E317" s="15">
        <f t="shared" si="12"/>
        <v>2.2277837851999834E-2</v>
      </c>
      <c r="F317" s="15">
        <f t="shared" si="13"/>
        <v>9.2538767496956002E-3</v>
      </c>
      <c r="G317" t="str">
        <f t="shared" si="14"/>
        <v>Kriging Error</v>
      </c>
      <c r="M317">
        <v>338803</v>
      </c>
      <c r="N317">
        <v>-320.7627</v>
      </c>
    </row>
    <row r="318" spans="1:14" x14ac:dyDescent="0.25">
      <c r="A318" s="14">
        <v>354301</v>
      </c>
      <c r="B318">
        <v>-151.676622013247</v>
      </c>
      <c r="C318">
        <v>-145.857966875599</v>
      </c>
      <c r="D318" s="13">
        <v>-326.1884</v>
      </c>
      <c r="E318" s="15">
        <f t="shared" si="12"/>
        <v>3.8362241065335763E-2</v>
      </c>
      <c r="F318" s="15">
        <f t="shared" si="13"/>
        <v>1.1505515858041171</v>
      </c>
      <c r="G318" t="str">
        <f t="shared" si="14"/>
        <v>MLR Error</v>
      </c>
      <c r="M318">
        <v>338901</v>
      </c>
      <c r="N318">
        <v>-289.97314</v>
      </c>
    </row>
    <row r="319" spans="1:14" x14ac:dyDescent="0.25">
      <c r="A319" s="14">
        <v>354401</v>
      </c>
      <c r="B319">
        <v>-133.81520454506801</v>
      </c>
      <c r="C319">
        <v>-125.32883527438401</v>
      </c>
      <c r="D319" s="13">
        <v>-290.16284000000002</v>
      </c>
      <c r="E319" s="15">
        <f t="shared" si="12"/>
        <v>6.3418572646771684E-2</v>
      </c>
      <c r="F319" s="15">
        <f t="shared" si="13"/>
        <v>1.1683846838366954</v>
      </c>
      <c r="G319" t="str">
        <f t="shared" si="14"/>
        <v>MLR Error</v>
      </c>
      <c r="M319">
        <v>341502</v>
      </c>
      <c r="N319">
        <v>-280.57556</v>
      </c>
    </row>
    <row r="320" spans="1:14" x14ac:dyDescent="0.25">
      <c r="A320" s="14">
        <v>356101</v>
      </c>
      <c r="B320">
        <v>-394.44915418240299</v>
      </c>
      <c r="C320">
        <v>-388.07590918599499</v>
      </c>
      <c r="D320" s="13">
        <v>-379.9966</v>
      </c>
      <c r="E320" s="15">
        <f t="shared" si="12"/>
        <v>1.6157329604669046E-2</v>
      </c>
      <c r="F320" s="15">
        <f t="shared" si="13"/>
        <v>3.6639840722588482E-2</v>
      </c>
      <c r="G320" t="str">
        <f t="shared" si="14"/>
        <v>MLR Error</v>
      </c>
      <c r="M320">
        <v>341602</v>
      </c>
      <c r="N320">
        <v>-276.31522000000001</v>
      </c>
    </row>
    <row r="321" spans="1:14" x14ac:dyDescent="0.25">
      <c r="A321" s="14">
        <v>356501</v>
      </c>
      <c r="B321">
        <v>-432.14860523709501</v>
      </c>
      <c r="C321">
        <v>-405.13656337126002</v>
      </c>
      <c r="D321" s="13">
        <v>-404.29477000000003</v>
      </c>
      <c r="E321" s="15">
        <f t="shared" si="12"/>
        <v>6.2506372896922902E-2</v>
      </c>
      <c r="F321" s="15">
        <f t="shared" si="13"/>
        <v>6.4454298589748285E-2</v>
      </c>
      <c r="G321" t="str">
        <f t="shared" si="14"/>
        <v>MLR Error</v>
      </c>
      <c r="M321">
        <v>341801</v>
      </c>
      <c r="N321">
        <v>-277.32787999999999</v>
      </c>
    </row>
    <row r="322" spans="1:14" x14ac:dyDescent="0.25">
      <c r="A322" s="14">
        <v>356601</v>
      </c>
      <c r="B322">
        <v>-407.67172631614898</v>
      </c>
      <c r="C322">
        <v>-391.22419962507303</v>
      </c>
      <c r="D322" s="13">
        <v>-407.92853000000002</v>
      </c>
      <c r="E322" s="15">
        <f t="shared" si="12"/>
        <v>4.0345026719662454E-2</v>
      </c>
      <c r="F322" s="15">
        <f t="shared" si="13"/>
        <v>6.2992762871147846E-4</v>
      </c>
      <c r="G322" t="str">
        <f t="shared" si="14"/>
        <v>Kriging Error</v>
      </c>
      <c r="M322">
        <v>344501</v>
      </c>
      <c r="N322">
        <v>-293.31088</v>
      </c>
    </row>
    <row r="323" spans="1:14" x14ac:dyDescent="0.25">
      <c r="A323" s="14">
        <v>357501</v>
      </c>
      <c r="B323">
        <v>-346.08071036737698</v>
      </c>
      <c r="C323">
        <v>-298.62559358838598</v>
      </c>
      <c r="D323" s="13">
        <v>-345.17867999999999</v>
      </c>
      <c r="E323" s="15">
        <f t="shared" ref="E323:E386" si="15">ABS((C323-B323)/B323)</f>
        <v>0.13712153077996084</v>
      </c>
      <c r="F323" s="15">
        <f t="shared" ref="F323:F386" si="16">ABS((D323-B323)/B323)</f>
        <v>2.6064161923947081E-3</v>
      </c>
      <c r="G323" t="str">
        <f t="shared" ref="G323:G386" si="17">IF(F323&lt;E323,$F$1,$E$1)</f>
        <v>Kriging Error</v>
      </c>
      <c r="M323">
        <v>345801</v>
      </c>
      <c r="N323">
        <v>-283.39460000000003</v>
      </c>
    </row>
    <row r="324" spans="1:14" x14ac:dyDescent="0.25">
      <c r="A324" s="14">
        <v>358302</v>
      </c>
      <c r="B324">
        <v>-312.21031764803797</v>
      </c>
      <c r="C324">
        <v>-307.57211282846299</v>
      </c>
      <c r="D324" s="13">
        <v>-318.07483000000002</v>
      </c>
      <c r="E324" s="15">
        <f t="shared" si="15"/>
        <v>1.485602671467039E-2</v>
      </c>
      <c r="F324" s="15">
        <f t="shared" si="16"/>
        <v>1.8783851847501244E-2</v>
      </c>
      <c r="G324" t="str">
        <f t="shared" si="17"/>
        <v>MLR Error</v>
      </c>
      <c r="M324">
        <v>347902</v>
      </c>
      <c r="N324">
        <v>-368.58307000000002</v>
      </c>
    </row>
    <row r="325" spans="1:14" x14ac:dyDescent="0.25">
      <c r="A325" s="14">
        <v>360401</v>
      </c>
      <c r="B325">
        <v>-257.05244870360298</v>
      </c>
      <c r="C325">
        <v>-241.68536076704299</v>
      </c>
      <c r="D325" s="13">
        <v>-258.08267000000001</v>
      </c>
      <c r="E325" s="15">
        <f t="shared" si="15"/>
        <v>5.9781916157815577E-2</v>
      </c>
      <c r="F325" s="15">
        <f t="shared" si="16"/>
        <v>4.0078252574241684E-3</v>
      </c>
      <c r="G325" t="str">
        <f t="shared" si="17"/>
        <v>Kriging Error</v>
      </c>
      <c r="M325">
        <v>348404</v>
      </c>
      <c r="N325">
        <v>-354.55025999999998</v>
      </c>
    </row>
    <row r="326" spans="1:14" x14ac:dyDescent="0.25">
      <c r="A326" s="14">
        <v>361404</v>
      </c>
      <c r="B326">
        <v>-85.2697727705456</v>
      </c>
      <c r="C326">
        <v>-76.072736201720005</v>
      </c>
      <c r="D326" s="13">
        <v>-195.97807</v>
      </c>
      <c r="E326" s="15">
        <f t="shared" si="15"/>
        <v>0.10785811044171671</v>
      </c>
      <c r="F326" s="15">
        <f t="shared" si="16"/>
        <v>1.2983299196464604</v>
      </c>
      <c r="G326" t="str">
        <f t="shared" si="17"/>
        <v>MLR Error</v>
      </c>
      <c r="M326">
        <v>348802</v>
      </c>
      <c r="N326">
        <v>-367.35480000000001</v>
      </c>
    </row>
    <row r="327" spans="1:14" x14ac:dyDescent="0.25">
      <c r="A327" s="14">
        <v>361704</v>
      </c>
      <c r="B327">
        <v>-202.90031168688699</v>
      </c>
      <c r="C327">
        <v>-189.472888743673</v>
      </c>
      <c r="D327" s="13">
        <v>-293.35039999999998</v>
      </c>
      <c r="E327" s="15">
        <f t="shared" si="15"/>
        <v>6.6177438721410214E-2</v>
      </c>
      <c r="F327" s="15">
        <f t="shared" si="16"/>
        <v>0.44578585198377779</v>
      </c>
      <c r="G327" t="str">
        <f t="shared" si="17"/>
        <v>MLR Error</v>
      </c>
      <c r="M327">
        <v>348906</v>
      </c>
      <c r="N327">
        <v>-386.00725999999997</v>
      </c>
    </row>
    <row r="328" spans="1:14" x14ac:dyDescent="0.25">
      <c r="A328" s="14">
        <v>362801</v>
      </c>
      <c r="B328">
        <v>-354.579840534624</v>
      </c>
      <c r="C328">
        <v>-354.022725792458</v>
      </c>
      <c r="D328" s="13">
        <v>-359.55945000000003</v>
      </c>
      <c r="E328" s="15">
        <f t="shared" si="15"/>
        <v>1.5711968884807254E-3</v>
      </c>
      <c r="F328" s="15">
        <f t="shared" si="16"/>
        <v>1.4043690295161551E-2</v>
      </c>
      <c r="G328" t="str">
        <f t="shared" si="17"/>
        <v>MLR Error</v>
      </c>
      <c r="M328">
        <v>349601</v>
      </c>
      <c r="N328">
        <v>-278.23462000000001</v>
      </c>
    </row>
    <row r="329" spans="1:14" x14ac:dyDescent="0.25">
      <c r="A329" s="14">
        <v>363601</v>
      </c>
      <c r="B329">
        <v>-434.70824348461201</v>
      </c>
      <c r="C329">
        <v>-431.15058572006302</v>
      </c>
      <c r="D329" s="13">
        <v>-432.80470000000003</v>
      </c>
      <c r="E329" s="15">
        <f t="shared" si="15"/>
        <v>8.1840126518671081E-3</v>
      </c>
      <c r="F329" s="15">
        <f t="shared" si="16"/>
        <v>4.378898981425388E-3</v>
      </c>
      <c r="G329" t="str">
        <f t="shared" si="17"/>
        <v>Kriging Error</v>
      </c>
      <c r="M329">
        <v>352301</v>
      </c>
      <c r="N329">
        <v>-261.83987000000002</v>
      </c>
    </row>
    <row r="330" spans="1:14" x14ac:dyDescent="0.25">
      <c r="A330" s="14">
        <v>363901</v>
      </c>
      <c r="B330">
        <v>-443.90325941436998</v>
      </c>
      <c r="C330">
        <v>-437.79480268265002</v>
      </c>
      <c r="D330" s="13">
        <v>-431.88353999999998</v>
      </c>
      <c r="E330" s="15">
        <f t="shared" si="15"/>
        <v>1.3760783689172943E-2</v>
      </c>
      <c r="F330" s="15">
        <f t="shared" si="16"/>
        <v>2.7077339847036277E-2</v>
      </c>
      <c r="G330" t="str">
        <f t="shared" si="17"/>
        <v>MLR Error</v>
      </c>
      <c r="M330">
        <v>353605</v>
      </c>
      <c r="N330">
        <v>-244.84155000000001</v>
      </c>
    </row>
    <row r="331" spans="1:14" x14ac:dyDescent="0.25">
      <c r="A331" s="14">
        <v>364301</v>
      </c>
      <c r="B331">
        <v>-432.26622657205399</v>
      </c>
      <c r="C331">
        <v>-431.39587846389998</v>
      </c>
      <c r="D331" s="13">
        <v>-411.2253</v>
      </c>
      <c r="E331" s="15">
        <f t="shared" si="15"/>
        <v>2.0134538732207467E-3</v>
      </c>
      <c r="F331" s="15">
        <f t="shared" si="16"/>
        <v>4.8675851312539917E-2</v>
      </c>
      <c r="G331" t="str">
        <f t="shared" si="17"/>
        <v>MLR Error</v>
      </c>
      <c r="M331">
        <v>353901</v>
      </c>
      <c r="N331">
        <v>-229.69007999999999</v>
      </c>
    </row>
    <row r="332" spans="1:14" x14ac:dyDescent="0.25">
      <c r="A332" s="14">
        <v>435201</v>
      </c>
      <c r="B332">
        <v>-238.48626609235899</v>
      </c>
      <c r="C332">
        <v>-242.90962348884801</v>
      </c>
      <c r="D332" s="13" t="s">
        <v>18</v>
      </c>
      <c r="E332" s="15">
        <f t="shared" si="15"/>
        <v>1.8547639949949919E-2</v>
      </c>
      <c r="F332" s="15" t="e">
        <f t="shared" si="16"/>
        <v>#VALUE!</v>
      </c>
      <c r="G332" t="e">
        <f t="shared" si="17"/>
        <v>#VALUE!</v>
      </c>
      <c r="M332">
        <v>354102</v>
      </c>
      <c r="N332">
        <v>-304.96634</v>
      </c>
    </row>
    <row r="333" spans="1:14" x14ac:dyDescent="0.25">
      <c r="A333" s="14">
        <v>435302</v>
      </c>
      <c r="B333">
        <v>-228.263925181519</v>
      </c>
      <c r="C333">
        <v>-243.92480526707399</v>
      </c>
      <c r="D333" s="13" t="s">
        <v>18</v>
      </c>
      <c r="E333" s="15">
        <f t="shared" si="15"/>
        <v>6.8608651468256399E-2</v>
      </c>
      <c r="F333" s="15" t="e">
        <f t="shared" si="16"/>
        <v>#VALUE!</v>
      </c>
      <c r="G333" t="e">
        <f t="shared" si="17"/>
        <v>#VALUE!</v>
      </c>
      <c r="M333">
        <v>354301</v>
      </c>
      <c r="N333">
        <v>-326.1884</v>
      </c>
    </row>
    <row r="334" spans="1:14" x14ac:dyDescent="0.25">
      <c r="A334" s="14">
        <v>441801</v>
      </c>
      <c r="B334">
        <v>-301.83862257947601</v>
      </c>
      <c r="C334">
        <v>-317.59750178102399</v>
      </c>
      <c r="D334" s="13">
        <v>-347.43112000000002</v>
      </c>
      <c r="E334" s="15">
        <f t="shared" si="15"/>
        <v>5.2209618063038213E-2</v>
      </c>
      <c r="F334" s="15">
        <f t="shared" si="16"/>
        <v>0.15104924953240276</v>
      </c>
      <c r="G334" t="str">
        <f t="shared" si="17"/>
        <v>MLR Error</v>
      </c>
      <c r="M334">
        <v>354401</v>
      </c>
      <c r="N334">
        <v>-290.16284000000002</v>
      </c>
    </row>
    <row r="335" spans="1:14" x14ac:dyDescent="0.25">
      <c r="A335" s="14">
        <v>443901</v>
      </c>
      <c r="B335">
        <v>-362.35233308063403</v>
      </c>
      <c r="C335">
        <v>-331.31193345258202</v>
      </c>
      <c r="D335" s="13">
        <v>-186.1181</v>
      </c>
      <c r="E335" s="15">
        <f t="shared" si="15"/>
        <v>8.5663584291437694E-2</v>
      </c>
      <c r="F335" s="15">
        <f t="shared" si="16"/>
        <v>0.4863615243824489</v>
      </c>
      <c r="G335" t="str">
        <f t="shared" si="17"/>
        <v>MLR Error</v>
      </c>
      <c r="M335">
        <v>356101</v>
      </c>
      <c r="N335">
        <v>-379.9966</v>
      </c>
    </row>
    <row r="336" spans="1:14" x14ac:dyDescent="0.25">
      <c r="A336" s="14">
        <v>4505502</v>
      </c>
      <c r="B336">
        <v>-78.872529679578705</v>
      </c>
      <c r="C336">
        <v>-90.884701301861597</v>
      </c>
      <c r="D336" s="13" t="s">
        <v>18</v>
      </c>
      <c r="E336" s="15">
        <f t="shared" si="15"/>
        <v>0.1522985464151155</v>
      </c>
      <c r="F336" s="15" t="e">
        <f t="shared" si="16"/>
        <v>#VALUE!</v>
      </c>
      <c r="G336" t="e">
        <f t="shared" si="17"/>
        <v>#VALUE!</v>
      </c>
      <c r="M336">
        <v>356501</v>
      </c>
      <c r="N336">
        <v>-404.29477000000003</v>
      </c>
    </row>
    <row r="337" spans="1:14" x14ac:dyDescent="0.25">
      <c r="A337" s="14">
        <v>460101</v>
      </c>
      <c r="B337">
        <v>-249.53478695738701</v>
      </c>
      <c r="C337">
        <v>-211.164841511768</v>
      </c>
      <c r="D337" s="13">
        <v>-155.09495999999999</v>
      </c>
      <c r="E337" s="15">
        <f t="shared" si="15"/>
        <v>0.15376591742365539</v>
      </c>
      <c r="F337" s="15">
        <f t="shared" si="16"/>
        <v>0.37846357259003927</v>
      </c>
      <c r="G337" t="str">
        <f t="shared" si="17"/>
        <v>MLR Error</v>
      </c>
      <c r="M337">
        <v>356601</v>
      </c>
      <c r="N337">
        <v>-407.92853000000002</v>
      </c>
    </row>
    <row r="338" spans="1:14" x14ac:dyDescent="0.25">
      <c r="A338" s="14">
        <v>505901</v>
      </c>
      <c r="B338">
        <v>-20.827801337241301</v>
      </c>
      <c r="C338">
        <v>-20.3391307839671</v>
      </c>
      <c r="D338" s="13">
        <v>-106.78538500000001</v>
      </c>
      <c r="E338" s="15">
        <f t="shared" si="15"/>
        <v>2.346241666903312E-2</v>
      </c>
      <c r="F338" s="15">
        <f t="shared" si="16"/>
        <v>4.1270598980153332</v>
      </c>
      <c r="G338" t="str">
        <f t="shared" si="17"/>
        <v>MLR Error</v>
      </c>
      <c r="M338">
        <v>357501</v>
      </c>
      <c r="N338">
        <v>-345.17867999999999</v>
      </c>
    </row>
    <row r="339" spans="1:14" x14ac:dyDescent="0.25">
      <c r="A339" s="14">
        <v>512904</v>
      </c>
      <c r="B339">
        <v>-32.573645533486399</v>
      </c>
      <c r="C339">
        <v>-36.656308832050001</v>
      </c>
      <c r="D339" s="13">
        <v>-152.78290000000001</v>
      </c>
      <c r="E339" s="15">
        <f t="shared" si="15"/>
        <v>0.12533639485843051</v>
      </c>
      <c r="F339" s="15">
        <f t="shared" si="16"/>
        <v>3.6903838209615176</v>
      </c>
      <c r="G339" t="str">
        <f t="shared" si="17"/>
        <v>MLR Error</v>
      </c>
      <c r="M339">
        <v>358302</v>
      </c>
      <c r="N339">
        <v>-318.07483000000002</v>
      </c>
    </row>
    <row r="340" spans="1:14" x14ac:dyDescent="0.25">
      <c r="A340" s="14">
        <v>516402</v>
      </c>
      <c r="B340">
        <v>-74.509403131751398</v>
      </c>
      <c r="C340">
        <v>-79.394365668411098</v>
      </c>
      <c r="D340" s="13">
        <v>-112.84162000000001</v>
      </c>
      <c r="E340" s="15">
        <f t="shared" si="15"/>
        <v>6.5561691965534269E-2</v>
      </c>
      <c r="F340" s="15">
        <f t="shared" si="16"/>
        <v>0.51446146737301857</v>
      </c>
      <c r="G340" t="str">
        <f t="shared" si="17"/>
        <v>MLR Error</v>
      </c>
      <c r="M340">
        <v>360401</v>
      </c>
      <c r="N340">
        <v>-258.08267000000001</v>
      </c>
    </row>
    <row r="341" spans="1:14" x14ac:dyDescent="0.25">
      <c r="A341" s="14">
        <v>518301</v>
      </c>
      <c r="B341">
        <v>-358.98483918652403</v>
      </c>
      <c r="C341">
        <v>-374.59491844611699</v>
      </c>
      <c r="D341" s="13">
        <v>-260.18259999999998</v>
      </c>
      <c r="E341" s="15">
        <f t="shared" si="15"/>
        <v>4.3483951285982203E-2</v>
      </c>
      <c r="F341" s="15">
        <f t="shared" si="16"/>
        <v>0.27522677395071732</v>
      </c>
      <c r="G341" t="str">
        <f t="shared" si="17"/>
        <v>MLR Error</v>
      </c>
      <c r="M341">
        <v>361404</v>
      </c>
      <c r="N341">
        <v>-195.97807</v>
      </c>
    </row>
    <row r="342" spans="1:14" x14ac:dyDescent="0.25">
      <c r="A342" s="14">
        <v>519601</v>
      </c>
      <c r="B342">
        <v>-116.888932872342</v>
      </c>
      <c r="C342">
        <v>-116.587391423149</v>
      </c>
      <c r="D342" s="13">
        <v>-264.95571999999999</v>
      </c>
      <c r="E342" s="15">
        <f t="shared" si="15"/>
        <v>2.5797262562258028E-3</v>
      </c>
      <c r="F342" s="15">
        <f t="shared" si="16"/>
        <v>1.2667305919317982</v>
      </c>
      <c r="G342" t="str">
        <f t="shared" si="17"/>
        <v>MLR Error</v>
      </c>
      <c r="M342">
        <v>361704</v>
      </c>
      <c r="N342">
        <v>-293.35039999999998</v>
      </c>
    </row>
    <row r="343" spans="1:14" x14ac:dyDescent="0.25">
      <c r="A343" s="14">
        <v>525904</v>
      </c>
      <c r="B343">
        <v>-366.47451784026498</v>
      </c>
      <c r="C343">
        <v>-362.82615505601001</v>
      </c>
      <c r="D343" s="13">
        <v>-316.67180000000002</v>
      </c>
      <c r="E343" s="15">
        <f t="shared" si="15"/>
        <v>9.9552973171389246E-3</v>
      </c>
      <c r="F343" s="15">
        <f t="shared" si="16"/>
        <v>0.13589680978029811</v>
      </c>
      <c r="G343" t="str">
        <f t="shared" si="17"/>
        <v>MLR Error</v>
      </c>
      <c r="M343">
        <v>362801</v>
      </c>
      <c r="N343">
        <v>-359.55945000000003</v>
      </c>
    </row>
    <row r="344" spans="1:14" x14ac:dyDescent="0.25">
      <c r="A344" s="14">
        <v>526401</v>
      </c>
      <c r="B344">
        <v>-371.91429035954701</v>
      </c>
      <c r="C344">
        <v>-369.77081861747098</v>
      </c>
      <c r="D344" s="13">
        <v>-321.78546</v>
      </c>
      <c r="E344" s="15">
        <f t="shared" si="15"/>
        <v>5.7633487005939888E-3</v>
      </c>
      <c r="F344" s="15">
        <f t="shared" si="16"/>
        <v>0.13478597531459496</v>
      </c>
      <c r="G344" t="str">
        <f t="shared" si="17"/>
        <v>MLR Error</v>
      </c>
      <c r="M344">
        <v>363601</v>
      </c>
      <c r="N344">
        <v>-432.80470000000003</v>
      </c>
    </row>
    <row r="345" spans="1:14" x14ac:dyDescent="0.25">
      <c r="A345" s="14">
        <v>526501</v>
      </c>
      <c r="B345">
        <v>-368.64166666666603</v>
      </c>
      <c r="C345">
        <v>-371.946249899105</v>
      </c>
      <c r="D345" s="13">
        <v>-354.67685</v>
      </c>
      <c r="E345" s="15">
        <f t="shared" si="15"/>
        <v>8.9642152020407654E-3</v>
      </c>
      <c r="F345" s="15">
        <f t="shared" si="16"/>
        <v>3.7881818387321152E-2</v>
      </c>
      <c r="G345" t="str">
        <f t="shared" si="17"/>
        <v>MLR Error</v>
      </c>
      <c r="M345">
        <v>363901</v>
      </c>
      <c r="N345">
        <v>-431.88353999999998</v>
      </c>
    </row>
    <row r="346" spans="1:14" x14ac:dyDescent="0.25">
      <c r="A346" s="14">
        <v>527901</v>
      </c>
      <c r="B346">
        <v>-340.226733230685</v>
      </c>
      <c r="C346">
        <v>-344.21670864250802</v>
      </c>
      <c r="D346" s="13">
        <v>-286.84636999999998</v>
      </c>
      <c r="E346" s="15">
        <f t="shared" si="15"/>
        <v>1.1727401236038937E-2</v>
      </c>
      <c r="F346" s="15">
        <f t="shared" si="16"/>
        <v>0.15689643998224961</v>
      </c>
      <c r="G346" t="str">
        <f t="shared" si="17"/>
        <v>MLR Error</v>
      </c>
      <c r="M346">
        <v>364301</v>
      </c>
      <c r="N346">
        <v>-411.2253</v>
      </c>
    </row>
    <row r="347" spans="1:14" x14ac:dyDescent="0.25">
      <c r="A347" s="14">
        <v>528201</v>
      </c>
      <c r="B347">
        <v>-347.07962023485499</v>
      </c>
      <c r="C347">
        <v>-345.38529882998398</v>
      </c>
      <c r="D347" s="13">
        <v>-279.74459999999999</v>
      </c>
      <c r="E347" s="15">
        <f t="shared" si="15"/>
        <v>4.881650509253539E-3</v>
      </c>
      <c r="F347" s="15">
        <f t="shared" si="16"/>
        <v>0.1940045347211457</v>
      </c>
      <c r="G347" t="str">
        <f t="shared" si="17"/>
        <v>MLR Error</v>
      </c>
      <c r="M347">
        <v>435201</v>
      </c>
      <c r="N347" t="s">
        <v>18</v>
      </c>
    </row>
    <row r="348" spans="1:14" x14ac:dyDescent="0.25">
      <c r="A348" s="14">
        <v>528401</v>
      </c>
      <c r="B348">
        <v>-329.32793492688899</v>
      </c>
      <c r="C348">
        <v>-336.47900549862197</v>
      </c>
      <c r="D348" s="13">
        <v>-276.95056</v>
      </c>
      <c r="E348" s="15">
        <f t="shared" si="15"/>
        <v>2.1714132976057829E-2</v>
      </c>
      <c r="F348" s="15">
        <f t="shared" si="16"/>
        <v>0.15904321915028799</v>
      </c>
      <c r="G348" t="str">
        <f t="shared" si="17"/>
        <v>MLR Error</v>
      </c>
      <c r="M348">
        <v>435302</v>
      </c>
      <c r="N348" t="s">
        <v>18</v>
      </c>
    </row>
    <row r="349" spans="1:14" x14ac:dyDescent="0.25">
      <c r="A349" s="14">
        <v>529201</v>
      </c>
      <c r="B349">
        <v>-139.62171884276401</v>
      </c>
      <c r="C349">
        <v>-135.46876705591299</v>
      </c>
      <c r="D349" s="13">
        <v>-148.15470999999999</v>
      </c>
      <c r="E349" s="15">
        <f t="shared" si="15"/>
        <v>2.9744310708048911E-2</v>
      </c>
      <c r="F349" s="15">
        <f t="shared" si="16"/>
        <v>6.1115070262424374E-2</v>
      </c>
      <c r="G349" t="str">
        <f t="shared" si="17"/>
        <v>MLR Error</v>
      </c>
      <c r="M349">
        <v>441801</v>
      </c>
      <c r="N349">
        <v>-347.43112000000002</v>
      </c>
    </row>
    <row r="350" spans="1:14" x14ac:dyDescent="0.25">
      <c r="A350" s="14">
        <v>529301</v>
      </c>
      <c r="B350">
        <v>-122.61506961046</v>
      </c>
      <c r="C350">
        <v>-124.06984615027901</v>
      </c>
      <c r="D350" s="13">
        <v>-116.07711999999999</v>
      </c>
      <c r="E350" s="15">
        <f t="shared" si="15"/>
        <v>1.1864581934673588E-2</v>
      </c>
      <c r="F350" s="15">
        <f t="shared" si="16"/>
        <v>5.3320930544921104E-2</v>
      </c>
      <c r="G350" t="str">
        <f t="shared" si="17"/>
        <v>MLR Error</v>
      </c>
      <c r="M350">
        <v>443901</v>
      </c>
      <c r="N350">
        <v>-186.1181</v>
      </c>
    </row>
    <row r="351" spans="1:14" x14ac:dyDescent="0.25">
      <c r="A351" s="14">
        <v>530501</v>
      </c>
      <c r="B351">
        <v>-108.496055073904</v>
      </c>
      <c r="C351">
        <v>-108.67606426436799</v>
      </c>
      <c r="D351" s="13">
        <v>-74.414460000000005</v>
      </c>
      <c r="E351" s="15">
        <f t="shared" si="15"/>
        <v>1.659131203815428E-3</v>
      </c>
      <c r="F351" s="15">
        <f t="shared" si="16"/>
        <v>0.31412750491885366</v>
      </c>
      <c r="G351" t="str">
        <f t="shared" si="17"/>
        <v>MLR Error</v>
      </c>
      <c r="M351">
        <v>4505502</v>
      </c>
      <c r="N351" t="s">
        <v>18</v>
      </c>
    </row>
    <row r="352" spans="1:14" x14ac:dyDescent="0.25">
      <c r="A352" s="14">
        <v>530801</v>
      </c>
      <c r="B352">
        <v>-66.281081302004594</v>
      </c>
      <c r="C352">
        <v>-65.921561567295697</v>
      </c>
      <c r="D352" s="13">
        <v>-81.291499999999999</v>
      </c>
      <c r="E352" s="15">
        <f t="shared" si="15"/>
        <v>5.4241682188432214E-3</v>
      </c>
      <c r="F352" s="15">
        <f t="shared" si="16"/>
        <v>0.22646611073832063</v>
      </c>
      <c r="G352" t="str">
        <f t="shared" si="17"/>
        <v>MLR Error</v>
      </c>
      <c r="M352">
        <v>460101</v>
      </c>
      <c r="N352">
        <v>-155.09495999999999</v>
      </c>
    </row>
    <row r="353" spans="1:14" x14ac:dyDescent="0.25">
      <c r="A353" s="14">
        <v>531201</v>
      </c>
      <c r="B353">
        <v>-108.562650064382</v>
      </c>
      <c r="C353">
        <v>-108.61858931148799</v>
      </c>
      <c r="D353" s="13">
        <v>-84.266019999999997</v>
      </c>
      <c r="E353" s="15">
        <f t="shared" si="15"/>
        <v>5.1527156966804243E-4</v>
      </c>
      <c r="F353" s="15">
        <f t="shared" si="16"/>
        <v>0.22380284609829557</v>
      </c>
      <c r="G353" t="str">
        <f t="shared" si="17"/>
        <v>MLR Error</v>
      </c>
      <c r="M353">
        <v>505901</v>
      </c>
      <c r="N353">
        <v>-106.78538500000001</v>
      </c>
    </row>
    <row r="354" spans="1:14" x14ac:dyDescent="0.25">
      <c r="A354" s="14">
        <v>533401</v>
      </c>
      <c r="B354">
        <v>-350.61224887961203</v>
      </c>
      <c r="C354">
        <v>-351.108885844432</v>
      </c>
      <c r="D354" s="13">
        <v>-280.34460000000001</v>
      </c>
      <c r="E354" s="15">
        <f t="shared" si="15"/>
        <v>1.4164849243201939E-3</v>
      </c>
      <c r="F354" s="15">
        <f t="shared" si="16"/>
        <v>0.20041413015133838</v>
      </c>
      <c r="G354" t="str">
        <f t="shared" si="17"/>
        <v>MLR Error</v>
      </c>
      <c r="M354">
        <v>512904</v>
      </c>
      <c r="N354">
        <v>-152.78290000000001</v>
      </c>
    </row>
    <row r="355" spans="1:14" x14ac:dyDescent="0.25">
      <c r="A355" s="14">
        <v>538101</v>
      </c>
      <c r="B355">
        <v>-6.1839254939077</v>
      </c>
      <c r="C355">
        <v>-5.82436542044079</v>
      </c>
      <c r="D355" s="13">
        <v>-62.688630000000003</v>
      </c>
      <c r="E355" s="15">
        <f t="shared" si="15"/>
        <v>5.8144308792391269E-2</v>
      </c>
      <c r="F355" s="15">
        <f t="shared" si="16"/>
        <v>9.1373520851374739</v>
      </c>
      <c r="G355" t="str">
        <f t="shared" si="17"/>
        <v>MLR Error</v>
      </c>
      <c r="M355">
        <v>516402</v>
      </c>
      <c r="N355">
        <v>-112.84162000000001</v>
      </c>
    </row>
    <row r="356" spans="1:14" x14ac:dyDescent="0.25">
      <c r="A356" s="14">
        <v>541101</v>
      </c>
      <c r="B356">
        <v>-370.78955421070998</v>
      </c>
      <c r="C356">
        <v>-371.15330566802601</v>
      </c>
      <c r="D356" s="13">
        <v>-281.21906000000001</v>
      </c>
      <c r="E356" s="15">
        <f t="shared" si="15"/>
        <v>9.8101862143968872E-4</v>
      </c>
      <c r="F356" s="15">
        <f t="shared" si="16"/>
        <v>0.24156692979492461</v>
      </c>
      <c r="G356" t="str">
        <f t="shared" si="17"/>
        <v>MLR Error</v>
      </c>
      <c r="M356">
        <v>518301</v>
      </c>
      <c r="N356">
        <v>-260.18259999999998</v>
      </c>
    </row>
    <row r="357" spans="1:14" x14ac:dyDescent="0.25">
      <c r="A357" s="14">
        <v>541401</v>
      </c>
      <c r="B357">
        <v>-324.95916146136699</v>
      </c>
      <c r="C357">
        <v>-324.39154955101702</v>
      </c>
      <c r="D357" s="13">
        <v>-326.56583000000001</v>
      </c>
      <c r="E357" s="15">
        <f t="shared" si="15"/>
        <v>1.7467176730681226E-3</v>
      </c>
      <c r="F357" s="15">
        <f t="shared" si="16"/>
        <v>4.9442167791414193E-3</v>
      </c>
      <c r="G357" t="str">
        <f t="shared" si="17"/>
        <v>MLR Error</v>
      </c>
      <c r="M357">
        <v>519601</v>
      </c>
      <c r="N357">
        <v>-264.95571999999999</v>
      </c>
    </row>
    <row r="358" spans="1:14" x14ac:dyDescent="0.25">
      <c r="A358" s="14">
        <v>541701</v>
      </c>
      <c r="B358">
        <v>-263.88958837274402</v>
      </c>
      <c r="C358">
        <v>-263.69249862066499</v>
      </c>
      <c r="D358" s="13">
        <v>-259.96906000000001</v>
      </c>
      <c r="E358" s="15">
        <f t="shared" si="15"/>
        <v>7.4686444923561699E-4</v>
      </c>
      <c r="F358" s="15">
        <f t="shared" si="16"/>
        <v>1.4856699716421763E-2</v>
      </c>
      <c r="G358" t="str">
        <f t="shared" si="17"/>
        <v>MLR Error</v>
      </c>
      <c r="M358">
        <v>525904</v>
      </c>
      <c r="N358">
        <v>-316.67180000000002</v>
      </c>
    </row>
    <row r="359" spans="1:14" x14ac:dyDescent="0.25">
      <c r="A359" s="14">
        <v>557502</v>
      </c>
      <c r="B359">
        <v>-96.803437910238003</v>
      </c>
      <c r="C359">
        <v>-98.6270078826077</v>
      </c>
      <c r="D359" s="13">
        <v>-132.62801999999999</v>
      </c>
      <c r="E359" s="15">
        <f t="shared" si="15"/>
        <v>1.883786373435023E-2</v>
      </c>
      <c r="F359" s="15">
        <f t="shared" si="16"/>
        <v>0.37007551449753989</v>
      </c>
      <c r="G359" t="str">
        <f t="shared" si="17"/>
        <v>MLR Error</v>
      </c>
      <c r="M359">
        <v>526401</v>
      </c>
      <c r="N359">
        <v>-321.78546</v>
      </c>
    </row>
    <row r="360" spans="1:14" x14ac:dyDescent="0.25">
      <c r="A360" s="14">
        <v>601101</v>
      </c>
      <c r="B360">
        <v>-409.29209881930802</v>
      </c>
      <c r="C360">
        <v>-381.38220569607898</v>
      </c>
      <c r="D360" s="13">
        <v>-392.50234999999998</v>
      </c>
      <c r="E360" s="15">
        <f t="shared" si="15"/>
        <v>6.8190647226616857E-2</v>
      </c>
      <c r="F360" s="15">
        <f t="shared" si="16"/>
        <v>4.1021434002126413E-2</v>
      </c>
      <c r="G360" t="str">
        <f t="shared" si="17"/>
        <v>Kriging Error</v>
      </c>
      <c r="M360">
        <v>526501</v>
      </c>
      <c r="N360">
        <v>-354.67685</v>
      </c>
    </row>
    <row r="361" spans="1:14" x14ac:dyDescent="0.25">
      <c r="A361" s="14">
        <v>601201</v>
      </c>
      <c r="B361">
        <v>-306.90216517530001</v>
      </c>
      <c r="C361">
        <v>-306.37924429522798</v>
      </c>
      <c r="D361" s="13">
        <v>-367.15496999999999</v>
      </c>
      <c r="E361" s="15">
        <f t="shared" si="15"/>
        <v>1.7038683313731189E-3</v>
      </c>
      <c r="F361" s="15">
        <f t="shared" si="16"/>
        <v>0.19632577303677237</v>
      </c>
      <c r="G361" t="str">
        <f t="shared" si="17"/>
        <v>MLR Error</v>
      </c>
      <c r="M361">
        <v>527901</v>
      </c>
      <c r="N361">
        <v>-286.84636999999998</v>
      </c>
    </row>
    <row r="362" spans="1:14" x14ac:dyDescent="0.25">
      <c r="A362" s="14">
        <v>601401</v>
      </c>
      <c r="B362">
        <v>-373.828777775405</v>
      </c>
      <c r="C362">
        <v>-353.06142206137702</v>
      </c>
      <c r="D362" s="13">
        <v>-380.22</v>
      </c>
      <c r="E362" s="15">
        <f t="shared" si="15"/>
        <v>5.5553122040553383E-2</v>
      </c>
      <c r="F362" s="15">
        <f t="shared" si="16"/>
        <v>1.7096656556587653E-2</v>
      </c>
      <c r="G362" t="str">
        <f t="shared" si="17"/>
        <v>Kriging Error</v>
      </c>
      <c r="M362">
        <v>528201</v>
      </c>
      <c r="N362">
        <v>-279.74459999999999</v>
      </c>
    </row>
    <row r="363" spans="1:14" x14ac:dyDescent="0.25">
      <c r="A363" s="14">
        <v>601603</v>
      </c>
      <c r="B363">
        <v>-289.60076611060703</v>
      </c>
      <c r="C363">
        <v>-282.26421885878898</v>
      </c>
      <c r="D363" s="13">
        <v>-345.83355999999998</v>
      </c>
      <c r="E363" s="15">
        <f t="shared" si="15"/>
        <v>2.5333314377407427E-2</v>
      </c>
      <c r="F363" s="15">
        <f t="shared" si="16"/>
        <v>0.19417349838058093</v>
      </c>
      <c r="G363" t="str">
        <f t="shared" si="17"/>
        <v>MLR Error</v>
      </c>
      <c r="M363">
        <v>528401</v>
      </c>
      <c r="N363">
        <v>-276.95056</v>
      </c>
    </row>
    <row r="364" spans="1:14" x14ac:dyDescent="0.25">
      <c r="A364" s="14">
        <v>601803</v>
      </c>
      <c r="B364">
        <v>-322.763295794763</v>
      </c>
      <c r="C364">
        <v>-310.55829484604999</v>
      </c>
      <c r="D364" s="13">
        <v>-347.38679999999999</v>
      </c>
      <c r="E364" s="15">
        <f t="shared" si="15"/>
        <v>3.7814091960672806E-2</v>
      </c>
      <c r="F364" s="15">
        <f t="shared" si="16"/>
        <v>7.6289666532883771E-2</v>
      </c>
      <c r="G364" t="str">
        <f t="shared" si="17"/>
        <v>MLR Error</v>
      </c>
      <c r="M364">
        <v>529201</v>
      </c>
      <c r="N364">
        <v>-148.15470999999999</v>
      </c>
    </row>
    <row r="365" spans="1:14" x14ac:dyDescent="0.25">
      <c r="A365" s="14">
        <v>602206</v>
      </c>
      <c r="B365">
        <v>-327.40407274740897</v>
      </c>
      <c r="C365">
        <v>-307.065141461851</v>
      </c>
      <c r="D365" s="13">
        <v>-316.01107999999999</v>
      </c>
      <c r="E365" s="15">
        <f t="shared" si="15"/>
        <v>6.2121802929584767E-2</v>
      </c>
      <c r="F365" s="15">
        <f t="shared" si="16"/>
        <v>3.4797956701652373E-2</v>
      </c>
      <c r="G365" t="str">
        <f t="shared" si="17"/>
        <v>Kriging Error</v>
      </c>
      <c r="M365">
        <v>529301</v>
      </c>
      <c r="N365">
        <v>-116.07711999999999</v>
      </c>
    </row>
    <row r="366" spans="1:14" x14ac:dyDescent="0.25">
      <c r="A366" s="14">
        <v>602701</v>
      </c>
      <c r="B366">
        <v>-348.25467374757699</v>
      </c>
      <c r="C366">
        <v>-320.19864213277702</v>
      </c>
      <c r="D366" s="13">
        <v>-326.45895000000002</v>
      </c>
      <c r="E366" s="15">
        <f t="shared" si="15"/>
        <v>8.0561823658784892E-2</v>
      </c>
      <c r="F366" s="15">
        <f t="shared" si="16"/>
        <v>6.258558862407404E-2</v>
      </c>
      <c r="G366" t="str">
        <f t="shared" si="17"/>
        <v>Kriging Error</v>
      </c>
      <c r="M366">
        <v>530501</v>
      </c>
      <c r="N366">
        <v>-74.414460000000005</v>
      </c>
    </row>
    <row r="367" spans="1:14" x14ac:dyDescent="0.25">
      <c r="A367" s="14">
        <v>603203</v>
      </c>
      <c r="B367">
        <v>-303.51380490361601</v>
      </c>
      <c r="C367">
        <v>-297.207353253544</v>
      </c>
      <c r="D367" s="13">
        <v>-298.94990000000001</v>
      </c>
      <c r="E367" s="15">
        <f t="shared" si="15"/>
        <v>2.0778137759087056E-2</v>
      </c>
      <c r="F367" s="15">
        <f t="shared" si="16"/>
        <v>1.5036893972797408E-2</v>
      </c>
      <c r="G367" t="str">
        <f t="shared" si="17"/>
        <v>Kriging Error</v>
      </c>
      <c r="M367">
        <v>530801</v>
      </c>
      <c r="N367">
        <v>-81.291499999999999</v>
      </c>
    </row>
    <row r="368" spans="1:14" x14ac:dyDescent="0.25">
      <c r="A368" s="14">
        <v>603402</v>
      </c>
      <c r="B368">
        <v>-287.83210634453798</v>
      </c>
      <c r="C368">
        <v>-282.66644091584902</v>
      </c>
      <c r="D368" s="13">
        <v>-280.26209999999998</v>
      </c>
      <c r="E368" s="15">
        <f t="shared" si="15"/>
        <v>1.7946800634205829E-2</v>
      </c>
      <c r="F368" s="15">
        <f t="shared" si="16"/>
        <v>2.6300076251662578E-2</v>
      </c>
      <c r="G368" t="str">
        <f t="shared" si="17"/>
        <v>MLR Error</v>
      </c>
      <c r="M368">
        <v>531201</v>
      </c>
      <c r="N368">
        <v>-84.266019999999997</v>
      </c>
    </row>
    <row r="369" spans="1:14" x14ac:dyDescent="0.25">
      <c r="A369" s="14">
        <v>604102</v>
      </c>
      <c r="B369">
        <v>-247.467305336442</v>
      </c>
      <c r="C369">
        <v>-242.25311350274799</v>
      </c>
      <c r="D369" s="13">
        <v>-288.28500000000003</v>
      </c>
      <c r="E369" s="15">
        <f t="shared" si="15"/>
        <v>2.1070225121678575E-2</v>
      </c>
      <c r="F369" s="15">
        <f t="shared" si="16"/>
        <v>0.16494176718845624</v>
      </c>
      <c r="G369" t="str">
        <f t="shared" si="17"/>
        <v>MLR Error</v>
      </c>
      <c r="M369">
        <v>533401</v>
      </c>
      <c r="N369">
        <v>-280.34460000000001</v>
      </c>
    </row>
    <row r="370" spans="1:14" x14ac:dyDescent="0.25">
      <c r="A370" s="14">
        <v>604701</v>
      </c>
      <c r="B370">
        <v>-283.74280396139199</v>
      </c>
      <c r="C370">
        <v>-278.26192937091997</v>
      </c>
      <c r="D370" s="13">
        <v>-334.2</v>
      </c>
      <c r="E370" s="15">
        <f t="shared" si="15"/>
        <v>1.9316347459573911E-2</v>
      </c>
      <c r="F370" s="15">
        <f t="shared" si="16"/>
        <v>0.17782722710202567</v>
      </c>
      <c r="G370" t="str">
        <f t="shared" si="17"/>
        <v>MLR Error</v>
      </c>
      <c r="M370">
        <v>538101</v>
      </c>
      <c r="N370">
        <v>-62.688630000000003</v>
      </c>
    </row>
    <row r="371" spans="1:14" x14ac:dyDescent="0.25">
      <c r="A371" s="14">
        <v>607102</v>
      </c>
      <c r="B371">
        <v>-365.69202476434901</v>
      </c>
      <c r="C371">
        <v>-385.90253547566999</v>
      </c>
      <c r="D371" s="13">
        <v>-367.37261999999998</v>
      </c>
      <c r="E371" s="15">
        <f t="shared" si="15"/>
        <v>5.5266479284979152E-2</v>
      </c>
      <c r="F371" s="15">
        <f t="shared" si="16"/>
        <v>4.5956573341569057E-3</v>
      </c>
      <c r="G371" t="str">
        <f t="shared" si="17"/>
        <v>Kriging Error</v>
      </c>
      <c r="M371">
        <v>541101</v>
      </c>
      <c r="N371">
        <v>-281.21906000000001</v>
      </c>
    </row>
    <row r="372" spans="1:14" x14ac:dyDescent="0.25">
      <c r="A372" s="14">
        <v>609202</v>
      </c>
      <c r="B372">
        <v>-271.74465984406902</v>
      </c>
      <c r="C372">
        <v>-270.83391478456502</v>
      </c>
      <c r="D372" s="13">
        <v>-321.17993000000001</v>
      </c>
      <c r="E372" s="15">
        <f t="shared" si="15"/>
        <v>3.3514736224314161E-3</v>
      </c>
      <c r="F372" s="15">
        <f t="shared" si="16"/>
        <v>0.18191809246333548</v>
      </c>
      <c r="G372" t="str">
        <f t="shared" si="17"/>
        <v>MLR Error</v>
      </c>
      <c r="M372">
        <v>541401</v>
      </c>
      <c r="N372">
        <v>-326.56583000000001</v>
      </c>
    </row>
    <row r="373" spans="1:14" x14ac:dyDescent="0.25">
      <c r="A373" s="14">
        <v>611202</v>
      </c>
      <c r="B373">
        <v>-313.84134631648402</v>
      </c>
      <c r="C373">
        <v>-301.81254859776499</v>
      </c>
      <c r="D373" s="13">
        <v>-286.96019999999999</v>
      </c>
      <c r="E373" s="15">
        <f t="shared" si="15"/>
        <v>3.8327638661698027E-2</v>
      </c>
      <c r="F373" s="15">
        <f t="shared" si="16"/>
        <v>8.5652023329572835E-2</v>
      </c>
      <c r="G373" t="str">
        <f t="shared" si="17"/>
        <v>MLR Error</v>
      </c>
      <c r="M373">
        <v>541701</v>
      </c>
      <c r="N373">
        <v>-259.96906000000001</v>
      </c>
    </row>
    <row r="374" spans="1:14" x14ac:dyDescent="0.25">
      <c r="A374" s="14">
        <v>628601</v>
      </c>
      <c r="B374">
        <v>-65.373602535318895</v>
      </c>
      <c r="C374">
        <v>-57.266165878309899</v>
      </c>
      <c r="D374" s="13">
        <v>-223.42302000000001</v>
      </c>
      <c r="E374" s="15">
        <f t="shared" si="15"/>
        <v>0.12401697845286794</v>
      </c>
      <c r="F374" s="15">
        <f t="shared" si="16"/>
        <v>2.417633591162319</v>
      </c>
      <c r="G374" t="str">
        <f t="shared" si="17"/>
        <v>MLR Error</v>
      </c>
      <c r="M374">
        <v>553302</v>
      </c>
      <c r="N374">
        <v>-66.855735999999993</v>
      </c>
    </row>
    <row r="375" spans="1:14" x14ac:dyDescent="0.25">
      <c r="A375" s="14">
        <v>632702</v>
      </c>
      <c r="B375">
        <v>-401.97042895915399</v>
      </c>
      <c r="C375">
        <v>-404.82691683217701</v>
      </c>
      <c r="D375" s="13">
        <v>-377.43932999999998</v>
      </c>
      <c r="E375" s="15">
        <f t="shared" si="15"/>
        <v>7.1062139581249493E-3</v>
      </c>
      <c r="F375" s="15">
        <f t="shared" si="16"/>
        <v>6.1027123369930082E-2</v>
      </c>
      <c r="G375" t="str">
        <f t="shared" si="17"/>
        <v>MLR Error</v>
      </c>
      <c r="M375">
        <v>557502</v>
      </c>
      <c r="N375">
        <v>-132.62801999999999</v>
      </c>
    </row>
    <row r="376" spans="1:14" x14ac:dyDescent="0.25">
      <c r="A376" s="14">
        <v>636602</v>
      </c>
      <c r="B376">
        <v>-493.14666666666602</v>
      </c>
      <c r="C376">
        <v>-487.825117999273</v>
      </c>
      <c r="D376" s="13">
        <v>-422.90210000000002</v>
      </c>
      <c r="E376" s="15">
        <f t="shared" si="15"/>
        <v>1.0791006057818547E-2</v>
      </c>
      <c r="F376" s="15">
        <f t="shared" si="16"/>
        <v>0.14244153193099976</v>
      </c>
      <c r="G376" t="str">
        <f t="shared" si="17"/>
        <v>MLR Error</v>
      </c>
      <c r="M376">
        <v>601101</v>
      </c>
      <c r="N376">
        <v>-392.50234999999998</v>
      </c>
    </row>
    <row r="377" spans="1:14" x14ac:dyDescent="0.25">
      <c r="A377" s="14">
        <v>638501</v>
      </c>
      <c r="B377">
        <v>-378.14482005541998</v>
      </c>
      <c r="C377">
        <v>-382.03059154501</v>
      </c>
      <c r="D377" s="13">
        <v>-369.46132999999998</v>
      </c>
      <c r="E377" s="15">
        <f t="shared" si="15"/>
        <v>1.0275881840773394E-2</v>
      </c>
      <c r="F377" s="15">
        <f t="shared" si="16"/>
        <v>2.2963398134469692E-2</v>
      </c>
      <c r="G377" t="str">
        <f t="shared" si="17"/>
        <v>MLR Error</v>
      </c>
      <c r="M377">
        <v>601201</v>
      </c>
      <c r="N377">
        <v>-367.15496999999999</v>
      </c>
    </row>
    <row r="378" spans="1:14" x14ac:dyDescent="0.25">
      <c r="A378" s="14">
        <v>638601</v>
      </c>
      <c r="B378">
        <v>-373.96613337637598</v>
      </c>
      <c r="C378">
        <v>-377.49708299077798</v>
      </c>
      <c r="D378" s="13">
        <v>-377.85892000000001</v>
      </c>
      <c r="E378" s="15">
        <f t="shared" si="15"/>
        <v>9.441896736805044E-3</v>
      </c>
      <c r="F378" s="15">
        <f t="shared" si="16"/>
        <v>1.0409462986601949E-2</v>
      </c>
      <c r="G378" t="str">
        <f t="shared" si="17"/>
        <v>MLR Error</v>
      </c>
      <c r="M378">
        <v>601401</v>
      </c>
      <c r="N378">
        <v>-380.22</v>
      </c>
    </row>
    <row r="379" spans="1:14" x14ac:dyDescent="0.25">
      <c r="A379" s="14">
        <v>638701</v>
      </c>
      <c r="B379">
        <v>-416.74175728579399</v>
      </c>
      <c r="C379">
        <v>-420.31328724398799</v>
      </c>
      <c r="D379" s="13">
        <v>-397.80896000000001</v>
      </c>
      <c r="E379" s="15">
        <f t="shared" si="15"/>
        <v>8.5701274128493453E-3</v>
      </c>
      <c r="F379" s="15">
        <f t="shared" si="16"/>
        <v>4.5430526110706512E-2</v>
      </c>
      <c r="G379" t="str">
        <f t="shared" si="17"/>
        <v>MLR Error</v>
      </c>
      <c r="M379">
        <v>601603</v>
      </c>
      <c r="N379">
        <v>-345.83355999999998</v>
      </c>
    </row>
    <row r="380" spans="1:14" x14ac:dyDescent="0.25">
      <c r="A380" s="14">
        <v>638807</v>
      </c>
      <c r="B380">
        <v>-414.82797563705401</v>
      </c>
      <c r="C380">
        <v>-417.38229066980199</v>
      </c>
      <c r="D380" s="13">
        <v>-412.14395000000002</v>
      </c>
      <c r="E380" s="15">
        <f t="shared" si="15"/>
        <v>6.1575283798671028E-3</v>
      </c>
      <c r="F380" s="15">
        <f t="shared" si="16"/>
        <v>6.4702136661157345E-3</v>
      </c>
      <c r="G380" t="str">
        <f t="shared" si="17"/>
        <v>MLR Error</v>
      </c>
      <c r="M380">
        <v>601803</v>
      </c>
      <c r="N380">
        <v>-347.38679999999999</v>
      </c>
    </row>
    <row r="381" spans="1:14" x14ac:dyDescent="0.25">
      <c r="A381" s="14">
        <v>639301</v>
      </c>
      <c r="B381">
        <v>-397.49883767981299</v>
      </c>
      <c r="C381">
        <v>-404.83851064938102</v>
      </c>
      <c r="D381" s="13">
        <v>-368.23138</v>
      </c>
      <c r="E381" s="15">
        <f t="shared" si="15"/>
        <v>1.8464640078973426E-2</v>
      </c>
      <c r="F381" s="15">
        <f t="shared" si="16"/>
        <v>7.3629039648634279E-2</v>
      </c>
      <c r="G381" t="str">
        <f t="shared" si="17"/>
        <v>MLR Error</v>
      </c>
      <c r="M381">
        <v>602206</v>
      </c>
      <c r="N381">
        <v>-316.01107999999999</v>
      </c>
    </row>
    <row r="382" spans="1:14" x14ac:dyDescent="0.25">
      <c r="A382" s="14">
        <v>639501</v>
      </c>
      <c r="B382">
        <v>-373.92210864321299</v>
      </c>
      <c r="C382">
        <v>-372.178663532879</v>
      </c>
      <c r="D382" s="13">
        <v>-367.77744000000001</v>
      </c>
      <c r="E382" s="15">
        <f t="shared" si="15"/>
        <v>4.6625889992440777E-3</v>
      </c>
      <c r="F382" s="15">
        <f t="shared" si="16"/>
        <v>1.6433017735990756E-2</v>
      </c>
      <c r="G382" t="str">
        <f t="shared" si="17"/>
        <v>MLR Error</v>
      </c>
      <c r="M382">
        <v>602701</v>
      </c>
      <c r="N382">
        <v>-326.45895000000002</v>
      </c>
    </row>
    <row r="383" spans="1:14" x14ac:dyDescent="0.25">
      <c r="A383" s="14">
        <v>640404</v>
      </c>
      <c r="B383">
        <v>-372.09370876435298</v>
      </c>
      <c r="C383">
        <v>-364.648368770471</v>
      </c>
      <c r="D383" s="13">
        <v>-365.79205000000002</v>
      </c>
      <c r="E383" s="15">
        <f t="shared" si="15"/>
        <v>2.0009314370313964E-2</v>
      </c>
      <c r="F383" s="15">
        <f t="shared" si="16"/>
        <v>1.693567672853025E-2</v>
      </c>
      <c r="G383" t="str">
        <f t="shared" si="17"/>
        <v>Kriging Error</v>
      </c>
      <c r="M383">
        <v>603203</v>
      </c>
      <c r="N383">
        <v>-298.94990000000001</v>
      </c>
    </row>
    <row r="384" spans="1:14" x14ac:dyDescent="0.25">
      <c r="A384" s="14">
        <v>644311</v>
      </c>
      <c r="B384">
        <v>-493.81779588038501</v>
      </c>
      <c r="C384">
        <v>-495.22442008149</v>
      </c>
      <c r="D384" s="13">
        <v>-492.66318000000001</v>
      </c>
      <c r="E384" s="15">
        <f t="shared" si="15"/>
        <v>2.8484680237115408E-3</v>
      </c>
      <c r="F384" s="15">
        <f t="shared" si="16"/>
        <v>2.3381414967569773E-3</v>
      </c>
      <c r="G384" t="str">
        <f t="shared" si="17"/>
        <v>Kriging Error</v>
      </c>
      <c r="M384">
        <v>603402</v>
      </c>
      <c r="N384">
        <v>-280.26209999999998</v>
      </c>
    </row>
    <row r="385" spans="1:14" x14ac:dyDescent="0.25">
      <c r="A385" s="14">
        <v>644608</v>
      </c>
      <c r="B385">
        <v>-428.80612443980499</v>
      </c>
      <c r="C385">
        <v>-444.253895421604</v>
      </c>
      <c r="D385" s="13">
        <v>-405.87146000000001</v>
      </c>
      <c r="E385" s="15">
        <f t="shared" si="15"/>
        <v>3.6025070775236888E-2</v>
      </c>
      <c r="F385" s="15">
        <f t="shared" si="16"/>
        <v>5.3484927412748511E-2</v>
      </c>
      <c r="G385" t="str">
        <f t="shared" si="17"/>
        <v>MLR Error</v>
      </c>
      <c r="M385">
        <v>604102</v>
      </c>
      <c r="N385">
        <v>-288.28500000000003</v>
      </c>
    </row>
    <row r="386" spans="1:14" x14ac:dyDescent="0.25">
      <c r="A386" s="14">
        <v>645201</v>
      </c>
      <c r="B386">
        <v>-428.43140397866802</v>
      </c>
      <c r="C386">
        <v>-425.73495041378698</v>
      </c>
      <c r="D386" s="13">
        <v>-442.98050000000001</v>
      </c>
      <c r="E386" s="15">
        <f t="shared" si="15"/>
        <v>6.2937813144418762E-3</v>
      </c>
      <c r="F386" s="15">
        <f t="shared" si="16"/>
        <v>3.3958985933851861E-2</v>
      </c>
      <c r="G386" t="str">
        <f t="shared" si="17"/>
        <v>MLR Error</v>
      </c>
      <c r="M386">
        <v>604701</v>
      </c>
      <c r="N386">
        <v>-334.2</v>
      </c>
    </row>
    <row r="387" spans="1:14" x14ac:dyDescent="0.25">
      <c r="A387" s="14">
        <v>645513</v>
      </c>
      <c r="B387">
        <v>-440.727292043261</v>
      </c>
      <c r="C387">
        <v>-440.60579351996603</v>
      </c>
      <c r="D387" s="13">
        <v>-439.23520000000002</v>
      </c>
      <c r="E387" s="15">
        <f t="shared" ref="E387:E419" si="18">ABS((C387-B387)/B387)</f>
        <v>2.7567733037746225E-4</v>
      </c>
      <c r="F387" s="15">
        <f t="shared" ref="F387:F419" si="19">ABS((D387-B387)/B387)</f>
        <v>3.3855222270068102E-3</v>
      </c>
      <c r="G387" t="str">
        <f t="shared" ref="G387:G419" si="20">IF(F387&lt;E387,$F$1,$E$1)</f>
        <v>MLR Error</v>
      </c>
      <c r="M387">
        <v>607102</v>
      </c>
      <c r="N387">
        <v>-367.37261999999998</v>
      </c>
    </row>
    <row r="388" spans="1:14" x14ac:dyDescent="0.25">
      <c r="A388" s="14">
        <v>645701</v>
      </c>
      <c r="B388">
        <v>-388.24572447990698</v>
      </c>
      <c r="C388">
        <v>-388.95823983556699</v>
      </c>
      <c r="D388" s="13">
        <v>-424.65634</v>
      </c>
      <c r="E388" s="15">
        <f t="shared" si="18"/>
        <v>1.8352175200756851E-3</v>
      </c>
      <c r="F388" s="15">
        <f t="shared" si="19"/>
        <v>9.3782399198004282E-2</v>
      </c>
      <c r="G388" t="str">
        <f t="shared" si="20"/>
        <v>MLR Error</v>
      </c>
      <c r="M388">
        <v>609202</v>
      </c>
      <c r="N388">
        <v>-321.17993000000001</v>
      </c>
    </row>
    <row r="389" spans="1:14" x14ac:dyDescent="0.25">
      <c r="A389" s="14">
        <v>645902</v>
      </c>
      <c r="B389">
        <v>-396.30178183549901</v>
      </c>
      <c r="C389">
        <v>-406.66870883008198</v>
      </c>
      <c r="D389" s="13">
        <v>-358.88256999999999</v>
      </c>
      <c r="E389" s="15">
        <f t="shared" si="18"/>
        <v>2.6159173311227194E-2</v>
      </c>
      <c r="F389" s="15">
        <f t="shared" si="19"/>
        <v>9.4421003262184111E-2</v>
      </c>
      <c r="G389" t="str">
        <f t="shared" si="20"/>
        <v>MLR Error</v>
      </c>
      <c r="M389">
        <v>611202</v>
      </c>
      <c r="N389">
        <v>-286.96019999999999</v>
      </c>
    </row>
    <row r="390" spans="1:14" x14ac:dyDescent="0.25">
      <c r="A390" s="14">
        <v>646601</v>
      </c>
      <c r="B390">
        <v>-373.39195182991398</v>
      </c>
      <c r="C390">
        <v>-378.68036605443399</v>
      </c>
      <c r="D390" s="13">
        <v>-358.65622000000002</v>
      </c>
      <c r="E390" s="15">
        <f t="shared" si="18"/>
        <v>1.4163171430456992E-2</v>
      </c>
      <c r="F390" s="15">
        <f t="shared" si="19"/>
        <v>3.9464513784234753E-2</v>
      </c>
      <c r="G390" t="str">
        <f t="shared" si="20"/>
        <v>MLR Error</v>
      </c>
      <c r="M390">
        <v>623201</v>
      </c>
      <c r="N390">
        <v>-157.9769</v>
      </c>
    </row>
    <row r="391" spans="1:14" x14ac:dyDescent="0.25">
      <c r="A391" s="14">
        <v>646701</v>
      </c>
      <c r="B391">
        <v>-373.005318248214</v>
      </c>
      <c r="C391">
        <v>-378.20531789708701</v>
      </c>
      <c r="D391" s="13">
        <v>-375.01272999999998</v>
      </c>
      <c r="E391" s="15">
        <f t="shared" si="18"/>
        <v>1.3940819056667475E-2</v>
      </c>
      <c r="F391" s="15">
        <f t="shared" si="19"/>
        <v>5.3817242102970802E-3</v>
      </c>
      <c r="G391" t="str">
        <f t="shared" si="20"/>
        <v>Kriging Error</v>
      </c>
      <c r="M391">
        <v>628601</v>
      </c>
      <c r="N391">
        <v>-223.42302000000001</v>
      </c>
    </row>
    <row r="392" spans="1:14" x14ac:dyDescent="0.25">
      <c r="A392" s="14">
        <v>647205</v>
      </c>
      <c r="B392">
        <v>-379.75817024424902</v>
      </c>
      <c r="C392">
        <v>-383.86823075396399</v>
      </c>
      <c r="D392" s="13">
        <v>-310.31164999999999</v>
      </c>
      <c r="E392" s="15">
        <f t="shared" si="18"/>
        <v>1.0822836298878053E-2</v>
      </c>
      <c r="F392" s="15">
        <f t="shared" si="19"/>
        <v>0.18287037827147504</v>
      </c>
      <c r="G392" t="str">
        <f t="shared" si="20"/>
        <v>MLR Error</v>
      </c>
      <c r="M392">
        <v>632702</v>
      </c>
      <c r="N392">
        <v>-377.43932999999998</v>
      </c>
    </row>
    <row r="393" spans="1:14" x14ac:dyDescent="0.25">
      <c r="A393" s="14">
        <v>652301</v>
      </c>
      <c r="B393">
        <v>-199.27251752895401</v>
      </c>
      <c r="C393">
        <v>-203.558423076585</v>
      </c>
      <c r="D393" s="13">
        <v>-199.56620000000001</v>
      </c>
      <c r="E393" s="15">
        <f t="shared" si="18"/>
        <v>2.1507760331317405E-2</v>
      </c>
      <c r="F393" s="15">
        <f t="shared" si="19"/>
        <v>1.4737730756240667E-3</v>
      </c>
      <c r="G393" t="str">
        <f t="shared" si="20"/>
        <v>Kriging Error</v>
      </c>
      <c r="M393">
        <v>636602</v>
      </c>
      <c r="N393">
        <v>-422.90210000000002</v>
      </c>
    </row>
    <row r="394" spans="1:14" x14ac:dyDescent="0.25">
      <c r="A394" s="14">
        <v>652501</v>
      </c>
      <c r="B394">
        <v>-200.68041101752701</v>
      </c>
      <c r="C394">
        <v>-203.505986996166</v>
      </c>
      <c r="D394" s="13">
        <v>-199.30575999999999</v>
      </c>
      <c r="E394" s="15">
        <f t="shared" si="18"/>
        <v>1.4079979028905889E-2</v>
      </c>
      <c r="F394" s="15">
        <f t="shared" si="19"/>
        <v>6.8499511763853993E-3</v>
      </c>
      <c r="G394" t="str">
        <f t="shared" si="20"/>
        <v>Kriging Error</v>
      </c>
      <c r="M394">
        <v>636701</v>
      </c>
      <c r="N394">
        <v>-480.77057000000002</v>
      </c>
    </row>
    <row r="395" spans="1:14" x14ac:dyDescent="0.25">
      <c r="A395" s="14">
        <v>652801</v>
      </c>
      <c r="B395">
        <v>-173.108477327358</v>
      </c>
      <c r="C395">
        <v>-176.267014121329</v>
      </c>
      <c r="D395" s="13">
        <v>-167.39534</v>
      </c>
      <c r="E395" s="15">
        <f t="shared" si="18"/>
        <v>1.8245997207854945E-2</v>
      </c>
      <c r="F395" s="15">
        <f t="shared" si="19"/>
        <v>3.3003220960427779E-2</v>
      </c>
      <c r="G395" t="str">
        <f t="shared" si="20"/>
        <v>MLR Error</v>
      </c>
      <c r="M395">
        <v>636702</v>
      </c>
      <c r="N395">
        <v>-480.77057000000002</v>
      </c>
    </row>
    <row r="396" spans="1:14" x14ac:dyDescent="0.25">
      <c r="A396" s="14">
        <v>654606</v>
      </c>
      <c r="B396">
        <v>-376.83365349781201</v>
      </c>
      <c r="C396">
        <v>-373.61671879224298</v>
      </c>
      <c r="D396" s="13">
        <v>-288.20287999999999</v>
      </c>
      <c r="E396" s="15">
        <f t="shared" si="18"/>
        <v>8.5367500373416342E-3</v>
      </c>
      <c r="F396" s="15">
        <f t="shared" si="19"/>
        <v>0.23519866836502337</v>
      </c>
      <c r="G396" t="str">
        <f t="shared" si="20"/>
        <v>MLR Error</v>
      </c>
      <c r="M396">
        <v>636703</v>
      </c>
      <c r="N396">
        <v>-480.77057000000002</v>
      </c>
    </row>
    <row r="397" spans="1:14" x14ac:dyDescent="0.25">
      <c r="A397" s="14">
        <v>654801</v>
      </c>
      <c r="B397">
        <v>-292.26197678353299</v>
      </c>
      <c r="C397">
        <v>-299.18477097068501</v>
      </c>
      <c r="D397" s="13">
        <v>-257.38907</v>
      </c>
      <c r="E397" s="15">
        <f t="shared" si="18"/>
        <v>2.368694779711103E-2</v>
      </c>
      <c r="F397" s="15">
        <f t="shared" si="19"/>
        <v>0.11932071071072643</v>
      </c>
      <c r="G397" t="str">
        <f t="shared" si="20"/>
        <v>MLR Error</v>
      </c>
      <c r="M397">
        <v>636807</v>
      </c>
      <c r="N397">
        <v>-507.87310000000002</v>
      </c>
    </row>
    <row r="398" spans="1:14" x14ac:dyDescent="0.25">
      <c r="A398" s="14">
        <v>657535</v>
      </c>
      <c r="B398">
        <v>-194.27</v>
      </c>
      <c r="C398">
        <v>-196.94293383486001</v>
      </c>
      <c r="D398" s="13">
        <v>-154.49590000000001</v>
      </c>
      <c r="E398" s="15">
        <f t="shared" si="18"/>
        <v>1.3758860528439819E-2</v>
      </c>
      <c r="F398" s="15">
        <f t="shared" si="19"/>
        <v>0.20473619189787409</v>
      </c>
      <c r="G398" t="str">
        <f t="shared" si="20"/>
        <v>MLR Error</v>
      </c>
      <c r="M398">
        <v>636808</v>
      </c>
      <c r="N398">
        <v>-507.87310000000002</v>
      </c>
    </row>
    <row r="399" spans="1:14" x14ac:dyDescent="0.25">
      <c r="A399" s="14">
        <v>659101</v>
      </c>
      <c r="B399">
        <v>-196.569903990211</v>
      </c>
      <c r="C399">
        <v>-200.70223827335101</v>
      </c>
      <c r="D399" s="13">
        <v>-196.96564000000001</v>
      </c>
      <c r="E399" s="15">
        <f t="shared" si="18"/>
        <v>2.1022212450924317E-2</v>
      </c>
      <c r="F399" s="15">
        <f t="shared" si="19"/>
        <v>2.0132075244270959E-3</v>
      </c>
      <c r="G399" t="str">
        <f t="shared" si="20"/>
        <v>Kriging Error</v>
      </c>
      <c r="M399">
        <v>636809</v>
      </c>
      <c r="N399">
        <v>-507.87310000000002</v>
      </c>
    </row>
    <row r="400" spans="1:14" x14ac:dyDescent="0.25">
      <c r="A400" s="14">
        <v>661101</v>
      </c>
      <c r="B400">
        <v>-152.24460741195</v>
      </c>
      <c r="C400">
        <v>-161.01927124442</v>
      </c>
      <c r="D400" s="13">
        <v>-170.78697</v>
      </c>
      <c r="E400" s="15">
        <f t="shared" si="18"/>
        <v>5.7635301385270975E-2</v>
      </c>
      <c r="F400" s="15">
        <f t="shared" si="19"/>
        <v>0.12179323066515765</v>
      </c>
      <c r="G400" t="str">
        <f t="shared" si="20"/>
        <v>MLR Error</v>
      </c>
      <c r="M400">
        <v>636810</v>
      </c>
      <c r="N400">
        <v>-507.87310000000002</v>
      </c>
    </row>
    <row r="401" spans="1:14" x14ac:dyDescent="0.25">
      <c r="A401" s="14">
        <v>661301</v>
      </c>
      <c r="B401">
        <v>-157.427975637054</v>
      </c>
      <c r="C401">
        <v>-163.94732933792</v>
      </c>
      <c r="D401" s="13">
        <v>-183.49664000000001</v>
      </c>
      <c r="E401" s="15">
        <f t="shared" si="18"/>
        <v>4.1411659360317175E-2</v>
      </c>
      <c r="F401" s="15">
        <f t="shared" si="19"/>
        <v>0.16559105367045193</v>
      </c>
      <c r="G401" t="str">
        <f t="shared" si="20"/>
        <v>MLR Error</v>
      </c>
      <c r="M401">
        <v>636811</v>
      </c>
      <c r="N401">
        <v>-507.87310000000002</v>
      </c>
    </row>
    <row r="402" spans="1:14" x14ac:dyDescent="0.25">
      <c r="A402" s="14">
        <v>662101</v>
      </c>
      <c r="B402">
        <v>-208.04296862913401</v>
      </c>
      <c r="C402">
        <v>-221.670728257273</v>
      </c>
      <c r="D402" s="13">
        <v>-208.6771</v>
      </c>
      <c r="E402" s="15">
        <f t="shared" si="18"/>
        <v>6.5504543210169228E-2</v>
      </c>
      <c r="F402" s="15">
        <f t="shared" si="19"/>
        <v>3.0480788418108741E-3</v>
      </c>
      <c r="G402" t="str">
        <f t="shared" si="20"/>
        <v>Kriging Error</v>
      </c>
      <c r="M402">
        <v>636812</v>
      </c>
      <c r="N402">
        <v>-507.87310000000002</v>
      </c>
    </row>
    <row r="403" spans="1:14" x14ac:dyDescent="0.25">
      <c r="A403" s="14">
        <v>662501</v>
      </c>
      <c r="B403">
        <v>-183.19092082042599</v>
      </c>
      <c r="C403">
        <v>-204.61132433928299</v>
      </c>
      <c r="D403" s="13">
        <v>-207.5598</v>
      </c>
      <c r="E403" s="15">
        <f t="shared" si="18"/>
        <v>0.11692939487898792</v>
      </c>
      <c r="F403" s="15">
        <f t="shared" si="19"/>
        <v>0.13302449199140032</v>
      </c>
      <c r="G403" t="str">
        <f t="shared" si="20"/>
        <v>MLR Error</v>
      </c>
      <c r="M403">
        <v>636813</v>
      </c>
      <c r="N403">
        <v>-507.87310000000002</v>
      </c>
    </row>
    <row r="404" spans="1:14" x14ac:dyDescent="0.25">
      <c r="A404" s="14">
        <v>663801</v>
      </c>
      <c r="B404">
        <v>-197.697581076533</v>
      </c>
      <c r="C404">
        <v>-197.240380584544</v>
      </c>
      <c r="D404" s="13">
        <v>-173.3912</v>
      </c>
      <c r="E404" s="15">
        <f t="shared" si="18"/>
        <v>2.3126256249539389E-3</v>
      </c>
      <c r="F404" s="15">
        <f t="shared" si="19"/>
        <v>0.12294728617404517</v>
      </c>
      <c r="G404" t="str">
        <f t="shared" si="20"/>
        <v>MLR Error</v>
      </c>
      <c r="M404">
        <v>636816</v>
      </c>
      <c r="N404">
        <v>-489.43015000000003</v>
      </c>
    </row>
    <row r="405" spans="1:14" x14ac:dyDescent="0.25">
      <c r="A405" s="14">
        <v>664501</v>
      </c>
      <c r="B405">
        <v>-118.051595004817</v>
      </c>
      <c r="C405">
        <v>-117.862131928781</v>
      </c>
      <c r="D405" s="13">
        <v>-130.94758999999999</v>
      </c>
      <c r="E405" s="15">
        <f t="shared" si="18"/>
        <v>1.6049175449791677E-3</v>
      </c>
      <c r="F405" s="15">
        <f t="shared" si="19"/>
        <v>0.10924032830438909</v>
      </c>
      <c r="G405" t="str">
        <f t="shared" si="20"/>
        <v>MLR Error</v>
      </c>
      <c r="M405">
        <v>636817</v>
      </c>
      <c r="N405">
        <v>-489.43015000000003</v>
      </c>
    </row>
    <row r="406" spans="1:14" x14ac:dyDescent="0.25">
      <c r="A406" s="14">
        <v>664701</v>
      </c>
      <c r="B406">
        <v>-135.91784662808999</v>
      </c>
      <c r="C406">
        <v>-132.44320329320101</v>
      </c>
      <c r="D406" s="13">
        <v>-127.74952999999999</v>
      </c>
      <c r="E406" s="15">
        <f t="shared" si="18"/>
        <v>2.5564290643866634E-2</v>
      </c>
      <c r="F406" s="15">
        <f t="shared" si="19"/>
        <v>6.0097454681141631E-2</v>
      </c>
      <c r="G406" t="str">
        <f t="shared" si="20"/>
        <v>MLR Error</v>
      </c>
      <c r="M406">
        <v>636818</v>
      </c>
      <c r="N406">
        <v>-489.43015000000003</v>
      </c>
    </row>
    <row r="407" spans="1:14" x14ac:dyDescent="0.25">
      <c r="A407" s="14">
        <v>664702</v>
      </c>
      <c r="B407">
        <v>-146.30119789640099</v>
      </c>
      <c r="C407">
        <v>-140.981344876702</v>
      </c>
      <c r="D407" s="13">
        <v>-118.72965000000001</v>
      </c>
      <c r="E407" s="15">
        <f t="shared" si="18"/>
        <v>3.6362333980792819E-2</v>
      </c>
      <c r="F407" s="15">
        <f t="shared" si="19"/>
        <v>0.18845743092223338</v>
      </c>
      <c r="G407" t="str">
        <f t="shared" si="20"/>
        <v>MLR Error</v>
      </c>
      <c r="M407">
        <v>636819</v>
      </c>
      <c r="N407">
        <v>-489.43015000000003</v>
      </c>
    </row>
    <row r="408" spans="1:14" x14ac:dyDescent="0.25">
      <c r="A408" s="14">
        <v>701203</v>
      </c>
      <c r="B408">
        <v>-185.033146945667</v>
      </c>
      <c r="C408">
        <v>-185.45743441894899</v>
      </c>
      <c r="D408" s="13">
        <v>-251.33718999999999</v>
      </c>
      <c r="E408" s="15">
        <f t="shared" si="18"/>
        <v>2.2930349523081952E-3</v>
      </c>
      <c r="F408" s="15">
        <f t="shared" si="19"/>
        <v>0.35833602869977921</v>
      </c>
      <c r="G408" t="str">
        <f t="shared" si="20"/>
        <v>MLR Error</v>
      </c>
      <c r="M408">
        <v>636905</v>
      </c>
      <c r="N408">
        <v>-489.99997000000002</v>
      </c>
    </row>
    <row r="409" spans="1:14" x14ac:dyDescent="0.25">
      <c r="A409" s="14">
        <v>716302</v>
      </c>
      <c r="B409">
        <v>-319.658700402367</v>
      </c>
      <c r="C409">
        <v>-323.91517501202799</v>
      </c>
      <c r="D409" s="13">
        <v>-312.60262999999998</v>
      </c>
      <c r="E409" s="15">
        <f t="shared" si="18"/>
        <v>1.3315685148889086E-2</v>
      </c>
      <c r="F409" s="15">
        <f t="shared" si="19"/>
        <v>2.2073763027520517E-2</v>
      </c>
      <c r="G409" t="str">
        <f t="shared" si="20"/>
        <v>MLR Error</v>
      </c>
      <c r="M409">
        <v>636907</v>
      </c>
      <c r="N409">
        <v>-489.99997000000002</v>
      </c>
    </row>
    <row r="410" spans="1:14" x14ac:dyDescent="0.25">
      <c r="A410" s="14">
        <v>716602</v>
      </c>
      <c r="B410">
        <v>-317.71391884831002</v>
      </c>
      <c r="C410">
        <v>-315.37690939764599</v>
      </c>
      <c r="D410" s="13">
        <v>-295.67703</v>
      </c>
      <c r="E410" s="15">
        <f t="shared" si="18"/>
        <v>7.3557037070818851E-3</v>
      </c>
      <c r="F410" s="15">
        <f t="shared" si="19"/>
        <v>6.9360791394321483E-2</v>
      </c>
      <c r="G410" t="str">
        <f t="shared" si="20"/>
        <v>MLR Error</v>
      </c>
      <c r="M410">
        <v>636909</v>
      </c>
      <c r="N410">
        <v>-489.99997000000002</v>
      </c>
    </row>
    <row r="411" spans="1:14" x14ac:dyDescent="0.25">
      <c r="A411" s="14">
        <v>754404</v>
      </c>
      <c r="B411">
        <v>-226.05331861752001</v>
      </c>
      <c r="C411">
        <v>-225.60847189726701</v>
      </c>
      <c r="D411" s="13">
        <v>-229.17201</v>
      </c>
      <c r="E411" s="15">
        <f t="shared" si="18"/>
        <v>1.9678840504247282E-3</v>
      </c>
      <c r="F411" s="15">
        <f t="shared" si="19"/>
        <v>1.3796264534195092E-2</v>
      </c>
      <c r="G411" t="str">
        <f t="shared" si="20"/>
        <v>MLR Error</v>
      </c>
      <c r="M411">
        <v>636910</v>
      </c>
      <c r="N411">
        <v>-489.99997000000002</v>
      </c>
    </row>
    <row r="412" spans="1:14" x14ac:dyDescent="0.25">
      <c r="A412" s="14">
        <v>755601</v>
      </c>
      <c r="B412">
        <v>-258.14</v>
      </c>
      <c r="C412">
        <v>-260.82698736928302</v>
      </c>
      <c r="D412" s="13">
        <v>-232.96346</v>
      </c>
      <c r="E412" s="15">
        <f t="shared" si="18"/>
        <v>1.0409031414283069E-2</v>
      </c>
      <c r="F412" s="15">
        <f t="shared" si="19"/>
        <v>9.7530564809793094E-2</v>
      </c>
      <c r="G412" t="str">
        <f t="shared" si="20"/>
        <v>MLR Error</v>
      </c>
      <c r="M412">
        <v>636912</v>
      </c>
      <c r="N412">
        <v>-489.43015000000003</v>
      </c>
    </row>
    <row r="413" spans="1:14" x14ac:dyDescent="0.25">
      <c r="A413" s="14">
        <v>755701</v>
      </c>
      <c r="B413">
        <v>-251.83144831429101</v>
      </c>
      <c r="C413">
        <v>-251.989085181945</v>
      </c>
      <c r="D413" s="13">
        <v>-226.39633000000001</v>
      </c>
      <c r="E413" s="15">
        <f t="shared" si="18"/>
        <v>6.2596180385404948E-4</v>
      </c>
      <c r="F413" s="15">
        <f t="shared" si="19"/>
        <v>0.10100056400639619</v>
      </c>
      <c r="G413" t="str">
        <f t="shared" si="20"/>
        <v>MLR Error</v>
      </c>
      <c r="M413">
        <v>636913</v>
      </c>
      <c r="N413">
        <v>-489.43015000000003</v>
      </c>
    </row>
    <row r="414" spans="1:14" x14ac:dyDescent="0.25">
      <c r="A414" s="14">
        <v>756702</v>
      </c>
      <c r="B414">
        <v>-248.15</v>
      </c>
      <c r="C414">
        <v>-254.14825241016399</v>
      </c>
      <c r="D414" s="13">
        <v>-214.47906</v>
      </c>
      <c r="E414" s="15">
        <f t="shared" si="18"/>
        <v>2.4171881564231251E-2</v>
      </c>
      <c r="F414" s="15">
        <f t="shared" si="19"/>
        <v>0.13568785009067097</v>
      </c>
      <c r="G414" t="str">
        <f t="shared" si="20"/>
        <v>MLR Error</v>
      </c>
      <c r="M414">
        <v>636914</v>
      </c>
      <c r="N414">
        <v>-489.99997000000002</v>
      </c>
    </row>
    <row r="415" spans="1:14" x14ac:dyDescent="0.25">
      <c r="A415" s="14">
        <v>759801</v>
      </c>
      <c r="B415">
        <v>-279.50847136532201</v>
      </c>
      <c r="C415">
        <v>-280.15065228811</v>
      </c>
      <c r="D415" s="13">
        <v>-307.01224000000002</v>
      </c>
      <c r="E415" s="15">
        <f t="shared" si="18"/>
        <v>2.2975365277879021E-3</v>
      </c>
      <c r="F415" s="15">
        <f t="shared" si="19"/>
        <v>9.8400483177950443E-2</v>
      </c>
      <c r="G415" t="str">
        <f t="shared" si="20"/>
        <v>MLR Error</v>
      </c>
      <c r="M415">
        <v>636915</v>
      </c>
      <c r="N415">
        <v>-489.43015000000003</v>
      </c>
    </row>
    <row r="416" spans="1:14" x14ac:dyDescent="0.25">
      <c r="A416" s="14">
        <v>760301</v>
      </c>
      <c r="B416">
        <v>-311.01132937561999</v>
      </c>
      <c r="C416">
        <v>-311.24971265997999</v>
      </c>
      <c r="D416" s="13">
        <v>-292.85419999999999</v>
      </c>
      <c r="E416" s="15">
        <f t="shared" si="18"/>
        <v>7.6647781557852247E-4</v>
      </c>
      <c r="F416" s="15">
        <f t="shared" si="19"/>
        <v>5.838092590412023E-2</v>
      </c>
      <c r="G416" t="str">
        <f t="shared" si="20"/>
        <v>MLR Error</v>
      </c>
      <c r="M416">
        <v>636916</v>
      </c>
      <c r="N416">
        <v>-489.43015000000003</v>
      </c>
    </row>
    <row r="417" spans="1:14" x14ac:dyDescent="0.25">
      <c r="A417" s="14">
        <v>762301</v>
      </c>
      <c r="B417">
        <v>-194.98968228067</v>
      </c>
      <c r="C417">
        <v>-198.085865937123</v>
      </c>
      <c r="D417" s="13">
        <v>-221.67767000000001</v>
      </c>
      <c r="E417" s="15">
        <f t="shared" si="18"/>
        <v>1.5878705069103764E-2</v>
      </c>
      <c r="F417" s="15">
        <f t="shared" si="19"/>
        <v>0.13686871739662138</v>
      </c>
      <c r="G417" t="str">
        <f t="shared" si="20"/>
        <v>MLR Error</v>
      </c>
      <c r="M417">
        <v>638501</v>
      </c>
      <c r="N417">
        <v>-369.46132999999998</v>
      </c>
    </row>
    <row r="418" spans="1:14" x14ac:dyDescent="0.25">
      <c r="A418" s="14">
        <v>763601</v>
      </c>
      <c r="B418">
        <v>-210.27</v>
      </c>
      <c r="C418">
        <v>-207.521255066067</v>
      </c>
      <c r="D418" s="13">
        <v>-180.54730000000001</v>
      </c>
      <c r="E418" s="15">
        <f t="shared" si="18"/>
        <v>1.3072454149108343E-2</v>
      </c>
      <c r="F418" s="15">
        <f t="shared" si="19"/>
        <v>0.14135492462072574</v>
      </c>
      <c r="G418" t="str">
        <f t="shared" si="20"/>
        <v>MLR Error</v>
      </c>
      <c r="M418">
        <v>638601</v>
      </c>
      <c r="N418">
        <v>-377.85892000000001</v>
      </c>
    </row>
    <row r="419" spans="1:14" x14ac:dyDescent="0.25">
      <c r="A419" s="13">
        <v>764135</v>
      </c>
      <c r="B419">
        <v>-220.81</v>
      </c>
      <c r="C419">
        <v>-235.76596401413499</v>
      </c>
      <c r="D419" s="13">
        <v>-237.61517000000001</v>
      </c>
      <c r="E419" s="15">
        <f t="shared" si="18"/>
        <v>6.7732276681921069E-2</v>
      </c>
      <c r="F419" s="15">
        <f t="shared" si="19"/>
        <v>7.6106924505230752E-2</v>
      </c>
      <c r="G419" t="str">
        <f t="shared" si="20"/>
        <v>MLR Error</v>
      </c>
      <c r="M419">
        <v>638701</v>
      </c>
      <c r="N419">
        <v>-397.80896000000001</v>
      </c>
    </row>
    <row r="420" spans="1:14" x14ac:dyDescent="0.25">
      <c r="M420">
        <v>638807</v>
      </c>
      <c r="N420">
        <v>-412.14395000000002</v>
      </c>
    </row>
    <row r="421" spans="1:14" x14ac:dyDescent="0.25">
      <c r="M421">
        <v>639301</v>
      </c>
      <c r="N421">
        <v>-368.23138</v>
      </c>
    </row>
    <row r="422" spans="1:14" x14ac:dyDescent="0.25">
      <c r="M422">
        <v>639501</v>
      </c>
      <c r="N422">
        <v>-367.77744000000001</v>
      </c>
    </row>
    <row r="423" spans="1:14" x14ac:dyDescent="0.25">
      <c r="M423">
        <v>640404</v>
      </c>
      <c r="N423">
        <v>-365.79205000000002</v>
      </c>
    </row>
    <row r="424" spans="1:14" x14ac:dyDescent="0.25">
      <c r="M424">
        <v>644202</v>
      </c>
      <c r="N424">
        <v>-493.84012000000001</v>
      </c>
    </row>
    <row r="425" spans="1:14" x14ac:dyDescent="0.25">
      <c r="M425">
        <v>644203</v>
      </c>
      <c r="N425">
        <v>-493.84012000000001</v>
      </c>
    </row>
    <row r="426" spans="1:14" x14ac:dyDescent="0.25">
      <c r="M426">
        <v>644311</v>
      </c>
      <c r="N426">
        <v>-492.66318000000001</v>
      </c>
    </row>
    <row r="427" spans="1:14" x14ac:dyDescent="0.25">
      <c r="M427">
        <v>644608</v>
      </c>
      <c r="N427">
        <v>-405.87146000000001</v>
      </c>
    </row>
    <row r="428" spans="1:14" x14ac:dyDescent="0.25">
      <c r="M428">
        <v>645201</v>
      </c>
      <c r="N428">
        <v>-442.98050000000001</v>
      </c>
    </row>
    <row r="429" spans="1:14" x14ac:dyDescent="0.25">
      <c r="M429">
        <v>645513</v>
      </c>
      <c r="N429">
        <v>-439.23520000000002</v>
      </c>
    </row>
    <row r="430" spans="1:14" x14ac:dyDescent="0.25">
      <c r="M430">
        <v>645701</v>
      </c>
      <c r="N430">
        <v>-424.65634</v>
      </c>
    </row>
    <row r="431" spans="1:14" x14ac:dyDescent="0.25">
      <c r="M431">
        <v>645902</v>
      </c>
      <c r="N431">
        <v>-358.88256999999999</v>
      </c>
    </row>
    <row r="432" spans="1:14" x14ac:dyDescent="0.25">
      <c r="M432">
        <v>646205</v>
      </c>
      <c r="N432">
        <v>-402.29129999999998</v>
      </c>
    </row>
    <row r="433" spans="13:14" x14ac:dyDescent="0.25">
      <c r="M433">
        <v>646304</v>
      </c>
      <c r="N433">
        <v>-402.29129999999998</v>
      </c>
    </row>
    <row r="434" spans="13:14" x14ac:dyDescent="0.25">
      <c r="M434">
        <v>646601</v>
      </c>
      <c r="N434">
        <v>-358.65622000000002</v>
      </c>
    </row>
    <row r="435" spans="13:14" x14ac:dyDescent="0.25">
      <c r="M435">
        <v>646701</v>
      </c>
      <c r="N435">
        <v>-375.01272999999998</v>
      </c>
    </row>
    <row r="436" spans="13:14" x14ac:dyDescent="0.25">
      <c r="M436">
        <v>646904</v>
      </c>
      <c r="N436">
        <v>-363.78399999999999</v>
      </c>
    </row>
    <row r="437" spans="13:14" x14ac:dyDescent="0.25">
      <c r="M437">
        <v>647205</v>
      </c>
      <c r="N437">
        <v>-310.31164999999999</v>
      </c>
    </row>
    <row r="438" spans="13:14" x14ac:dyDescent="0.25">
      <c r="M438">
        <v>652301</v>
      </c>
      <c r="N438">
        <v>-199.56620000000001</v>
      </c>
    </row>
    <row r="439" spans="13:14" x14ac:dyDescent="0.25">
      <c r="M439">
        <v>652501</v>
      </c>
      <c r="N439">
        <v>-199.30575999999999</v>
      </c>
    </row>
    <row r="440" spans="13:14" x14ac:dyDescent="0.25">
      <c r="M440">
        <v>652801</v>
      </c>
      <c r="N440">
        <v>-167.39534</v>
      </c>
    </row>
    <row r="441" spans="13:14" x14ac:dyDescent="0.25">
      <c r="M441">
        <v>654606</v>
      </c>
      <c r="N441">
        <v>-288.20287999999999</v>
      </c>
    </row>
    <row r="442" spans="13:14" x14ac:dyDescent="0.25">
      <c r="M442">
        <v>654801</v>
      </c>
      <c r="N442">
        <v>-257.38907</v>
      </c>
    </row>
    <row r="443" spans="13:14" x14ac:dyDescent="0.25">
      <c r="M443">
        <v>657535</v>
      </c>
      <c r="N443">
        <v>-154.49590000000001</v>
      </c>
    </row>
    <row r="444" spans="13:14" x14ac:dyDescent="0.25">
      <c r="M444">
        <v>657714</v>
      </c>
      <c r="N444">
        <v>-140.00020000000001</v>
      </c>
    </row>
    <row r="445" spans="13:14" x14ac:dyDescent="0.25">
      <c r="M445">
        <v>659101</v>
      </c>
      <c r="N445">
        <v>-196.96564000000001</v>
      </c>
    </row>
    <row r="446" spans="13:14" x14ac:dyDescent="0.25">
      <c r="M446">
        <v>661101</v>
      </c>
      <c r="N446">
        <v>-170.78697</v>
      </c>
    </row>
    <row r="447" spans="13:14" x14ac:dyDescent="0.25">
      <c r="M447">
        <v>661301</v>
      </c>
      <c r="N447">
        <v>-183.49664000000001</v>
      </c>
    </row>
    <row r="448" spans="13:14" x14ac:dyDescent="0.25">
      <c r="M448">
        <v>662101</v>
      </c>
      <c r="N448">
        <v>-208.6771</v>
      </c>
    </row>
    <row r="449" spans="13:14" x14ac:dyDescent="0.25">
      <c r="M449">
        <v>662501</v>
      </c>
      <c r="N449">
        <v>-207.5598</v>
      </c>
    </row>
    <row r="450" spans="13:14" x14ac:dyDescent="0.25">
      <c r="M450">
        <v>663801</v>
      </c>
      <c r="N450">
        <v>-173.3912</v>
      </c>
    </row>
    <row r="451" spans="13:14" x14ac:dyDescent="0.25">
      <c r="M451">
        <v>664501</v>
      </c>
      <c r="N451">
        <v>-130.94758999999999</v>
      </c>
    </row>
    <row r="452" spans="13:14" x14ac:dyDescent="0.25">
      <c r="M452">
        <v>664701</v>
      </c>
      <c r="N452">
        <v>-127.74952999999999</v>
      </c>
    </row>
    <row r="453" spans="13:14" x14ac:dyDescent="0.25">
      <c r="M453">
        <v>664702</v>
      </c>
      <c r="N453">
        <v>-118.72965000000001</v>
      </c>
    </row>
    <row r="454" spans="13:14" x14ac:dyDescent="0.25">
      <c r="M454">
        <v>701203</v>
      </c>
      <c r="N454">
        <v>-251.33718999999999</v>
      </c>
    </row>
    <row r="455" spans="13:14" x14ac:dyDescent="0.25">
      <c r="M455">
        <v>716302</v>
      </c>
      <c r="N455">
        <v>-312.60262999999998</v>
      </c>
    </row>
    <row r="456" spans="13:14" x14ac:dyDescent="0.25">
      <c r="M456">
        <v>716602</v>
      </c>
      <c r="N456">
        <v>-295.67703</v>
      </c>
    </row>
    <row r="457" spans="13:14" x14ac:dyDescent="0.25">
      <c r="M457">
        <v>754404</v>
      </c>
      <c r="N457">
        <v>-229.17201</v>
      </c>
    </row>
    <row r="458" spans="13:14" x14ac:dyDescent="0.25">
      <c r="M458">
        <v>755601</v>
      </c>
      <c r="N458">
        <v>-232.96346</v>
      </c>
    </row>
    <row r="459" spans="13:14" x14ac:dyDescent="0.25">
      <c r="M459">
        <v>755701</v>
      </c>
      <c r="N459">
        <v>-226.39633000000001</v>
      </c>
    </row>
    <row r="460" spans="13:14" x14ac:dyDescent="0.25">
      <c r="M460">
        <v>756405</v>
      </c>
      <c r="N460">
        <v>-234.75897000000001</v>
      </c>
    </row>
    <row r="461" spans="13:14" x14ac:dyDescent="0.25">
      <c r="M461">
        <v>756702</v>
      </c>
      <c r="N461">
        <v>-214.47906</v>
      </c>
    </row>
    <row r="462" spans="13:14" x14ac:dyDescent="0.25">
      <c r="M462">
        <v>756904</v>
      </c>
      <c r="N462">
        <v>-213.66230999999999</v>
      </c>
    </row>
    <row r="463" spans="13:14" x14ac:dyDescent="0.25">
      <c r="M463">
        <v>759801</v>
      </c>
      <c r="N463">
        <v>-307.01224000000002</v>
      </c>
    </row>
    <row r="464" spans="13:14" x14ac:dyDescent="0.25">
      <c r="M464">
        <v>760301</v>
      </c>
      <c r="N464">
        <v>-292.85419999999999</v>
      </c>
    </row>
    <row r="465" spans="13:14" x14ac:dyDescent="0.25">
      <c r="M465">
        <v>762301</v>
      </c>
      <c r="N465">
        <v>-221.67767000000001</v>
      </c>
    </row>
    <row r="466" spans="13:14" x14ac:dyDescent="0.25">
      <c r="M466">
        <v>763601</v>
      </c>
      <c r="N466">
        <v>-180.54730000000001</v>
      </c>
    </row>
    <row r="467" spans="13:14" x14ac:dyDescent="0.25">
      <c r="M467">
        <v>764135</v>
      </c>
      <c r="N467">
        <v>-237.61517000000001</v>
      </c>
    </row>
    <row r="468" spans="13:14" x14ac:dyDescent="0.25">
      <c r="M468">
        <v>764507</v>
      </c>
      <c r="N468">
        <v>-191.45769999999999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6"/>
  <sheetViews>
    <sheetView tabSelected="1" workbookViewId="0">
      <selection activeCell="U3" sqref="U3"/>
    </sheetView>
  </sheetViews>
  <sheetFormatPr defaultRowHeight="15" x14ac:dyDescent="0.25"/>
  <cols>
    <col min="1" max="1" width="10.5703125" style="13" bestFit="1" customWidth="1"/>
    <col min="4" max="4" width="10.5703125" style="13" bestFit="1" customWidth="1"/>
    <col min="5" max="6" width="9.140625" style="25"/>
    <col min="9" max="9" width="21.140625" bestFit="1" customWidth="1"/>
    <col min="10" max="10" width="12.140625" bestFit="1" customWidth="1"/>
    <col min="11" max="11" width="14.7109375" bestFit="1" customWidth="1"/>
    <col min="21" max="21" width="9.5703125" bestFit="1" customWidth="1"/>
  </cols>
  <sheetData>
    <row r="1" spans="1:21" x14ac:dyDescent="0.25">
      <c r="A1" s="13" t="s">
        <v>2</v>
      </c>
      <c r="B1" t="s">
        <v>13</v>
      </c>
      <c r="C1" t="s">
        <v>3</v>
      </c>
      <c r="D1" s="13" t="s">
        <v>14</v>
      </c>
      <c r="E1" s="25" t="s">
        <v>15</v>
      </c>
      <c r="F1" s="25" t="s">
        <v>16</v>
      </c>
      <c r="I1">
        <f>AVERAGE(B2:B419)</f>
        <v>-192.12319449379834</v>
      </c>
      <c r="M1" t="s">
        <v>2</v>
      </c>
      <c r="N1" t="s">
        <v>17</v>
      </c>
    </row>
    <row r="2" spans="1:21" x14ac:dyDescent="0.25">
      <c r="A2" s="13">
        <v>1003903</v>
      </c>
      <c r="B2">
        <v>-260.12413111553701</v>
      </c>
      <c r="C2">
        <v>-260.03850659963899</v>
      </c>
      <c r="D2" s="13">
        <f>VLOOKUP(A2,$I$20:$J$486,2,FALSE)</f>
        <v>-255.17392000000001</v>
      </c>
      <c r="E2" s="26">
        <f>ABS((C2-B2))</f>
        <v>8.5624515898018672E-2</v>
      </c>
      <c r="F2" s="26">
        <f>ABS((D2-B2))</f>
        <v>4.9502111155370017</v>
      </c>
      <c r="G2" t="str">
        <f>IF(F2&lt;E2,$F$1,$E$1)</f>
        <v>MLR Error</v>
      </c>
      <c r="J2" t="s">
        <v>3</v>
      </c>
      <c r="K2" t="s">
        <v>14</v>
      </c>
      <c r="M2">
        <v>1003903</v>
      </c>
      <c r="N2">
        <v>-254.57793000000001</v>
      </c>
      <c r="U2">
        <f>682888-287199</f>
        <v>395689</v>
      </c>
    </row>
    <row r="3" spans="1:21" x14ac:dyDescent="0.25">
      <c r="A3" s="14">
        <v>1006909</v>
      </c>
      <c r="B3">
        <v>-167.894682397118</v>
      </c>
      <c r="C3">
        <v>-172.55755341071301</v>
      </c>
      <c r="D3" s="13">
        <f t="shared" ref="D3:D66" si="0">VLOOKUP(A3,$I$20:$J$486,2,FALSE)</f>
        <v>-152.98186999999999</v>
      </c>
      <c r="E3" s="26">
        <f t="shared" ref="E3:E66" si="1">ABS((C3-B3))</f>
        <v>4.6628710135950087</v>
      </c>
      <c r="F3" s="26">
        <f t="shared" ref="F3:F66" si="2">ABS((D3-B3))</f>
        <v>14.912812397118017</v>
      </c>
      <c r="G3" t="str">
        <f t="shared" ref="G3:G66" si="3">IF(F3&lt;E3,$F$1,$E$1)</f>
        <v>MLR Error</v>
      </c>
      <c r="J3">
        <f>COUNTIF(G2:G419,E1)</f>
        <v>348</v>
      </c>
      <c r="K3">
        <f>COUNTIF(G2:G419,F1)</f>
        <v>67</v>
      </c>
      <c r="M3">
        <v>1006909</v>
      </c>
      <c r="N3">
        <v>-137.31022999999999</v>
      </c>
      <c r="U3" s="31">
        <f>U2/10</f>
        <v>39568.9</v>
      </c>
    </row>
    <row r="4" spans="1:21" ht="15.75" thickBot="1" x14ac:dyDescent="0.3">
      <c r="A4" s="14">
        <v>1007701</v>
      </c>
      <c r="B4">
        <v>-108.675182717192</v>
      </c>
      <c r="C4">
        <v>-120.116535964403</v>
      </c>
      <c r="D4" s="13">
        <f t="shared" si="0"/>
        <v>-158.59791999999999</v>
      </c>
      <c r="E4" s="26">
        <f t="shared" si="1"/>
        <v>11.441353247210998</v>
      </c>
      <c r="F4" s="26">
        <f t="shared" si="2"/>
        <v>49.922737282807987</v>
      </c>
      <c r="G4" t="str">
        <f t="shared" si="3"/>
        <v>MLR Error</v>
      </c>
      <c r="M4">
        <v>1007701</v>
      </c>
      <c r="N4">
        <v>-166.33674999999999</v>
      </c>
      <c r="R4" t="s">
        <v>19</v>
      </c>
    </row>
    <row r="5" spans="1:21" ht="15.75" thickBot="1" x14ac:dyDescent="0.3">
      <c r="A5" s="14">
        <v>1008102</v>
      </c>
      <c r="B5">
        <v>-149.932595547631</v>
      </c>
      <c r="C5">
        <v>-152.79456055270899</v>
      </c>
      <c r="D5" s="13">
        <f t="shared" si="0"/>
        <v>-154.15053</v>
      </c>
      <c r="E5" s="26">
        <f t="shared" si="1"/>
        <v>2.861965005077991</v>
      </c>
      <c r="F5" s="26">
        <f t="shared" si="2"/>
        <v>4.2179344523690077</v>
      </c>
      <c r="G5" t="str">
        <f t="shared" si="3"/>
        <v>MLR Error</v>
      </c>
      <c r="I5" s="22"/>
      <c r="J5" s="23" t="s">
        <v>20</v>
      </c>
      <c r="K5" s="24" t="s">
        <v>21</v>
      </c>
      <c r="M5">
        <v>1008102</v>
      </c>
      <c r="N5">
        <v>-154.09718000000001</v>
      </c>
    </row>
    <row r="6" spans="1:21" x14ac:dyDescent="0.25">
      <c r="A6" s="14">
        <v>1009601</v>
      </c>
      <c r="B6">
        <v>-60.938535251205401</v>
      </c>
      <c r="C6">
        <v>-58.422986479282699</v>
      </c>
      <c r="D6" s="13">
        <f t="shared" si="0"/>
        <v>-145.69784999999999</v>
      </c>
      <c r="E6" s="26">
        <f t="shared" si="1"/>
        <v>2.5155487719227025</v>
      </c>
      <c r="F6" s="26">
        <f t="shared" si="2"/>
        <v>84.759314748794594</v>
      </c>
      <c r="G6" t="str">
        <f t="shared" si="3"/>
        <v>MLR Error</v>
      </c>
      <c r="I6" s="20" t="s">
        <v>22</v>
      </c>
      <c r="J6" s="27">
        <f>AVERAGE(E2:E419)</f>
        <v>6.257846738289075</v>
      </c>
      <c r="K6" s="28">
        <f t="array" ref="K6">AVERAGE(IF(ISERROR(F2:F419),"",F2:F419))</f>
        <v>26.473402213535735</v>
      </c>
      <c r="M6">
        <v>1009601</v>
      </c>
      <c r="N6">
        <v>-136.87798000000001</v>
      </c>
    </row>
    <row r="7" spans="1:21" ht="15.75" thickBot="1" x14ac:dyDescent="0.3">
      <c r="A7" s="14">
        <v>1011404</v>
      </c>
      <c r="B7">
        <v>-206.506815499825</v>
      </c>
      <c r="C7">
        <v>-206.77313888819199</v>
      </c>
      <c r="D7" s="13">
        <f t="shared" si="0"/>
        <v>-218.33396999999999</v>
      </c>
      <c r="E7" s="26">
        <f t="shared" si="1"/>
        <v>0.26632338836699887</v>
      </c>
      <c r="F7" s="26">
        <f t="shared" si="2"/>
        <v>11.827154500174998</v>
      </c>
      <c r="G7" t="str">
        <f t="shared" si="3"/>
        <v>MLR Error</v>
      </c>
      <c r="I7" s="21" t="s">
        <v>23</v>
      </c>
      <c r="J7" s="29">
        <f>MEDIAN(E2:E419)</f>
        <v>3.5351929994371005</v>
      </c>
      <c r="K7" s="30">
        <f t="array" ref="K7">MEDIAN(IF(ISERROR(F2:F419),"",F2:F419))</f>
        <v>19.109590207570989</v>
      </c>
      <c r="M7">
        <v>1011404</v>
      </c>
      <c r="N7">
        <v>-209.68149</v>
      </c>
    </row>
    <row r="8" spans="1:21" x14ac:dyDescent="0.25">
      <c r="A8" s="14">
        <v>1012203</v>
      </c>
      <c r="B8">
        <v>-79.342077963042996</v>
      </c>
      <c r="C8">
        <v>-75.669489686977897</v>
      </c>
      <c r="D8" s="13">
        <f t="shared" si="0"/>
        <v>-245.49025</v>
      </c>
      <c r="E8" s="26">
        <f t="shared" si="1"/>
        <v>3.672588276065099</v>
      </c>
      <c r="F8" s="26">
        <f t="shared" si="2"/>
        <v>166.14817203695702</v>
      </c>
      <c r="G8" t="str">
        <f t="shared" si="3"/>
        <v>MLR Error</v>
      </c>
      <c r="M8">
        <v>1012203</v>
      </c>
      <c r="N8">
        <v>-240.80052000000001</v>
      </c>
    </row>
    <row r="9" spans="1:21" x14ac:dyDescent="0.25">
      <c r="A9" s="14">
        <v>1014205</v>
      </c>
      <c r="B9">
        <v>-106.669084759244</v>
      </c>
      <c r="C9">
        <v>-103.18103081016</v>
      </c>
      <c r="D9" s="13">
        <f t="shared" si="0"/>
        <v>-121.83686</v>
      </c>
      <c r="E9" s="26">
        <f t="shared" si="1"/>
        <v>3.488053949084005</v>
      </c>
      <c r="F9" s="26">
        <f t="shared" si="2"/>
        <v>15.167775240756001</v>
      </c>
      <c r="G9" t="str">
        <f t="shared" si="3"/>
        <v>MLR Error</v>
      </c>
      <c r="M9">
        <v>1014205</v>
      </c>
      <c r="N9">
        <v>-124.39136499999999</v>
      </c>
    </row>
    <row r="10" spans="1:21" x14ac:dyDescent="0.25">
      <c r="A10" s="14">
        <v>1014513</v>
      </c>
      <c r="B10">
        <v>-100.8</v>
      </c>
      <c r="C10">
        <v>-99.157285459524303</v>
      </c>
      <c r="D10" s="13">
        <f t="shared" si="0"/>
        <v>-121.366035</v>
      </c>
      <c r="E10" s="26">
        <f t="shared" si="1"/>
        <v>1.6427145404756942</v>
      </c>
      <c r="F10" s="26">
        <f t="shared" si="2"/>
        <v>20.566034999999999</v>
      </c>
      <c r="G10" t="str">
        <f t="shared" si="3"/>
        <v>MLR Error</v>
      </c>
      <c r="M10">
        <v>1014513</v>
      </c>
      <c r="N10">
        <v>-131.87430000000001</v>
      </c>
    </row>
    <row r="11" spans="1:21" x14ac:dyDescent="0.25">
      <c r="A11" s="14">
        <v>1014704</v>
      </c>
      <c r="B11">
        <v>-169.02</v>
      </c>
      <c r="C11">
        <v>-170.244317212759</v>
      </c>
      <c r="D11" s="13">
        <f t="shared" si="0"/>
        <v>-138.07559000000001</v>
      </c>
      <c r="E11" s="26">
        <f t="shared" si="1"/>
        <v>1.2243172127589901</v>
      </c>
      <c r="F11" s="26">
        <f t="shared" si="2"/>
        <v>30.944410000000005</v>
      </c>
      <c r="G11" t="str">
        <f t="shared" si="3"/>
        <v>MLR Error</v>
      </c>
      <c r="M11">
        <v>1014704</v>
      </c>
      <c r="N11">
        <v>-146.02080000000001</v>
      </c>
    </row>
    <row r="12" spans="1:21" x14ac:dyDescent="0.25">
      <c r="A12" s="14">
        <v>1014901</v>
      </c>
      <c r="B12">
        <v>-110.795707729923</v>
      </c>
      <c r="C12">
        <v>-112.885355007409</v>
      </c>
      <c r="D12" s="13">
        <f t="shared" si="0"/>
        <v>-116.037384</v>
      </c>
      <c r="E12" s="26">
        <f t="shared" si="1"/>
        <v>2.0896472774860086</v>
      </c>
      <c r="F12" s="26">
        <f t="shared" si="2"/>
        <v>5.2416762700770079</v>
      </c>
      <c r="G12" t="str">
        <f t="shared" si="3"/>
        <v>MLR Error</v>
      </c>
      <c r="M12">
        <v>1014901</v>
      </c>
      <c r="N12">
        <v>-109.46719</v>
      </c>
    </row>
    <row r="13" spans="1:21" x14ac:dyDescent="0.25">
      <c r="A13" s="14">
        <v>1017501</v>
      </c>
      <c r="B13">
        <v>-260.69485961274802</v>
      </c>
      <c r="C13">
        <v>-264.96173613796998</v>
      </c>
      <c r="D13" s="13">
        <f t="shared" si="0"/>
        <v>-208.19075000000001</v>
      </c>
      <c r="E13" s="26">
        <f t="shared" si="1"/>
        <v>4.26687652522196</v>
      </c>
      <c r="F13" s="26">
        <f t="shared" si="2"/>
        <v>52.50410961274801</v>
      </c>
      <c r="G13" t="str">
        <f t="shared" si="3"/>
        <v>MLR Error</v>
      </c>
      <c r="M13">
        <v>1017501</v>
      </c>
      <c r="N13">
        <v>-219.22891000000001</v>
      </c>
    </row>
    <row r="14" spans="1:21" x14ac:dyDescent="0.25">
      <c r="A14" s="14">
        <v>1018701</v>
      </c>
      <c r="B14">
        <v>-234.78183256448</v>
      </c>
      <c r="C14">
        <v>-254.98279585680999</v>
      </c>
      <c r="D14" s="13">
        <f t="shared" si="0"/>
        <v>-279.18700000000001</v>
      </c>
      <c r="E14" s="26">
        <f t="shared" si="1"/>
        <v>20.200963292329988</v>
      </c>
      <c r="F14" s="26">
        <f t="shared" si="2"/>
        <v>44.405167435520013</v>
      </c>
      <c r="G14" t="str">
        <f t="shared" si="3"/>
        <v>MLR Error</v>
      </c>
      <c r="M14">
        <v>1018701</v>
      </c>
      <c r="N14">
        <v>-279.18700000000001</v>
      </c>
    </row>
    <row r="15" spans="1:21" x14ac:dyDescent="0.25">
      <c r="A15" s="14">
        <v>1018901</v>
      </c>
      <c r="B15">
        <v>-290.87711534100703</v>
      </c>
      <c r="C15">
        <v>-291.78000382705397</v>
      </c>
      <c r="D15" s="13">
        <f t="shared" si="0"/>
        <v>-305.98644999999999</v>
      </c>
      <c r="E15" s="26">
        <f t="shared" si="1"/>
        <v>0.90288848604694749</v>
      </c>
      <c r="F15" s="26">
        <f t="shared" si="2"/>
        <v>15.109334658992964</v>
      </c>
      <c r="G15" t="str">
        <f t="shared" si="3"/>
        <v>MLR Error</v>
      </c>
      <c r="I15" s="14">
        <v>1117701</v>
      </c>
      <c r="J15">
        <v>-193.05</v>
      </c>
      <c r="M15">
        <v>1018901</v>
      </c>
      <c r="N15">
        <v>-306.56966999999997</v>
      </c>
    </row>
    <row r="16" spans="1:21" x14ac:dyDescent="0.25">
      <c r="A16" s="14">
        <v>1019101</v>
      </c>
      <c r="B16">
        <v>-297.06363563866398</v>
      </c>
      <c r="C16">
        <v>-302.15920040257498</v>
      </c>
      <c r="D16" s="13">
        <f t="shared" si="0"/>
        <v>-263.50979999999998</v>
      </c>
      <c r="E16" s="26">
        <f t="shared" si="1"/>
        <v>5.0955647639109998</v>
      </c>
      <c r="F16" s="26">
        <f t="shared" si="2"/>
        <v>33.553835638663998</v>
      </c>
      <c r="G16" t="str">
        <f t="shared" si="3"/>
        <v>MLR Error</v>
      </c>
      <c r="M16">
        <v>1019101</v>
      </c>
      <c r="N16">
        <v>-248.93</v>
      </c>
    </row>
    <row r="17" spans="1:14" x14ac:dyDescent="0.25">
      <c r="A17" s="14">
        <v>1024401</v>
      </c>
      <c r="B17">
        <v>-190.63</v>
      </c>
      <c r="C17">
        <v>-191.84744072826601</v>
      </c>
      <c r="D17" s="13">
        <f t="shared" si="0"/>
        <v>-185.39612</v>
      </c>
      <c r="E17" s="26">
        <f t="shared" si="1"/>
        <v>1.2174407282660127</v>
      </c>
      <c r="F17" s="26">
        <f t="shared" si="2"/>
        <v>5.2338799999999992</v>
      </c>
      <c r="G17" t="str">
        <f t="shared" si="3"/>
        <v>MLR Error</v>
      </c>
      <c r="M17">
        <v>1024401</v>
      </c>
      <c r="N17">
        <v>-179.02882</v>
      </c>
    </row>
    <row r="18" spans="1:14" x14ac:dyDescent="0.25">
      <c r="A18" s="14">
        <v>1024901</v>
      </c>
      <c r="B18">
        <v>-182.88410376529501</v>
      </c>
      <c r="C18">
        <v>-190.81105113841801</v>
      </c>
      <c r="D18" s="13">
        <f t="shared" si="0"/>
        <v>-182.25412</v>
      </c>
      <c r="E18" s="26">
        <f t="shared" si="1"/>
        <v>7.9269473731229994</v>
      </c>
      <c r="F18" s="26">
        <f t="shared" si="2"/>
        <v>0.62998376529500888</v>
      </c>
      <c r="G18" t="str">
        <f t="shared" si="3"/>
        <v>Kriging Error</v>
      </c>
      <c r="J18" t="s">
        <v>25</v>
      </c>
      <c r="M18">
        <v>1024901</v>
      </c>
      <c r="N18">
        <v>-185.94681</v>
      </c>
    </row>
    <row r="19" spans="1:14" x14ac:dyDescent="0.25">
      <c r="A19" s="14">
        <v>1025301</v>
      </c>
      <c r="B19">
        <v>-295.03264161155897</v>
      </c>
      <c r="C19">
        <v>-302.83557968618902</v>
      </c>
      <c r="D19" s="13">
        <f t="shared" si="0"/>
        <v>-280.26974000000001</v>
      </c>
      <c r="E19" s="26">
        <f t="shared" si="1"/>
        <v>7.802938074630049</v>
      </c>
      <c r="F19" s="26">
        <f t="shared" si="2"/>
        <v>14.762901611558959</v>
      </c>
      <c r="G19" t="str">
        <f t="shared" si="3"/>
        <v>MLR Error</v>
      </c>
      <c r="I19" t="s">
        <v>2</v>
      </c>
      <c r="J19" t="s">
        <v>14</v>
      </c>
      <c r="M19">
        <v>1025301</v>
      </c>
      <c r="N19">
        <v>-280.26974000000001</v>
      </c>
    </row>
    <row r="20" spans="1:14" x14ac:dyDescent="0.25">
      <c r="A20" s="14">
        <v>1025701</v>
      </c>
      <c r="B20">
        <v>-354.58499934106197</v>
      </c>
      <c r="C20">
        <v>-351.67535943955198</v>
      </c>
      <c r="D20" s="13">
        <f t="shared" si="0"/>
        <v>-289.38350000000003</v>
      </c>
      <c r="E20" s="26">
        <f t="shared" si="1"/>
        <v>2.9096399015099905</v>
      </c>
      <c r="F20" s="26">
        <f t="shared" si="2"/>
        <v>65.201499341061947</v>
      </c>
      <c r="G20" t="str">
        <f t="shared" si="3"/>
        <v>MLR Error</v>
      </c>
      <c r="I20">
        <v>1003903</v>
      </c>
      <c r="J20">
        <v>-255.17392000000001</v>
      </c>
      <c r="M20">
        <v>1025701</v>
      </c>
      <c r="N20">
        <v>-304.58157</v>
      </c>
    </row>
    <row r="21" spans="1:14" x14ac:dyDescent="0.25">
      <c r="A21" s="14">
        <v>1031301</v>
      </c>
      <c r="B21">
        <v>-184.02889550479199</v>
      </c>
      <c r="C21">
        <v>-188.76871718941999</v>
      </c>
      <c r="D21" s="13">
        <f t="shared" si="0"/>
        <v>-216.73442</v>
      </c>
      <c r="E21" s="26">
        <f t="shared" si="1"/>
        <v>4.7398216846279979</v>
      </c>
      <c r="F21" s="26">
        <f t="shared" si="2"/>
        <v>32.70552449520801</v>
      </c>
      <c r="G21" t="str">
        <f t="shared" si="3"/>
        <v>MLR Error</v>
      </c>
      <c r="I21">
        <v>1006909</v>
      </c>
      <c r="J21">
        <v>-152.98186999999999</v>
      </c>
      <c r="M21">
        <v>1030203</v>
      </c>
      <c r="N21">
        <v>-222.56005999999999</v>
      </c>
    </row>
    <row r="22" spans="1:14" x14ac:dyDescent="0.25">
      <c r="A22" s="14">
        <v>1031701</v>
      </c>
      <c r="B22">
        <v>-288.64999999999998</v>
      </c>
      <c r="C22">
        <v>-288.47615788088399</v>
      </c>
      <c r="D22" s="13">
        <f t="shared" si="0"/>
        <v>-254.47223</v>
      </c>
      <c r="E22" s="26">
        <f t="shared" si="1"/>
        <v>0.17384211911598868</v>
      </c>
      <c r="F22" s="26">
        <f t="shared" si="2"/>
        <v>34.177769999999981</v>
      </c>
      <c r="G22" t="str">
        <f t="shared" si="3"/>
        <v>MLR Error</v>
      </c>
      <c r="I22">
        <v>1007701</v>
      </c>
      <c r="J22">
        <v>-158.59791999999999</v>
      </c>
      <c r="M22">
        <v>1031301</v>
      </c>
      <c r="N22">
        <v>-218.66283000000001</v>
      </c>
    </row>
    <row r="23" spans="1:14" x14ac:dyDescent="0.25">
      <c r="A23" s="14">
        <v>1033802</v>
      </c>
      <c r="B23">
        <v>-353.65088649703199</v>
      </c>
      <c r="C23">
        <v>-304.69947386151802</v>
      </c>
      <c r="D23" s="13">
        <f t="shared" si="0"/>
        <v>-330.36200000000002</v>
      </c>
      <c r="E23" s="26">
        <f t="shared" si="1"/>
        <v>48.951412635513975</v>
      </c>
      <c r="F23" s="26">
        <f t="shared" si="2"/>
        <v>23.288886497031967</v>
      </c>
      <c r="G23" t="str">
        <f t="shared" si="3"/>
        <v>Kriging Error</v>
      </c>
      <c r="I23">
        <v>1008102</v>
      </c>
      <c r="J23">
        <v>-154.15053</v>
      </c>
      <c r="M23">
        <v>1031701</v>
      </c>
      <c r="N23">
        <v>-238.94736</v>
      </c>
    </row>
    <row r="24" spans="1:14" x14ac:dyDescent="0.25">
      <c r="A24" s="14">
        <v>1034802</v>
      </c>
      <c r="B24">
        <v>-328.52968648343102</v>
      </c>
      <c r="C24">
        <v>-324.609483436223</v>
      </c>
      <c r="D24" s="13">
        <f t="shared" si="0"/>
        <v>-335.70513999999997</v>
      </c>
      <c r="E24" s="26">
        <f t="shared" si="1"/>
        <v>3.9202030472080196</v>
      </c>
      <c r="F24" s="26">
        <f t="shared" si="2"/>
        <v>7.1754535165689504</v>
      </c>
      <c r="G24" t="str">
        <f t="shared" si="3"/>
        <v>MLR Error</v>
      </c>
      <c r="I24">
        <v>1009601</v>
      </c>
      <c r="J24">
        <v>-145.69784999999999</v>
      </c>
      <c r="M24">
        <v>1032502</v>
      </c>
      <c r="N24">
        <v>-194.63675000000001</v>
      </c>
    </row>
    <row r="25" spans="1:14" x14ac:dyDescent="0.25">
      <c r="A25" s="14">
        <v>1037601</v>
      </c>
      <c r="B25">
        <v>-280.34302409694197</v>
      </c>
      <c r="C25">
        <v>-261.079528946305</v>
      </c>
      <c r="D25" s="13">
        <f t="shared" si="0"/>
        <v>-302.26571999999999</v>
      </c>
      <c r="E25" s="26">
        <f t="shared" si="1"/>
        <v>19.26349515063697</v>
      </c>
      <c r="F25" s="26">
        <f t="shared" si="2"/>
        <v>21.922695903058013</v>
      </c>
      <c r="G25" t="str">
        <f t="shared" si="3"/>
        <v>MLR Error</v>
      </c>
      <c r="I25">
        <v>1011404</v>
      </c>
      <c r="J25">
        <v>-218.33396999999999</v>
      </c>
      <c r="M25">
        <v>1033802</v>
      </c>
      <c r="N25">
        <v>-341.70049999999998</v>
      </c>
    </row>
    <row r="26" spans="1:14" x14ac:dyDescent="0.25">
      <c r="A26" s="14">
        <v>1038401</v>
      </c>
      <c r="B26">
        <v>-296.65160701214398</v>
      </c>
      <c r="C26">
        <v>-270.512187490766</v>
      </c>
      <c r="D26" s="13">
        <f t="shared" si="0"/>
        <v>-295.40723000000003</v>
      </c>
      <c r="E26" s="26">
        <f t="shared" si="1"/>
        <v>26.139419521377988</v>
      </c>
      <c r="F26" s="26">
        <f t="shared" si="2"/>
        <v>1.244377012143957</v>
      </c>
      <c r="G26" t="str">
        <f t="shared" si="3"/>
        <v>Kriging Error</v>
      </c>
      <c r="I26">
        <v>1012203</v>
      </c>
      <c r="J26">
        <v>-245.49025</v>
      </c>
      <c r="M26">
        <v>1034802</v>
      </c>
      <c r="N26">
        <v>-323.78397000000001</v>
      </c>
    </row>
    <row r="27" spans="1:14" x14ac:dyDescent="0.25">
      <c r="A27" s="14">
        <v>1040301</v>
      </c>
      <c r="B27">
        <v>-199.31493131449099</v>
      </c>
      <c r="C27">
        <v>-190.62541819990199</v>
      </c>
      <c r="D27" s="13">
        <f t="shared" si="0"/>
        <v>-232.92442</v>
      </c>
      <c r="E27" s="26">
        <f t="shared" si="1"/>
        <v>8.6895131145890048</v>
      </c>
      <c r="F27" s="26">
        <f t="shared" si="2"/>
        <v>33.609488685509007</v>
      </c>
      <c r="G27" t="str">
        <f t="shared" si="3"/>
        <v>MLR Error</v>
      </c>
      <c r="I27">
        <v>1014205</v>
      </c>
      <c r="J27">
        <v>-121.83686</v>
      </c>
      <c r="M27">
        <v>1037601</v>
      </c>
      <c r="N27">
        <v>-303.07796999999999</v>
      </c>
    </row>
    <row r="28" spans="1:14" x14ac:dyDescent="0.25">
      <c r="A28" s="14">
        <v>1041402</v>
      </c>
      <c r="B28">
        <v>-203.76395992100501</v>
      </c>
      <c r="C28">
        <v>-203.621768623994</v>
      </c>
      <c r="D28" s="13">
        <f t="shared" si="0"/>
        <v>-238.5977</v>
      </c>
      <c r="E28" s="26">
        <f t="shared" si="1"/>
        <v>0.14219129701100996</v>
      </c>
      <c r="F28" s="26">
        <f t="shared" si="2"/>
        <v>34.833740078994992</v>
      </c>
      <c r="G28" t="str">
        <f t="shared" si="3"/>
        <v>MLR Error</v>
      </c>
      <c r="I28">
        <v>1014513</v>
      </c>
      <c r="J28">
        <v>-121.366035</v>
      </c>
      <c r="M28">
        <v>1038401</v>
      </c>
      <c r="N28">
        <v>-297.53107</v>
      </c>
    </row>
    <row r="29" spans="1:14" x14ac:dyDescent="0.25">
      <c r="A29" s="14">
        <v>1043905</v>
      </c>
      <c r="B29">
        <v>-184.142112749879</v>
      </c>
      <c r="C29">
        <v>-172.96078224947499</v>
      </c>
      <c r="D29" s="13">
        <f t="shared" si="0"/>
        <v>-161.93790000000001</v>
      </c>
      <c r="E29" s="26">
        <f t="shared" si="1"/>
        <v>11.181330500404016</v>
      </c>
      <c r="F29" s="26">
        <f t="shared" si="2"/>
        <v>22.204212749878991</v>
      </c>
      <c r="G29" t="str">
        <f t="shared" si="3"/>
        <v>MLR Error</v>
      </c>
      <c r="I29">
        <v>1014704</v>
      </c>
      <c r="J29">
        <v>-138.07559000000001</v>
      </c>
      <c r="M29">
        <v>1040301</v>
      </c>
      <c r="N29">
        <v>-217.04590999999999</v>
      </c>
    </row>
    <row r="30" spans="1:14" x14ac:dyDescent="0.25">
      <c r="A30" s="14">
        <v>1047401</v>
      </c>
      <c r="B30">
        <v>-262.12270084525602</v>
      </c>
      <c r="C30">
        <v>-239.95349160919699</v>
      </c>
      <c r="D30" s="13">
        <f t="shared" si="0"/>
        <v>-261.76940000000002</v>
      </c>
      <c r="E30" s="26">
        <f t="shared" si="1"/>
        <v>22.169209236059032</v>
      </c>
      <c r="F30" s="26">
        <f t="shared" si="2"/>
        <v>0.35330084525600114</v>
      </c>
      <c r="G30" t="str">
        <f t="shared" si="3"/>
        <v>Kriging Error</v>
      </c>
      <c r="I30">
        <v>1014901</v>
      </c>
      <c r="J30">
        <v>-116.037384</v>
      </c>
      <c r="M30">
        <v>1041402</v>
      </c>
      <c r="N30">
        <v>-239.52012999999999</v>
      </c>
    </row>
    <row r="31" spans="1:14" x14ac:dyDescent="0.25">
      <c r="A31" s="14">
        <v>1049602</v>
      </c>
      <c r="B31">
        <v>-122.79</v>
      </c>
      <c r="C31">
        <v>-115.625059252629</v>
      </c>
      <c r="D31" s="13">
        <f t="shared" si="0"/>
        <v>-130.17577</v>
      </c>
      <c r="E31" s="26">
        <f t="shared" si="1"/>
        <v>7.1649407473710056</v>
      </c>
      <c r="F31" s="26">
        <f t="shared" si="2"/>
        <v>7.3857699999999937</v>
      </c>
      <c r="G31" t="str">
        <f t="shared" si="3"/>
        <v>MLR Error</v>
      </c>
      <c r="I31">
        <v>1017501</v>
      </c>
      <c r="J31">
        <v>-208.19075000000001</v>
      </c>
      <c r="M31">
        <v>1043905</v>
      </c>
      <c r="N31">
        <v>-183.09818000000001</v>
      </c>
    </row>
    <row r="32" spans="1:14" x14ac:dyDescent="0.25">
      <c r="A32" s="14">
        <v>1049801</v>
      </c>
      <c r="B32">
        <v>-104.156849301276</v>
      </c>
      <c r="C32">
        <v>-99.833103675064805</v>
      </c>
      <c r="D32" s="13">
        <f t="shared" si="0"/>
        <v>-108.16757</v>
      </c>
      <c r="E32" s="26">
        <f t="shared" si="1"/>
        <v>4.323745626211192</v>
      </c>
      <c r="F32" s="26">
        <f t="shared" si="2"/>
        <v>4.0107206987240005</v>
      </c>
      <c r="G32" t="str">
        <f t="shared" si="3"/>
        <v>Kriging Error</v>
      </c>
      <c r="I32">
        <v>1018701</v>
      </c>
      <c r="J32">
        <v>-279.18700000000001</v>
      </c>
      <c r="M32">
        <v>1046804</v>
      </c>
      <c r="N32">
        <v>-222.99584999999999</v>
      </c>
    </row>
    <row r="33" spans="1:14" x14ac:dyDescent="0.25">
      <c r="A33" s="14">
        <v>1051119</v>
      </c>
      <c r="B33">
        <v>-86.617070253056099</v>
      </c>
      <c r="C33">
        <v>-90.100100910455396</v>
      </c>
      <c r="D33" s="13">
        <f t="shared" si="0"/>
        <v>-121.94152</v>
      </c>
      <c r="E33" s="26">
        <f t="shared" si="1"/>
        <v>3.4830306573992971</v>
      </c>
      <c r="F33" s="26">
        <f t="shared" si="2"/>
        <v>35.324449746943898</v>
      </c>
      <c r="G33" t="str">
        <f t="shared" si="3"/>
        <v>MLR Error</v>
      </c>
      <c r="I33">
        <v>1018901</v>
      </c>
      <c r="J33">
        <v>-305.98644999999999</v>
      </c>
      <c r="M33">
        <v>1047401</v>
      </c>
      <c r="N33">
        <v>-260.37804999999997</v>
      </c>
    </row>
    <row r="34" spans="1:14" x14ac:dyDescent="0.25">
      <c r="A34" s="14">
        <v>1051703</v>
      </c>
      <c r="B34">
        <v>-115.489192404514</v>
      </c>
      <c r="C34">
        <v>-115.564982950895</v>
      </c>
      <c r="D34" s="13">
        <f t="shared" si="0"/>
        <v>-101.3767</v>
      </c>
      <c r="E34" s="26">
        <f t="shared" si="1"/>
        <v>7.5790546381000468E-2</v>
      </c>
      <c r="F34" s="26">
        <f t="shared" si="2"/>
        <v>14.112492404514001</v>
      </c>
      <c r="G34" t="str">
        <f t="shared" si="3"/>
        <v>MLR Error</v>
      </c>
      <c r="I34">
        <v>1019101</v>
      </c>
      <c r="J34">
        <v>-263.50979999999998</v>
      </c>
      <c r="M34">
        <v>1049602</v>
      </c>
      <c r="N34">
        <v>-125.020546</v>
      </c>
    </row>
    <row r="35" spans="1:14" x14ac:dyDescent="0.25">
      <c r="A35" s="14">
        <v>1052406</v>
      </c>
      <c r="B35">
        <v>-118.0389199044</v>
      </c>
      <c r="C35">
        <v>-115.650037291738</v>
      </c>
      <c r="D35" s="13">
        <f t="shared" si="0"/>
        <v>-122.35717</v>
      </c>
      <c r="E35" s="26">
        <f t="shared" si="1"/>
        <v>2.3888826126620017</v>
      </c>
      <c r="F35" s="26">
        <f t="shared" si="2"/>
        <v>4.3182500955999927</v>
      </c>
      <c r="G35" t="str">
        <f t="shared" si="3"/>
        <v>MLR Error</v>
      </c>
      <c r="I35">
        <v>1024401</v>
      </c>
      <c r="J35">
        <v>-185.39612</v>
      </c>
      <c r="M35">
        <v>1049801</v>
      </c>
      <c r="N35">
        <v>-100.272705</v>
      </c>
    </row>
    <row r="36" spans="1:14" x14ac:dyDescent="0.25">
      <c r="A36" s="14">
        <v>1052508</v>
      </c>
      <c r="B36">
        <v>-90.1520215076592</v>
      </c>
      <c r="C36">
        <v>-88.181915243964696</v>
      </c>
      <c r="D36" s="13">
        <f t="shared" si="0"/>
        <v>-108.39221999999999</v>
      </c>
      <c r="E36" s="26">
        <f t="shared" si="1"/>
        <v>1.9701062636945039</v>
      </c>
      <c r="F36" s="26">
        <f t="shared" si="2"/>
        <v>18.240198492340795</v>
      </c>
      <c r="G36" t="str">
        <f t="shared" si="3"/>
        <v>MLR Error</v>
      </c>
      <c r="I36">
        <v>1024901</v>
      </c>
      <c r="J36">
        <v>-182.25412</v>
      </c>
      <c r="M36">
        <v>1051119</v>
      </c>
      <c r="N36">
        <v>-109.86836</v>
      </c>
    </row>
    <row r="37" spans="1:14" x14ac:dyDescent="0.25">
      <c r="A37" s="14">
        <v>1052601</v>
      </c>
      <c r="B37">
        <v>-79.576726371040294</v>
      </c>
      <c r="C37">
        <v>-77.973311785460695</v>
      </c>
      <c r="D37" s="13">
        <f t="shared" si="0"/>
        <v>-113.98805</v>
      </c>
      <c r="E37" s="26">
        <f t="shared" si="1"/>
        <v>1.6034145855795998</v>
      </c>
      <c r="F37" s="26">
        <f t="shared" si="2"/>
        <v>34.411323628959707</v>
      </c>
      <c r="G37" t="str">
        <f t="shared" si="3"/>
        <v>MLR Error</v>
      </c>
      <c r="I37">
        <v>1025301</v>
      </c>
      <c r="J37">
        <v>-280.26974000000001</v>
      </c>
      <c r="M37">
        <v>1051703</v>
      </c>
      <c r="N37">
        <v>-92.273160000000004</v>
      </c>
    </row>
    <row r="38" spans="1:14" x14ac:dyDescent="0.25">
      <c r="A38" s="14">
        <v>1053602</v>
      </c>
      <c r="B38">
        <v>-137.17147979242901</v>
      </c>
      <c r="C38">
        <v>-115.792204313619</v>
      </c>
      <c r="D38" s="13">
        <f t="shared" si="0"/>
        <v>-156.28107</v>
      </c>
      <c r="E38" s="26">
        <f t="shared" si="1"/>
        <v>21.379275478810015</v>
      </c>
      <c r="F38" s="26">
        <f t="shared" si="2"/>
        <v>19.109590207570989</v>
      </c>
      <c r="G38" t="str">
        <f t="shared" si="3"/>
        <v>Kriging Error</v>
      </c>
      <c r="I38">
        <v>1025701</v>
      </c>
      <c r="J38">
        <v>-289.38350000000003</v>
      </c>
      <c r="M38">
        <v>1052406</v>
      </c>
      <c r="N38">
        <v>-130.70878999999999</v>
      </c>
    </row>
    <row r="39" spans="1:14" x14ac:dyDescent="0.25">
      <c r="A39" s="14">
        <v>1054301</v>
      </c>
      <c r="B39">
        <v>-274.46328632594799</v>
      </c>
      <c r="C39">
        <v>-272.07470344078399</v>
      </c>
      <c r="D39" s="13">
        <f t="shared" si="0"/>
        <v>-239.64687000000001</v>
      </c>
      <c r="E39" s="26">
        <f t="shared" si="1"/>
        <v>2.3885828851639985</v>
      </c>
      <c r="F39" s="26">
        <f t="shared" si="2"/>
        <v>34.816416325947984</v>
      </c>
      <c r="G39" t="str">
        <f t="shared" si="3"/>
        <v>MLR Error</v>
      </c>
      <c r="I39">
        <v>1030203</v>
      </c>
      <c r="J39">
        <v>-235.34882999999999</v>
      </c>
      <c r="M39">
        <v>1052508</v>
      </c>
      <c r="N39">
        <v>-102.63748</v>
      </c>
    </row>
    <row r="40" spans="1:14" x14ac:dyDescent="0.25">
      <c r="A40" s="14">
        <v>1054801</v>
      </c>
      <c r="B40">
        <v>-192.48843271913501</v>
      </c>
      <c r="C40">
        <v>-182.00900929911899</v>
      </c>
      <c r="D40" s="13">
        <f t="shared" si="0"/>
        <v>-189.82129</v>
      </c>
      <c r="E40" s="26">
        <f t="shared" si="1"/>
        <v>10.479423420016019</v>
      </c>
      <c r="F40" s="26">
        <f t="shared" si="2"/>
        <v>2.6671427191350006</v>
      </c>
      <c r="G40" t="str">
        <f t="shared" si="3"/>
        <v>Kriging Error</v>
      </c>
      <c r="I40">
        <v>1031301</v>
      </c>
      <c r="J40">
        <v>-216.73442</v>
      </c>
      <c r="M40">
        <v>1052601</v>
      </c>
      <c r="N40">
        <v>-120.94068</v>
      </c>
    </row>
    <row r="41" spans="1:14" x14ac:dyDescent="0.25">
      <c r="A41" s="14">
        <v>1056403</v>
      </c>
      <c r="B41">
        <v>-286.73136600282697</v>
      </c>
      <c r="C41">
        <v>-282.791278357637</v>
      </c>
      <c r="D41" s="13">
        <f t="shared" si="0"/>
        <v>-250.63195999999999</v>
      </c>
      <c r="E41" s="26">
        <f t="shared" si="1"/>
        <v>3.9400876451899762</v>
      </c>
      <c r="F41" s="26">
        <f t="shared" si="2"/>
        <v>36.099406002826981</v>
      </c>
      <c r="G41" t="str">
        <f t="shared" si="3"/>
        <v>MLR Error</v>
      </c>
      <c r="I41">
        <v>1031701</v>
      </c>
      <c r="J41">
        <v>-254.47223</v>
      </c>
      <c r="M41">
        <v>1052904</v>
      </c>
      <c r="N41">
        <v>-122.21809399999999</v>
      </c>
    </row>
    <row r="42" spans="1:14" x14ac:dyDescent="0.25">
      <c r="A42" s="14">
        <v>1059401</v>
      </c>
      <c r="B42">
        <v>-116.714542307958</v>
      </c>
      <c r="C42">
        <v>-119.170793255284</v>
      </c>
      <c r="D42" s="13">
        <f t="shared" si="0"/>
        <v>-77.651245000000003</v>
      </c>
      <c r="E42" s="26">
        <f t="shared" si="1"/>
        <v>2.4562509473259979</v>
      </c>
      <c r="F42" s="26">
        <f t="shared" si="2"/>
        <v>39.063297307957995</v>
      </c>
      <c r="G42" t="str">
        <f t="shared" si="3"/>
        <v>MLR Error</v>
      </c>
      <c r="I42">
        <v>1032502</v>
      </c>
      <c r="J42">
        <v>-199.62430000000001</v>
      </c>
      <c r="M42">
        <v>1053602</v>
      </c>
      <c r="N42">
        <v>-159.30081000000001</v>
      </c>
    </row>
    <row r="43" spans="1:14" x14ac:dyDescent="0.25">
      <c r="A43" s="14">
        <v>1061201</v>
      </c>
      <c r="B43">
        <v>-139.83035681256499</v>
      </c>
      <c r="C43">
        <v>-129.800180648311</v>
      </c>
      <c r="D43" s="13">
        <f t="shared" si="0"/>
        <v>-155.10757000000001</v>
      </c>
      <c r="E43" s="26">
        <f t="shared" si="1"/>
        <v>10.030176164253987</v>
      </c>
      <c r="F43" s="26">
        <f t="shared" si="2"/>
        <v>15.277213187435024</v>
      </c>
      <c r="G43" t="str">
        <f t="shared" si="3"/>
        <v>MLR Error</v>
      </c>
      <c r="I43">
        <v>1033802</v>
      </c>
      <c r="J43">
        <v>-330.36200000000002</v>
      </c>
      <c r="M43">
        <v>1054301</v>
      </c>
      <c r="N43">
        <v>-249.21901</v>
      </c>
    </row>
    <row r="44" spans="1:14" x14ac:dyDescent="0.25">
      <c r="A44" s="14">
        <v>1062402</v>
      </c>
      <c r="B44">
        <v>-186.72653048557501</v>
      </c>
      <c r="C44">
        <v>-177.86617431405901</v>
      </c>
      <c r="D44" s="13">
        <f t="shared" si="0"/>
        <v>-151.54918000000001</v>
      </c>
      <c r="E44" s="26">
        <f t="shared" si="1"/>
        <v>8.8603561715160026</v>
      </c>
      <c r="F44" s="26">
        <f t="shared" si="2"/>
        <v>35.177350485575005</v>
      </c>
      <c r="G44" t="str">
        <f t="shared" si="3"/>
        <v>MLR Error</v>
      </c>
      <c r="I44">
        <v>1034802</v>
      </c>
      <c r="J44">
        <v>-335.70513999999997</v>
      </c>
      <c r="M44">
        <v>1054601</v>
      </c>
      <c r="N44">
        <v>-203.93860000000001</v>
      </c>
    </row>
    <row r="45" spans="1:14" x14ac:dyDescent="0.25">
      <c r="A45" s="14">
        <v>1063702</v>
      </c>
      <c r="B45">
        <v>-173.64673523362501</v>
      </c>
      <c r="C45">
        <v>-170.260664791263</v>
      </c>
      <c r="D45" s="13">
        <f t="shared" si="0"/>
        <v>-162.91901999999999</v>
      </c>
      <c r="E45" s="26">
        <f t="shared" si="1"/>
        <v>3.386070442362012</v>
      </c>
      <c r="F45" s="26">
        <f t="shared" si="2"/>
        <v>10.72771523362502</v>
      </c>
      <c r="G45" t="str">
        <f t="shared" si="3"/>
        <v>MLR Error</v>
      </c>
      <c r="I45">
        <v>1037601</v>
      </c>
      <c r="J45">
        <v>-302.26571999999999</v>
      </c>
      <c r="M45">
        <v>1054801</v>
      </c>
      <c r="N45">
        <v>-192.67905999999999</v>
      </c>
    </row>
    <row r="46" spans="1:14" x14ac:dyDescent="0.25">
      <c r="A46" s="14">
        <v>1101507</v>
      </c>
      <c r="B46">
        <v>-6.7789920264127099</v>
      </c>
      <c r="C46">
        <v>-7.5460804268173503</v>
      </c>
      <c r="D46" s="13">
        <f t="shared" si="0"/>
        <v>-79.949299999999994</v>
      </c>
      <c r="E46" s="26">
        <f t="shared" si="1"/>
        <v>0.76708840040464032</v>
      </c>
      <c r="F46" s="26">
        <f t="shared" si="2"/>
        <v>73.170307973587285</v>
      </c>
      <c r="G46" t="str">
        <f t="shared" si="3"/>
        <v>MLR Error</v>
      </c>
      <c r="I46">
        <v>1038401</v>
      </c>
      <c r="J46">
        <v>-295.40723000000003</v>
      </c>
      <c r="M46">
        <v>1056403</v>
      </c>
      <c r="N46">
        <v>-247.28283999999999</v>
      </c>
    </row>
    <row r="47" spans="1:14" x14ac:dyDescent="0.25">
      <c r="A47" s="14">
        <v>1108201</v>
      </c>
      <c r="B47">
        <v>-121.810172743132</v>
      </c>
      <c r="C47">
        <v>-120.649297114194</v>
      </c>
      <c r="D47" s="13">
        <f t="shared" si="0"/>
        <v>-80.639240000000001</v>
      </c>
      <c r="E47" s="26">
        <f t="shared" si="1"/>
        <v>1.1608756289380011</v>
      </c>
      <c r="F47" s="26">
        <f t="shared" si="2"/>
        <v>41.170932743131999</v>
      </c>
      <c r="G47" t="str">
        <f t="shared" si="3"/>
        <v>MLR Error</v>
      </c>
      <c r="I47">
        <v>1040301</v>
      </c>
      <c r="J47">
        <v>-232.92442</v>
      </c>
      <c r="M47">
        <v>1059401</v>
      </c>
      <c r="N47">
        <v>-77.651245000000003</v>
      </c>
    </row>
    <row r="48" spans="1:14" x14ac:dyDescent="0.25">
      <c r="A48" s="14">
        <v>1108308</v>
      </c>
      <c r="B48">
        <v>-73.099630950832406</v>
      </c>
      <c r="C48">
        <v>-70.004317116112105</v>
      </c>
      <c r="D48" s="13">
        <f t="shared" si="0"/>
        <v>-92.859679999999997</v>
      </c>
      <c r="E48" s="26">
        <f t="shared" si="1"/>
        <v>3.0953138347203009</v>
      </c>
      <c r="F48" s="26">
        <f t="shared" si="2"/>
        <v>19.760049049167591</v>
      </c>
      <c r="G48" t="str">
        <f t="shared" si="3"/>
        <v>MLR Error</v>
      </c>
      <c r="I48">
        <v>1041402</v>
      </c>
      <c r="J48">
        <v>-238.5977</v>
      </c>
      <c r="M48">
        <v>1061201</v>
      </c>
      <c r="N48">
        <v>-166.24299999999999</v>
      </c>
    </row>
    <row r="49" spans="1:14" x14ac:dyDescent="0.25">
      <c r="A49" s="14">
        <v>1109306</v>
      </c>
      <c r="B49">
        <v>-162.26691409341601</v>
      </c>
      <c r="C49">
        <v>-164.16401780560599</v>
      </c>
      <c r="D49" s="13">
        <f t="shared" si="0"/>
        <v>-161.37146000000001</v>
      </c>
      <c r="E49" s="26">
        <f t="shared" si="1"/>
        <v>1.8971037121899883</v>
      </c>
      <c r="F49" s="26">
        <f t="shared" si="2"/>
        <v>0.89545409341599225</v>
      </c>
      <c r="G49" t="str">
        <f t="shared" si="3"/>
        <v>Kriging Error</v>
      </c>
      <c r="I49">
        <v>1043905</v>
      </c>
      <c r="J49">
        <v>-161.93790000000001</v>
      </c>
      <c r="M49">
        <v>1062402</v>
      </c>
      <c r="N49">
        <v>-156.52766</v>
      </c>
    </row>
    <row r="50" spans="1:14" x14ac:dyDescent="0.25">
      <c r="A50" s="14">
        <v>1109601</v>
      </c>
      <c r="B50">
        <v>-188.37299747114901</v>
      </c>
      <c r="C50">
        <v>-191.727390766604</v>
      </c>
      <c r="D50" s="13">
        <f t="shared" si="0"/>
        <v>-170.53551999999999</v>
      </c>
      <c r="E50" s="26">
        <f t="shared" si="1"/>
        <v>3.3543932954549973</v>
      </c>
      <c r="F50" s="26">
        <f t="shared" si="2"/>
        <v>17.837477471149015</v>
      </c>
      <c r="G50" t="str">
        <f t="shared" si="3"/>
        <v>MLR Error</v>
      </c>
      <c r="I50">
        <v>1046804</v>
      </c>
      <c r="J50">
        <v>-243.62627000000001</v>
      </c>
      <c r="M50">
        <v>1063702</v>
      </c>
      <c r="N50">
        <v>-160.57315</v>
      </c>
    </row>
    <row r="51" spans="1:14" x14ac:dyDescent="0.25">
      <c r="A51" s="14">
        <v>1110402</v>
      </c>
      <c r="B51">
        <v>-169.42</v>
      </c>
      <c r="C51">
        <v>-172.88810855866799</v>
      </c>
      <c r="D51" s="13">
        <f t="shared" si="0"/>
        <v>-173.2842</v>
      </c>
      <c r="E51" s="26">
        <f t="shared" si="1"/>
        <v>3.4681085586680069</v>
      </c>
      <c r="F51" s="26">
        <f t="shared" si="2"/>
        <v>3.864200000000011</v>
      </c>
      <c r="G51" t="str">
        <f t="shared" si="3"/>
        <v>MLR Error</v>
      </c>
      <c r="I51">
        <v>1047401</v>
      </c>
      <c r="J51">
        <v>-261.76940000000002</v>
      </c>
      <c r="M51">
        <v>1101507</v>
      </c>
      <c r="N51">
        <v>-73.456469999999996</v>
      </c>
    </row>
    <row r="52" spans="1:14" x14ac:dyDescent="0.25">
      <c r="A52" s="14">
        <v>1117401</v>
      </c>
      <c r="B52">
        <v>-124.8</v>
      </c>
      <c r="C52">
        <v>-117.780156603412</v>
      </c>
      <c r="D52" s="13">
        <f t="shared" si="0"/>
        <v>-180.82937999999999</v>
      </c>
      <c r="E52" s="26">
        <f t="shared" si="1"/>
        <v>7.0198433965880014</v>
      </c>
      <c r="F52" s="26">
        <f t="shared" si="2"/>
        <v>56.029379999999989</v>
      </c>
      <c r="G52" t="str">
        <f t="shared" si="3"/>
        <v>MLR Error</v>
      </c>
      <c r="I52">
        <v>1049602</v>
      </c>
      <c r="J52">
        <v>-130.17577</v>
      </c>
      <c r="M52">
        <v>1108201</v>
      </c>
      <c r="N52">
        <v>-89.580414000000005</v>
      </c>
    </row>
    <row r="53" spans="1:14" x14ac:dyDescent="0.25">
      <c r="A53" s="14">
        <v>1117701</v>
      </c>
      <c r="B53">
        <v>-193.05</v>
      </c>
      <c r="C53">
        <v>-199.44247498905401</v>
      </c>
      <c r="D53" s="13">
        <f t="shared" si="0"/>
        <v>-175.85883000000001</v>
      </c>
      <c r="E53" s="26">
        <f t="shared" si="1"/>
        <v>6.3924749890539942</v>
      </c>
      <c r="F53" s="26">
        <f t="shared" si="2"/>
        <v>17.19117</v>
      </c>
      <c r="G53" t="str">
        <f t="shared" si="3"/>
        <v>MLR Error</v>
      </c>
      <c r="I53">
        <v>1049801</v>
      </c>
      <c r="J53">
        <v>-108.16757</v>
      </c>
      <c r="M53">
        <v>1108308</v>
      </c>
      <c r="N53">
        <v>-86.005165000000005</v>
      </c>
    </row>
    <row r="54" spans="1:14" x14ac:dyDescent="0.25">
      <c r="A54" s="14">
        <v>1119401</v>
      </c>
      <c r="B54">
        <v>-165.72846004848401</v>
      </c>
      <c r="C54">
        <v>-163.22697230781</v>
      </c>
      <c r="D54" s="13">
        <f t="shared" si="0"/>
        <v>-134.97514000000001</v>
      </c>
      <c r="E54" s="26">
        <f t="shared" si="1"/>
        <v>2.5014877406740084</v>
      </c>
      <c r="F54" s="26">
        <f t="shared" si="2"/>
        <v>30.753320048483999</v>
      </c>
      <c r="G54" t="str">
        <f t="shared" si="3"/>
        <v>MLR Error</v>
      </c>
      <c r="I54">
        <v>1051119</v>
      </c>
      <c r="J54">
        <v>-121.94152</v>
      </c>
      <c r="M54">
        <v>1109306</v>
      </c>
      <c r="N54">
        <v>-166.07061999999999</v>
      </c>
    </row>
    <row r="55" spans="1:14" x14ac:dyDescent="0.25">
      <c r="A55" s="14">
        <v>1121801</v>
      </c>
      <c r="B55">
        <v>-107.78</v>
      </c>
      <c r="C55">
        <v>-107.02643350907999</v>
      </c>
      <c r="D55" s="13">
        <f t="shared" si="0"/>
        <v>-120.47022</v>
      </c>
      <c r="E55" s="26">
        <f t="shared" si="1"/>
        <v>0.75356649092000794</v>
      </c>
      <c r="F55" s="26">
        <f t="shared" si="2"/>
        <v>12.690219999999997</v>
      </c>
      <c r="G55" t="str">
        <f t="shared" si="3"/>
        <v>MLR Error</v>
      </c>
      <c r="I55">
        <v>1051703</v>
      </c>
      <c r="J55">
        <v>-101.3767</v>
      </c>
      <c r="M55">
        <v>1109601</v>
      </c>
      <c r="N55">
        <v>-174.80871999999999</v>
      </c>
    </row>
    <row r="56" spans="1:14" x14ac:dyDescent="0.25">
      <c r="A56" s="14">
        <v>1126701</v>
      </c>
      <c r="B56">
        <v>-122.41</v>
      </c>
      <c r="C56">
        <v>-93.478779698852705</v>
      </c>
      <c r="D56" s="13">
        <f t="shared" si="0"/>
        <v>-140.22839999999999</v>
      </c>
      <c r="E56" s="26">
        <f t="shared" si="1"/>
        <v>28.931220301147292</v>
      </c>
      <c r="F56" s="26">
        <f t="shared" si="2"/>
        <v>17.818399999999997</v>
      </c>
      <c r="G56" t="str">
        <f t="shared" si="3"/>
        <v>Kriging Error</v>
      </c>
      <c r="I56">
        <v>1052406</v>
      </c>
      <c r="J56">
        <v>-122.35717</v>
      </c>
      <c r="M56">
        <v>1110402</v>
      </c>
      <c r="N56">
        <v>-157.70918</v>
      </c>
    </row>
    <row r="57" spans="1:14" x14ac:dyDescent="0.25">
      <c r="A57" s="14">
        <v>1126908</v>
      </c>
      <c r="B57">
        <v>-153.69999999999999</v>
      </c>
      <c r="C57">
        <v>-166.09637713440301</v>
      </c>
      <c r="D57" s="13">
        <f t="shared" si="0"/>
        <v>-150.47226000000001</v>
      </c>
      <c r="E57" s="26">
        <f t="shared" si="1"/>
        <v>12.396377134403025</v>
      </c>
      <c r="F57" s="26">
        <f t="shared" si="2"/>
        <v>3.227739999999983</v>
      </c>
      <c r="G57" t="str">
        <f t="shared" si="3"/>
        <v>Kriging Error</v>
      </c>
      <c r="I57">
        <v>1052508</v>
      </c>
      <c r="J57">
        <v>-108.39221999999999</v>
      </c>
      <c r="M57">
        <v>1117401</v>
      </c>
      <c r="N57">
        <v>-180.35889</v>
      </c>
    </row>
    <row r="58" spans="1:14" x14ac:dyDescent="0.25">
      <c r="A58" s="14">
        <v>1128501</v>
      </c>
      <c r="B58">
        <v>-117.718763432873</v>
      </c>
      <c r="C58">
        <v>-117.999240190474</v>
      </c>
      <c r="D58" s="13">
        <f t="shared" si="0"/>
        <v>-134.51392999999999</v>
      </c>
      <c r="E58" s="26">
        <f t="shared" si="1"/>
        <v>0.28047675760099366</v>
      </c>
      <c r="F58" s="26">
        <f t="shared" si="2"/>
        <v>16.795166567126984</v>
      </c>
      <c r="G58" t="str">
        <f t="shared" si="3"/>
        <v>MLR Error</v>
      </c>
      <c r="I58">
        <v>1052601</v>
      </c>
      <c r="J58">
        <v>-113.98805</v>
      </c>
      <c r="M58">
        <v>1117701</v>
      </c>
      <c r="N58">
        <v>-180.8451</v>
      </c>
    </row>
    <row r="59" spans="1:14" x14ac:dyDescent="0.25">
      <c r="A59" s="14">
        <v>1129601</v>
      </c>
      <c r="B59">
        <v>-70.67</v>
      </c>
      <c r="C59">
        <v>-70.340040333047</v>
      </c>
      <c r="D59" s="13">
        <f t="shared" si="0"/>
        <v>-125.83292400000001</v>
      </c>
      <c r="E59" s="26">
        <f t="shared" si="1"/>
        <v>0.32995966695300183</v>
      </c>
      <c r="F59" s="26">
        <f t="shared" si="2"/>
        <v>55.162924000000004</v>
      </c>
      <c r="G59" t="str">
        <f t="shared" si="3"/>
        <v>MLR Error</v>
      </c>
      <c r="I59">
        <v>1052904</v>
      </c>
      <c r="J59">
        <v>-119.66506</v>
      </c>
      <c r="M59">
        <v>1119401</v>
      </c>
      <c r="N59">
        <v>-123.58501</v>
      </c>
    </row>
    <row r="60" spans="1:14" x14ac:dyDescent="0.25">
      <c r="A60" s="14">
        <v>1134501</v>
      </c>
      <c r="B60">
        <v>-228.38</v>
      </c>
      <c r="C60">
        <v>-245.86243376781101</v>
      </c>
      <c r="D60" s="13">
        <f t="shared" si="0"/>
        <v>-192.24974</v>
      </c>
      <c r="E60" s="26">
        <f t="shared" si="1"/>
        <v>17.482433767811017</v>
      </c>
      <c r="F60" s="26">
        <f t="shared" si="2"/>
        <v>36.130259999999993</v>
      </c>
      <c r="G60" t="str">
        <f t="shared" si="3"/>
        <v>MLR Error</v>
      </c>
      <c r="I60">
        <v>1053602</v>
      </c>
      <c r="J60">
        <v>-156.28107</v>
      </c>
      <c r="M60">
        <v>1121801</v>
      </c>
      <c r="N60">
        <v>-125.409706</v>
      </c>
    </row>
    <row r="61" spans="1:14" x14ac:dyDescent="0.25">
      <c r="A61" s="14">
        <v>1134601</v>
      </c>
      <c r="B61">
        <v>-164.45</v>
      </c>
      <c r="C61">
        <v>-174.93662867150201</v>
      </c>
      <c r="D61" s="13">
        <f t="shared" si="0"/>
        <v>-191.38151999999999</v>
      </c>
      <c r="E61" s="26">
        <f t="shared" si="1"/>
        <v>10.486628671502018</v>
      </c>
      <c r="F61" s="26">
        <f t="shared" si="2"/>
        <v>26.931520000000006</v>
      </c>
      <c r="G61" t="str">
        <f t="shared" si="3"/>
        <v>MLR Error</v>
      </c>
      <c r="I61">
        <v>1054301</v>
      </c>
      <c r="J61">
        <v>-239.64687000000001</v>
      </c>
      <c r="M61">
        <v>1126701</v>
      </c>
      <c r="N61">
        <v>-135.29897</v>
      </c>
    </row>
    <row r="62" spans="1:14" x14ac:dyDescent="0.25">
      <c r="A62" s="14">
        <v>1134701</v>
      </c>
      <c r="B62">
        <v>-306.64999999999998</v>
      </c>
      <c r="C62">
        <v>-306.12892960813002</v>
      </c>
      <c r="D62" s="13">
        <f t="shared" si="0"/>
        <v>-215.56066999999999</v>
      </c>
      <c r="E62" s="26">
        <f t="shared" si="1"/>
        <v>0.52107039186995507</v>
      </c>
      <c r="F62" s="26">
        <f t="shared" si="2"/>
        <v>91.08932999999999</v>
      </c>
      <c r="G62" t="str">
        <f t="shared" si="3"/>
        <v>MLR Error</v>
      </c>
      <c r="I62">
        <v>1054601</v>
      </c>
      <c r="J62">
        <v>-207.14878999999999</v>
      </c>
      <c r="M62">
        <v>1126908</v>
      </c>
      <c r="N62">
        <v>-155.47905</v>
      </c>
    </row>
    <row r="63" spans="1:14" x14ac:dyDescent="0.25">
      <c r="A63" s="14">
        <v>1134801</v>
      </c>
      <c r="B63">
        <v>-195.62</v>
      </c>
      <c r="C63">
        <v>-204.563206168623</v>
      </c>
      <c r="D63" s="13">
        <f t="shared" si="0"/>
        <v>-238.91379000000001</v>
      </c>
      <c r="E63" s="26">
        <f t="shared" si="1"/>
        <v>8.9432061686229929</v>
      </c>
      <c r="F63" s="26">
        <f t="shared" si="2"/>
        <v>43.293790000000001</v>
      </c>
      <c r="G63" t="str">
        <f t="shared" si="3"/>
        <v>MLR Error</v>
      </c>
      <c r="I63">
        <v>1054801</v>
      </c>
      <c r="J63">
        <v>-189.82129</v>
      </c>
      <c r="M63">
        <v>1128501</v>
      </c>
      <c r="N63">
        <v>-133.89859000000001</v>
      </c>
    </row>
    <row r="64" spans="1:14" x14ac:dyDescent="0.25">
      <c r="A64" s="14">
        <v>1135702</v>
      </c>
      <c r="B64">
        <v>-156.64877290675801</v>
      </c>
      <c r="C64">
        <v>-157.96689378473701</v>
      </c>
      <c r="D64" s="13">
        <f t="shared" si="0"/>
        <v>-186.29774</v>
      </c>
      <c r="E64" s="26">
        <f t="shared" si="1"/>
        <v>1.3181208779789984</v>
      </c>
      <c r="F64" s="26">
        <f t="shared" si="2"/>
        <v>29.648967093241993</v>
      </c>
      <c r="G64" t="str">
        <f t="shared" si="3"/>
        <v>MLR Error</v>
      </c>
      <c r="I64">
        <v>1056403</v>
      </c>
      <c r="J64">
        <v>-250.63195999999999</v>
      </c>
      <c r="M64">
        <v>1129601</v>
      </c>
      <c r="N64" t="s">
        <v>18</v>
      </c>
    </row>
    <row r="65" spans="1:14" x14ac:dyDescent="0.25">
      <c r="A65" s="14">
        <v>1136708</v>
      </c>
      <c r="B65">
        <v>-192.11143798537199</v>
      </c>
      <c r="C65">
        <v>-184.71391944429101</v>
      </c>
      <c r="D65" s="13">
        <f t="shared" si="0"/>
        <v>-164.77855</v>
      </c>
      <c r="E65" s="26">
        <f t="shared" si="1"/>
        <v>7.3975185410809843</v>
      </c>
      <c r="F65" s="26">
        <f t="shared" si="2"/>
        <v>27.332887985371997</v>
      </c>
      <c r="G65" t="str">
        <f t="shared" si="3"/>
        <v>MLR Error</v>
      </c>
      <c r="I65">
        <v>1059401</v>
      </c>
      <c r="J65">
        <v>-77.651245000000003</v>
      </c>
      <c r="M65">
        <v>1134501</v>
      </c>
      <c r="N65">
        <v>-186.47952000000001</v>
      </c>
    </row>
    <row r="66" spans="1:14" x14ac:dyDescent="0.25">
      <c r="A66" s="14">
        <v>1136801</v>
      </c>
      <c r="B66">
        <v>-190.98555908642399</v>
      </c>
      <c r="C66">
        <v>-185.94529019113</v>
      </c>
      <c r="D66" s="13">
        <f t="shared" si="0"/>
        <v>-153.55241000000001</v>
      </c>
      <c r="E66" s="26">
        <f t="shared" si="1"/>
        <v>5.0402688952939911</v>
      </c>
      <c r="F66" s="26">
        <f t="shared" si="2"/>
        <v>37.433149086423981</v>
      </c>
      <c r="G66" t="str">
        <f t="shared" si="3"/>
        <v>MLR Error</v>
      </c>
      <c r="I66">
        <v>1061201</v>
      </c>
      <c r="J66">
        <v>-155.10757000000001</v>
      </c>
      <c r="M66">
        <v>1134601</v>
      </c>
      <c r="N66">
        <v>-192.23462000000001</v>
      </c>
    </row>
    <row r="67" spans="1:14" x14ac:dyDescent="0.25">
      <c r="A67" s="14">
        <v>1136802</v>
      </c>
      <c r="B67">
        <v>-134.70014993131201</v>
      </c>
      <c r="C67">
        <v>-134.226847000014</v>
      </c>
      <c r="D67" s="13">
        <f t="shared" ref="D67:D130" si="4">VLOOKUP(A67,$I$20:$J$486,2,FALSE)</f>
        <v>-182.46360000000001</v>
      </c>
      <c r="E67" s="26">
        <f t="shared" ref="E67:E130" si="5">ABS((C67-B67))</f>
        <v>0.47330293129800793</v>
      </c>
      <c r="F67" s="26">
        <f t="shared" ref="F67:F130" si="6">ABS((D67-B67))</f>
        <v>47.763450068688002</v>
      </c>
      <c r="G67" t="str">
        <f t="shared" ref="G67:G130" si="7">IF(F67&lt;E67,$F$1,$E$1)</f>
        <v>MLR Error</v>
      </c>
      <c r="I67">
        <v>1062402</v>
      </c>
      <c r="J67">
        <v>-151.54918000000001</v>
      </c>
      <c r="M67">
        <v>1134701</v>
      </c>
      <c r="N67">
        <v>-209.31111000000001</v>
      </c>
    </row>
    <row r="68" spans="1:14" x14ac:dyDescent="0.25">
      <c r="A68" s="14">
        <v>1136901</v>
      </c>
      <c r="B68">
        <v>-163.31</v>
      </c>
      <c r="C68">
        <v>-166.77096839607901</v>
      </c>
      <c r="D68" s="13">
        <f t="shared" si="4"/>
        <v>-176.43217000000001</v>
      </c>
      <c r="E68" s="26">
        <f t="shared" si="5"/>
        <v>3.4609683960790107</v>
      </c>
      <c r="F68" s="26">
        <f t="shared" si="6"/>
        <v>13.122170000000011</v>
      </c>
      <c r="G68" t="str">
        <f t="shared" si="7"/>
        <v>MLR Error</v>
      </c>
      <c r="I68">
        <v>1063702</v>
      </c>
      <c r="J68">
        <v>-162.91901999999999</v>
      </c>
      <c r="M68">
        <v>1134801</v>
      </c>
      <c r="N68">
        <v>-286.04782</v>
      </c>
    </row>
    <row r="69" spans="1:14" x14ac:dyDescent="0.25">
      <c r="A69" s="14">
        <v>1137501</v>
      </c>
      <c r="B69">
        <v>-160.76273665634099</v>
      </c>
      <c r="C69">
        <v>-159.88261510870501</v>
      </c>
      <c r="D69" s="13">
        <f t="shared" si="4"/>
        <v>-138.24888999999999</v>
      </c>
      <c r="E69" s="26">
        <f t="shared" si="5"/>
        <v>0.88012154763598005</v>
      </c>
      <c r="F69" s="26">
        <f t="shared" si="6"/>
        <v>22.513846656341002</v>
      </c>
      <c r="G69" t="str">
        <f t="shared" si="7"/>
        <v>MLR Error</v>
      </c>
      <c r="I69">
        <v>1101507</v>
      </c>
      <c r="J69">
        <v>-79.949299999999994</v>
      </c>
      <c r="M69">
        <v>1135702</v>
      </c>
      <c r="N69">
        <v>-193.0916</v>
      </c>
    </row>
    <row r="70" spans="1:14" x14ac:dyDescent="0.25">
      <c r="A70" s="14">
        <v>1137601</v>
      </c>
      <c r="B70">
        <v>-126.7</v>
      </c>
      <c r="C70">
        <v>-125.81583174105999</v>
      </c>
      <c r="D70" s="13">
        <f t="shared" si="4"/>
        <v>-156.91910999999999</v>
      </c>
      <c r="E70" s="26">
        <f t="shared" si="5"/>
        <v>0.88416825894000795</v>
      </c>
      <c r="F70" s="26">
        <f t="shared" si="6"/>
        <v>30.219109999999986</v>
      </c>
      <c r="G70" t="str">
        <f t="shared" si="7"/>
        <v>MLR Error</v>
      </c>
      <c r="I70">
        <v>1108201</v>
      </c>
      <c r="J70">
        <v>-80.639240000000001</v>
      </c>
      <c r="M70">
        <v>1136708</v>
      </c>
      <c r="N70">
        <v>-162.30759</v>
      </c>
    </row>
    <row r="71" spans="1:14" x14ac:dyDescent="0.25">
      <c r="A71" s="14">
        <v>1137701</v>
      </c>
      <c r="B71">
        <v>-183.94753253590599</v>
      </c>
      <c r="C71">
        <v>-182.79977387593101</v>
      </c>
      <c r="D71" s="13">
        <f t="shared" si="4"/>
        <v>-187.79219000000001</v>
      </c>
      <c r="E71" s="26">
        <f t="shared" si="5"/>
        <v>1.1477586599749827</v>
      </c>
      <c r="F71" s="26">
        <f t="shared" si="6"/>
        <v>3.8446574640940128</v>
      </c>
      <c r="G71" t="str">
        <f t="shared" si="7"/>
        <v>MLR Error</v>
      </c>
      <c r="I71">
        <v>1108308</v>
      </c>
      <c r="J71">
        <v>-92.859679999999997</v>
      </c>
      <c r="M71">
        <v>1136801</v>
      </c>
      <c r="N71">
        <v>-158.94772</v>
      </c>
    </row>
    <row r="72" spans="1:14" x14ac:dyDescent="0.25">
      <c r="A72" s="14">
        <v>1138402</v>
      </c>
      <c r="B72">
        <v>-198.86790015748599</v>
      </c>
      <c r="C72">
        <v>-201.75782230459399</v>
      </c>
      <c r="D72" s="13">
        <f t="shared" si="4"/>
        <v>-138.32946999999999</v>
      </c>
      <c r="E72" s="26">
        <f t="shared" si="5"/>
        <v>2.8899221471079954</v>
      </c>
      <c r="F72" s="26">
        <f t="shared" si="6"/>
        <v>60.538430157486005</v>
      </c>
      <c r="G72" t="str">
        <f t="shared" si="7"/>
        <v>MLR Error</v>
      </c>
      <c r="I72">
        <v>1109306</v>
      </c>
      <c r="J72">
        <v>-161.37146000000001</v>
      </c>
      <c r="M72">
        <v>1136802</v>
      </c>
      <c r="N72">
        <v>-173.36789999999999</v>
      </c>
    </row>
    <row r="73" spans="1:14" x14ac:dyDescent="0.25">
      <c r="A73" s="14">
        <v>1139201</v>
      </c>
      <c r="B73">
        <v>-203.67325010948099</v>
      </c>
      <c r="C73">
        <v>-207.755153318628</v>
      </c>
      <c r="D73" s="13">
        <f t="shared" si="4"/>
        <v>-164.54499999999999</v>
      </c>
      <c r="E73" s="26">
        <f t="shared" si="5"/>
        <v>4.0819032091470149</v>
      </c>
      <c r="F73" s="26">
        <f t="shared" si="6"/>
        <v>39.128250109481002</v>
      </c>
      <c r="G73" t="str">
        <f t="shared" si="7"/>
        <v>MLR Error</v>
      </c>
      <c r="I73">
        <v>1109601</v>
      </c>
      <c r="J73">
        <v>-170.53551999999999</v>
      </c>
      <c r="M73">
        <v>1136901</v>
      </c>
      <c r="N73">
        <v>-166.55027999999999</v>
      </c>
    </row>
    <row r="74" spans="1:14" x14ac:dyDescent="0.25">
      <c r="A74" s="14">
        <v>1143501</v>
      </c>
      <c r="B74">
        <v>-151.153500066736</v>
      </c>
      <c r="C74">
        <v>-147.74425962588199</v>
      </c>
      <c r="D74" s="13">
        <f t="shared" si="4"/>
        <v>-175.14352</v>
      </c>
      <c r="E74" s="26">
        <f t="shared" si="5"/>
        <v>3.4092404408540062</v>
      </c>
      <c r="F74" s="26">
        <f t="shared" si="6"/>
        <v>23.990019933263994</v>
      </c>
      <c r="G74" t="str">
        <f t="shared" si="7"/>
        <v>MLR Error</v>
      </c>
      <c r="I74">
        <v>1110402</v>
      </c>
      <c r="J74">
        <v>-173.2842</v>
      </c>
      <c r="M74">
        <v>1137501</v>
      </c>
      <c r="N74">
        <v>-142.91219000000001</v>
      </c>
    </row>
    <row r="75" spans="1:14" x14ac:dyDescent="0.25">
      <c r="A75" s="14">
        <v>1144401</v>
      </c>
      <c r="B75">
        <v>-233.58748477315899</v>
      </c>
      <c r="C75">
        <v>-239.97433031388201</v>
      </c>
      <c r="D75" s="13">
        <f t="shared" si="4"/>
        <v>-174.17019999999999</v>
      </c>
      <c r="E75" s="26">
        <f t="shared" si="5"/>
        <v>6.3868455407230158</v>
      </c>
      <c r="F75" s="26">
        <f t="shared" si="6"/>
        <v>59.417284773158997</v>
      </c>
      <c r="G75" t="str">
        <f t="shared" si="7"/>
        <v>MLR Error</v>
      </c>
      <c r="I75">
        <v>1117401</v>
      </c>
      <c r="J75">
        <v>-180.82937999999999</v>
      </c>
      <c r="M75">
        <v>1137601</v>
      </c>
      <c r="N75">
        <v>-153.76188999999999</v>
      </c>
    </row>
    <row r="76" spans="1:14" x14ac:dyDescent="0.25">
      <c r="A76" s="14">
        <v>1145802</v>
      </c>
      <c r="B76">
        <v>-206.55980354038999</v>
      </c>
      <c r="C76">
        <v>-207.89321477512399</v>
      </c>
      <c r="D76" s="13">
        <f t="shared" si="4"/>
        <v>-209.76613</v>
      </c>
      <c r="E76" s="26">
        <f t="shared" si="5"/>
        <v>1.333411234734001</v>
      </c>
      <c r="F76" s="26">
        <f t="shared" si="6"/>
        <v>3.2063264596100112</v>
      </c>
      <c r="G76" t="str">
        <f t="shared" si="7"/>
        <v>MLR Error</v>
      </c>
      <c r="I76">
        <v>1117701</v>
      </c>
      <c r="J76">
        <v>-175.85883000000001</v>
      </c>
      <c r="M76">
        <v>1137701</v>
      </c>
      <c r="N76">
        <v>-179.67229</v>
      </c>
    </row>
    <row r="77" spans="1:14" x14ac:dyDescent="0.25">
      <c r="A77" s="14">
        <v>1146101</v>
      </c>
      <c r="B77">
        <v>-104.81</v>
      </c>
      <c r="C77">
        <v>-106.511981730668</v>
      </c>
      <c r="D77" s="13">
        <f t="shared" si="4"/>
        <v>-141.65787</v>
      </c>
      <c r="E77" s="26">
        <f t="shared" si="5"/>
        <v>1.7019817306679954</v>
      </c>
      <c r="F77" s="26">
        <f t="shared" si="6"/>
        <v>36.84787</v>
      </c>
      <c r="G77" t="str">
        <f t="shared" si="7"/>
        <v>MLR Error</v>
      </c>
      <c r="I77">
        <v>1119401</v>
      </c>
      <c r="J77">
        <v>-134.97514000000001</v>
      </c>
      <c r="M77">
        <v>1138402</v>
      </c>
      <c r="N77">
        <v>-132.86061000000001</v>
      </c>
    </row>
    <row r="78" spans="1:14" x14ac:dyDescent="0.25">
      <c r="A78" s="14">
        <v>1149101</v>
      </c>
      <c r="B78">
        <v>-271.15911645036601</v>
      </c>
      <c r="C78">
        <v>-272.16713987379501</v>
      </c>
      <c r="D78" s="13">
        <f t="shared" si="4"/>
        <v>-270.70557000000002</v>
      </c>
      <c r="E78" s="26">
        <f t="shared" si="5"/>
        <v>1.0080234234289946</v>
      </c>
      <c r="F78" s="26">
        <f t="shared" si="6"/>
        <v>0.45354645036599095</v>
      </c>
      <c r="G78" t="str">
        <f t="shared" si="7"/>
        <v>Kriging Error</v>
      </c>
      <c r="I78">
        <v>1121801</v>
      </c>
      <c r="J78">
        <v>-120.47022</v>
      </c>
      <c r="M78">
        <v>1139201</v>
      </c>
      <c r="N78">
        <v>-164.33135999999999</v>
      </c>
    </row>
    <row r="79" spans="1:14" x14ac:dyDescent="0.25">
      <c r="A79" s="14">
        <v>1151102</v>
      </c>
      <c r="B79">
        <v>-215.58026605270899</v>
      </c>
      <c r="C79">
        <v>-215.29921785738</v>
      </c>
      <c r="D79" s="13">
        <f t="shared" si="4"/>
        <v>-215.37567000000001</v>
      </c>
      <c r="E79" s="26">
        <f t="shared" si="5"/>
        <v>0.28104819532899228</v>
      </c>
      <c r="F79" s="26">
        <f t="shared" si="6"/>
        <v>0.20459605270897896</v>
      </c>
      <c r="G79" t="str">
        <f t="shared" si="7"/>
        <v>Kriging Error</v>
      </c>
      <c r="I79">
        <v>1126701</v>
      </c>
      <c r="J79">
        <v>-140.22839999999999</v>
      </c>
      <c r="M79">
        <v>1143501</v>
      </c>
      <c r="N79">
        <v>-188.47596999999999</v>
      </c>
    </row>
    <row r="80" spans="1:14" x14ac:dyDescent="0.25">
      <c r="A80" s="14">
        <v>1151201</v>
      </c>
      <c r="B80">
        <v>-218.57019102540499</v>
      </c>
      <c r="C80">
        <v>-224.08058955711201</v>
      </c>
      <c r="D80" s="13">
        <f t="shared" si="4"/>
        <v>-213.09196</v>
      </c>
      <c r="E80" s="26">
        <f t="shared" si="5"/>
        <v>5.5103985317070112</v>
      </c>
      <c r="F80" s="26">
        <f t="shared" si="6"/>
        <v>5.4782310254049946</v>
      </c>
      <c r="G80" t="str">
        <f t="shared" si="7"/>
        <v>Kriging Error</v>
      </c>
      <c r="I80">
        <v>1126908</v>
      </c>
      <c r="J80">
        <v>-150.47226000000001</v>
      </c>
      <c r="M80">
        <v>1144401</v>
      </c>
      <c r="N80">
        <v>-174.73830000000001</v>
      </c>
    </row>
    <row r="81" spans="1:14" x14ac:dyDescent="0.25">
      <c r="A81" s="14">
        <v>1151303</v>
      </c>
      <c r="B81">
        <v>-218.83582291463199</v>
      </c>
      <c r="C81">
        <v>-224.54533240484801</v>
      </c>
      <c r="D81" s="13">
        <f t="shared" si="4"/>
        <v>-207.08264</v>
      </c>
      <c r="E81" s="26">
        <f t="shared" si="5"/>
        <v>5.7095094902160213</v>
      </c>
      <c r="F81" s="26">
        <f t="shared" si="6"/>
        <v>11.753182914631992</v>
      </c>
      <c r="G81" t="str">
        <f t="shared" si="7"/>
        <v>MLR Error</v>
      </c>
      <c r="I81">
        <v>1128501</v>
      </c>
      <c r="J81">
        <v>-134.51392999999999</v>
      </c>
      <c r="M81">
        <v>1145802</v>
      </c>
      <c r="N81">
        <v>-224.28996000000001</v>
      </c>
    </row>
    <row r="82" spans="1:14" x14ac:dyDescent="0.25">
      <c r="A82" s="14">
        <v>1152703</v>
      </c>
      <c r="B82">
        <v>-254.89636487776099</v>
      </c>
      <c r="C82">
        <v>-240.56657687597999</v>
      </c>
      <c r="D82" s="13">
        <f t="shared" si="4"/>
        <v>-236.68514999999999</v>
      </c>
      <c r="E82" s="26">
        <f t="shared" si="5"/>
        <v>14.329788001780997</v>
      </c>
      <c r="F82" s="26">
        <f t="shared" si="6"/>
        <v>18.211214877760995</v>
      </c>
      <c r="G82" t="str">
        <f t="shared" si="7"/>
        <v>MLR Error</v>
      </c>
      <c r="I82">
        <v>1129601</v>
      </c>
      <c r="J82">
        <v>-125.83292400000001</v>
      </c>
      <c r="M82">
        <v>1146101</v>
      </c>
      <c r="N82">
        <v>-161.09276</v>
      </c>
    </row>
    <row r="83" spans="1:14" x14ac:dyDescent="0.25">
      <c r="A83" s="14">
        <v>1160204</v>
      </c>
      <c r="B83">
        <v>-254.36353036322799</v>
      </c>
      <c r="C83">
        <v>-246.49873896172201</v>
      </c>
      <c r="D83" s="13">
        <f t="shared" si="4"/>
        <v>-256.3784</v>
      </c>
      <c r="E83" s="26">
        <f t="shared" si="5"/>
        <v>7.8647914015059825</v>
      </c>
      <c r="F83" s="26">
        <f t="shared" si="6"/>
        <v>2.0148696367720049</v>
      </c>
      <c r="G83" t="str">
        <f t="shared" si="7"/>
        <v>Kriging Error</v>
      </c>
      <c r="I83">
        <v>1134501</v>
      </c>
      <c r="J83">
        <v>-192.24974</v>
      </c>
      <c r="M83">
        <v>1149101</v>
      </c>
      <c r="N83">
        <v>-268.88344999999998</v>
      </c>
    </row>
    <row r="84" spans="1:14" x14ac:dyDescent="0.25">
      <c r="A84" s="14">
        <v>1160302</v>
      </c>
      <c r="B84">
        <v>-280.41739020768102</v>
      </c>
      <c r="C84">
        <v>-280.921222012925</v>
      </c>
      <c r="D84" s="13">
        <f t="shared" si="4"/>
        <v>-267.92644999999999</v>
      </c>
      <c r="E84" s="26">
        <f t="shared" si="5"/>
        <v>0.50383180524397631</v>
      </c>
      <c r="F84" s="26">
        <f t="shared" si="6"/>
        <v>12.490940207681035</v>
      </c>
      <c r="G84" t="str">
        <f t="shared" si="7"/>
        <v>MLR Error</v>
      </c>
      <c r="I84">
        <v>1134601</v>
      </c>
      <c r="J84">
        <v>-191.38151999999999</v>
      </c>
      <c r="M84">
        <v>1151102</v>
      </c>
      <c r="N84">
        <v>-216.41646</v>
      </c>
    </row>
    <row r="85" spans="1:14" x14ac:dyDescent="0.25">
      <c r="A85" s="14">
        <v>1160605</v>
      </c>
      <c r="B85">
        <v>-272.86964997577098</v>
      </c>
      <c r="C85">
        <v>-268.22848423517399</v>
      </c>
      <c r="D85" s="13">
        <f t="shared" si="4"/>
        <v>-268.56418000000002</v>
      </c>
      <c r="E85" s="26">
        <f t="shared" si="5"/>
        <v>4.6411657405969891</v>
      </c>
      <c r="F85" s="26">
        <f t="shared" si="6"/>
        <v>4.3054699757709614</v>
      </c>
      <c r="G85" t="str">
        <f t="shared" si="7"/>
        <v>Kriging Error</v>
      </c>
      <c r="I85">
        <v>1134701</v>
      </c>
      <c r="J85">
        <v>-215.56066999999999</v>
      </c>
      <c r="M85">
        <v>1151201</v>
      </c>
      <c r="N85">
        <v>-217.09630999999999</v>
      </c>
    </row>
    <row r="86" spans="1:14" x14ac:dyDescent="0.25">
      <c r="A86" s="14">
        <v>1161801</v>
      </c>
      <c r="B86">
        <v>-274.43190208894799</v>
      </c>
      <c r="C86">
        <v>-270.40087665843902</v>
      </c>
      <c r="D86" s="13">
        <f t="shared" si="4"/>
        <v>-255.88318000000001</v>
      </c>
      <c r="E86" s="26">
        <f t="shared" si="5"/>
        <v>4.0310254305089757</v>
      </c>
      <c r="F86" s="26">
        <f t="shared" si="6"/>
        <v>18.548722088947983</v>
      </c>
      <c r="G86" t="str">
        <f t="shared" si="7"/>
        <v>MLR Error</v>
      </c>
      <c r="I86">
        <v>1134801</v>
      </c>
      <c r="J86">
        <v>-238.91379000000001</v>
      </c>
      <c r="M86">
        <v>1151303</v>
      </c>
      <c r="N86">
        <v>-208.12773000000001</v>
      </c>
    </row>
    <row r="87" spans="1:14" x14ac:dyDescent="0.25">
      <c r="A87" s="14">
        <v>1201101</v>
      </c>
      <c r="B87">
        <v>-97.726085730063602</v>
      </c>
      <c r="C87">
        <v>-97.700511742080394</v>
      </c>
      <c r="D87" s="13">
        <f t="shared" si="4"/>
        <v>-67.844210000000004</v>
      </c>
      <c r="E87" s="26">
        <f t="shared" si="5"/>
        <v>2.5573987983207758E-2</v>
      </c>
      <c r="F87" s="26">
        <f t="shared" si="6"/>
        <v>29.881875730063598</v>
      </c>
      <c r="G87" t="str">
        <f t="shared" si="7"/>
        <v>MLR Error</v>
      </c>
      <c r="I87">
        <v>1135702</v>
      </c>
      <c r="J87">
        <v>-186.29774</v>
      </c>
      <c r="M87">
        <v>1152703</v>
      </c>
      <c r="N87">
        <v>-237.15356</v>
      </c>
    </row>
    <row r="88" spans="1:14" x14ac:dyDescent="0.25">
      <c r="A88" s="14">
        <v>1201102</v>
      </c>
      <c r="B88">
        <v>-35.358236378472498</v>
      </c>
      <c r="C88">
        <v>-33.845497917356099</v>
      </c>
      <c r="D88" s="13">
        <f t="shared" si="4"/>
        <v>-87.055160000000001</v>
      </c>
      <c r="E88" s="26">
        <f t="shared" si="5"/>
        <v>1.512738461116399</v>
      </c>
      <c r="F88" s="26">
        <f t="shared" si="6"/>
        <v>51.696923621527503</v>
      </c>
      <c r="G88" t="str">
        <f t="shared" si="7"/>
        <v>MLR Error</v>
      </c>
      <c r="I88">
        <v>1136708</v>
      </c>
      <c r="J88">
        <v>-164.77855</v>
      </c>
      <c r="M88">
        <v>1160204</v>
      </c>
      <c r="N88">
        <v>-247.42068</v>
      </c>
    </row>
    <row r="89" spans="1:14" x14ac:dyDescent="0.25">
      <c r="A89" s="14">
        <v>1201301</v>
      </c>
      <c r="B89">
        <v>-50.379065816211302</v>
      </c>
      <c r="C89">
        <v>-49.028850476615702</v>
      </c>
      <c r="D89" s="13">
        <f t="shared" si="4"/>
        <v>-76.269683999999998</v>
      </c>
      <c r="E89" s="26">
        <f t="shared" si="5"/>
        <v>1.3502153395956</v>
      </c>
      <c r="F89" s="26">
        <f t="shared" si="6"/>
        <v>25.890618183788696</v>
      </c>
      <c r="G89" t="str">
        <f t="shared" si="7"/>
        <v>MLR Error</v>
      </c>
      <c r="I89">
        <v>1136801</v>
      </c>
      <c r="J89">
        <v>-153.55241000000001</v>
      </c>
      <c r="M89">
        <v>1160302</v>
      </c>
      <c r="N89">
        <v>-262.14429999999999</v>
      </c>
    </row>
    <row r="90" spans="1:14" x14ac:dyDescent="0.25">
      <c r="A90" s="14">
        <v>2302501</v>
      </c>
      <c r="B90">
        <v>-271.56122076446701</v>
      </c>
      <c r="C90">
        <v>-261.35112808235198</v>
      </c>
      <c r="D90" s="13">
        <f t="shared" si="4"/>
        <v>-179.66162</v>
      </c>
      <c r="E90" s="26">
        <f t="shared" si="5"/>
        <v>10.210092682115032</v>
      </c>
      <c r="F90" s="26">
        <f t="shared" si="6"/>
        <v>91.89960076446701</v>
      </c>
      <c r="G90" t="str">
        <f t="shared" si="7"/>
        <v>MLR Error</v>
      </c>
      <c r="I90">
        <v>1136802</v>
      </c>
      <c r="J90">
        <v>-182.46360000000001</v>
      </c>
      <c r="M90">
        <v>1160605</v>
      </c>
      <c r="N90">
        <v>-267.51504999999997</v>
      </c>
    </row>
    <row r="91" spans="1:14" x14ac:dyDescent="0.25">
      <c r="A91" s="14">
        <v>2302801</v>
      </c>
      <c r="B91">
        <v>-176.39691563116301</v>
      </c>
      <c r="C91">
        <v>-178.585715674402</v>
      </c>
      <c r="D91" s="13">
        <f t="shared" si="4"/>
        <v>-205.09766999999999</v>
      </c>
      <c r="E91" s="26">
        <f t="shared" si="5"/>
        <v>2.1888000432389845</v>
      </c>
      <c r="F91" s="26">
        <f t="shared" si="6"/>
        <v>28.700754368836982</v>
      </c>
      <c r="G91" t="str">
        <f t="shared" si="7"/>
        <v>MLR Error</v>
      </c>
      <c r="I91">
        <v>1136901</v>
      </c>
      <c r="J91">
        <v>-176.43217000000001</v>
      </c>
      <c r="M91">
        <v>1161801</v>
      </c>
      <c r="N91">
        <v>-266.32974000000002</v>
      </c>
    </row>
    <row r="92" spans="1:14" x14ac:dyDescent="0.25">
      <c r="A92" s="14">
        <v>2303802</v>
      </c>
      <c r="B92">
        <v>-278.98919949894002</v>
      </c>
      <c r="C92">
        <v>-264.388482386492</v>
      </c>
      <c r="D92" s="13">
        <f t="shared" si="4"/>
        <v>-209.47342</v>
      </c>
      <c r="E92" s="26">
        <f t="shared" si="5"/>
        <v>14.600717112448024</v>
      </c>
      <c r="F92" s="26">
        <f t="shared" si="6"/>
        <v>69.51577949894002</v>
      </c>
      <c r="G92" t="str">
        <f t="shared" si="7"/>
        <v>MLR Error</v>
      </c>
      <c r="I92">
        <v>1137501</v>
      </c>
      <c r="J92">
        <v>-138.24888999999999</v>
      </c>
      <c r="M92">
        <v>1201101</v>
      </c>
      <c r="N92">
        <v>-75.664230000000003</v>
      </c>
    </row>
    <row r="93" spans="1:14" x14ac:dyDescent="0.25">
      <c r="A93" s="14">
        <v>2304602</v>
      </c>
      <c r="B93">
        <v>-277.03630563224999</v>
      </c>
      <c r="C93">
        <v>-276.997329497598</v>
      </c>
      <c r="D93" s="13">
        <f t="shared" si="4"/>
        <v>-261.31563999999997</v>
      </c>
      <c r="E93" s="26">
        <f t="shared" si="5"/>
        <v>3.8976134651989014E-2</v>
      </c>
      <c r="F93" s="26">
        <f t="shared" si="6"/>
        <v>15.720665632250018</v>
      </c>
      <c r="G93" t="str">
        <f t="shared" si="7"/>
        <v>MLR Error</v>
      </c>
      <c r="I93">
        <v>1137601</v>
      </c>
      <c r="J93">
        <v>-156.91910999999999</v>
      </c>
      <c r="M93">
        <v>1201102</v>
      </c>
      <c r="N93">
        <v>-97.722465999999997</v>
      </c>
    </row>
    <row r="94" spans="1:14" x14ac:dyDescent="0.25">
      <c r="A94" s="14">
        <v>2304603</v>
      </c>
      <c r="B94">
        <v>-267.52730502714002</v>
      </c>
      <c r="C94">
        <v>-266.47959177363998</v>
      </c>
      <c r="D94" s="13">
        <f t="shared" si="4"/>
        <v>-257.68664999999999</v>
      </c>
      <c r="E94" s="26">
        <f t="shared" si="5"/>
        <v>1.0477132535000351</v>
      </c>
      <c r="F94" s="26">
        <f t="shared" si="6"/>
        <v>9.8406550271400306</v>
      </c>
      <c r="G94" t="str">
        <f t="shared" si="7"/>
        <v>MLR Error</v>
      </c>
      <c r="I94">
        <v>1137701</v>
      </c>
      <c r="J94">
        <v>-187.79219000000001</v>
      </c>
      <c r="M94">
        <v>1201301</v>
      </c>
      <c r="N94">
        <v>-78.244450000000001</v>
      </c>
    </row>
    <row r="95" spans="1:14" x14ac:dyDescent="0.25">
      <c r="A95" s="14">
        <v>2304701</v>
      </c>
      <c r="B95">
        <v>-181.81106747606901</v>
      </c>
      <c r="C95">
        <v>-180.170212655727</v>
      </c>
      <c r="D95" s="13">
        <f t="shared" si="4"/>
        <v>-244.14635000000001</v>
      </c>
      <c r="E95" s="26">
        <f t="shared" si="5"/>
        <v>1.6408548203420139</v>
      </c>
      <c r="F95" s="26">
        <f t="shared" si="6"/>
        <v>62.335282523930999</v>
      </c>
      <c r="G95" t="str">
        <f t="shared" si="7"/>
        <v>MLR Error</v>
      </c>
      <c r="I95">
        <v>1138402</v>
      </c>
      <c r="J95">
        <v>-138.32946999999999</v>
      </c>
      <c r="M95">
        <v>1209102</v>
      </c>
      <c r="N95">
        <v>-109.446236</v>
      </c>
    </row>
    <row r="96" spans="1:14" x14ac:dyDescent="0.25">
      <c r="A96" s="14">
        <v>2305301</v>
      </c>
      <c r="B96">
        <v>-277.379256954337</v>
      </c>
      <c r="C96">
        <v>-283.631629516168</v>
      </c>
      <c r="D96" s="13">
        <f t="shared" si="4"/>
        <v>-253.62478999999999</v>
      </c>
      <c r="E96" s="26">
        <f t="shared" si="5"/>
        <v>6.2523725618310095</v>
      </c>
      <c r="F96" s="26">
        <f t="shared" si="6"/>
        <v>23.754466954337005</v>
      </c>
      <c r="G96" t="str">
        <f t="shared" si="7"/>
        <v>MLR Error</v>
      </c>
      <c r="I96">
        <v>1139201</v>
      </c>
      <c r="J96">
        <v>-164.54499999999999</v>
      </c>
      <c r="M96">
        <v>1210306</v>
      </c>
      <c r="N96">
        <v>-43.733806999999999</v>
      </c>
    </row>
    <row r="97" spans="1:14" x14ac:dyDescent="0.25">
      <c r="A97" s="14">
        <v>2305602</v>
      </c>
      <c r="B97">
        <v>-289.726635739382</v>
      </c>
      <c r="C97">
        <v>-290.51267650473602</v>
      </c>
      <c r="D97" s="13">
        <f t="shared" si="4"/>
        <v>-266.01898</v>
      </c>
      <c r="E97" s="26">
        <f t="shared" si="5"/>
        <v>0.78604076535401646</v>
      </c>
      <c r="F97" s="26">
        <f t="shared" si="6"/>
        <v>23.707655739382005</v>
      </c>
      <c r="G97" t="str">
        <f t="shared" si="7"/>
        <v>MLR Error</v>
      </c>
      <c r="I97">
        <v>1143501</v>
      </c>
      <c r="J97">
        <v>-175.14352</v>
      </c>
      <c r="M97">
        <v>1210401</v>
      </c>
      <c r="N97">
        <v>-73.24324</v>
      </c>
    </row>
    <row r="98" spans="1:14" x14ac:dyDescent="0.25">
      <c r="A98" s="14">
        <v>2307501</v>
      </c>
      <c r="B98">
        <v>-303.53383629665302</v>
      </c>
      <c r="C98">
        <v>-301.84111239295299</v>
      </c>
      <c r="D98" s="13">
        <f t="shared" si="4"/>
        <v>-303.28726</v>
      </c>
      <c r="E98" s="26">
        <f t="shared" si="5"/>
        <v>1.6927239037000277</v>
      </c>
      <c r="F98" s="26">
        <f t="shared" si="6"/>
        <v>0.24657629665301783</v>
      </c>
      <c r="G98" t="str">
        <f t="shared" si="7"/>
        <v>Kriging Error</v>
      </c>
      <c r="I98">
        <v>1144401</v>
      </c>
      <c r="J98">
        <v>-174.17019999999999</v>
      </c>
      <c r="M98">
        <v>1211201</v>
      </c>
      <c r="N98">
        <v>-122.82429500000001</v>
      </c>
    </row>
    <row r="99" spans="1:14" x14ac:dyDescent="0.25">
      <c r="A99" s="14">
        <v>2307601</v>
      </c>
      <c r="B99">
        <v>-307.95365571452601</v>
      </c>
      <c r="C99">
        <v>-309.83203215088503</v>
      </c>
      <c r="D99" s="13">
        <f t="shared" si="4"/>
        <v>-301.15755999999999</v>
      </c>
      <c r="E99" s="26">
        <f t="shared" si="5"/>
        <v>1.8783764363590194</v>
      </c>
      <c r="F99" s="26">
        <f t="shared" si="6"/>
        <v>6.7960957145260181</v>
      </c>
      <c r="G99" t="str">
        <f t="shared" si="7"/>
        <v>MLR Error</v>
      </c>
      <c r="I99">
        <v>1145802</v>
      </c>
      <c r="J99">
        <v>-209.76613</v>
      </c>
      <c r="M99">
        <v>2302501</v>
      </c>
      <c r="N99">
        <v>-153.99161000000001</v>
      </c>
    </row>
    <row r="100" spans="1:14" x14ac:dyDescent="0.25">
      <c r="A100" s="14">
        <v>2308201</v>
      </c>
      <c r="B100">
        <v>-283.58208091895199</v>
      </c>
      <c r="C100">
        <v>-285.68107605481799</v>
      </c>
      <c r="D100" s="13">
        <f t="shared" si="4"/>
        <v>-273.11417</v>
      </c>
      <c r="E100" s="26">
        <f t="shared" si="5"/>
        <v>2.0989951358660051</v>
      </c>
      <c r="F100" s="26">
        <f t="shared" si="6"/>
        <v>10.467910918951986</v>
      </c>
      <c r="G100" t="str">
        <f t="shared" si="7"/>
        <v>MLR Error</v>
      </c>
      <c r="I100">
        <v>1146101</v>
      </c>
      <c r="J100">
        <v>-141.65787</v>
      </c>
      <c r="M100">
        <v>2302801</v>
      </c>
      <c r="N100">
        <v>-214.52620999999999</v>
      </c>
    </row>
    <row r="101" spans="1:14" x14ac:dyDescent="0.25">
      <c r="A101" s="14">
        <v>2309201</v>
      </c>
      <c r="B101">
        <v>-119.189644283961</v>
      </c>
      <c r="C101">
        <v>-121.26895378038201</v>
      </c>
      <c r="D101" s="13">
        <f t="shared" si="4"/>
        <v>-157.74359999999999</v>
      </c>
      <c r="E101" s="26">
        <f t="shared" si="5"/>
        <v>2.0793094964210042</v>
      </c>
      <c r="F101" s="26">
        <f t="shared" si="6"/>
        <v>38.553955716038985</v>
      </c>
      <c r="G101" t="str">
        <f t="shared" si="7"/>
        <v>MLR Error</v>
      </c>
      <c r="I101">
        <v>1149101</v>
      </c>
      <c r="J101">
        <v>-270.70557000000002</v>
      </c>
      <c r="M101">
        <v>2303802</v>
      </c>
      <c r="N101">
        <v>-194.7183</v>
      </c>
    </row>
    <row r="102" spans="1:14" x14ac:dyDescent="0.25">
      <c r="A102" s="14">
        <v>2309501</v>
      </c>
      <c r="B102">
        <v>-175.97734662352201</v>
      </c>
      <c r="C102">
        <v>-176.06260423491</v>
      </c>
      <c r="D102" s="13">
        <f t="shared" si="4"/>
        <v>-150.18994000000001</v>
      </c>
      <c r="E102" s="26">
        <f t="shared" si="5"/>
        <v>8.5257611387987708E-2</v>
      </c>
      <c r="F102" s="26">
        <f t="shared" si="6"/>
        <v>25.787406623522003</v>
      </c>
      <c r="G102" t="str">
        <f t="shared" si="7"/>
        <v>MLR Error</v>
      </c>
      <c r="I102">
        <v>1151102</v>
      </c>
      <c r="J102">
        <v>-215.37567000000001</v>
      </c>
      <c r="M102">
        <v>2304602</v>
      </c>
      <c r="N102">
        <v>-269.17790000000002</v>
      </c>
    </row>
    <row r="103" spans="1:14" x14ac:dyDescent="0.25">
      <c r="A103" s="14">
        <v>2309601</v>
      </c>
      <c r="B103">
        <v>-145.945588788561</v>
      </c>
      <c r="C103">
        <v>-147.021206840779</v>
      </c>
      <c r="D103" s="13">
        <f t="shared" si="4"/>
        <v>-142.03447</v>
      </c>
      <c r="E103" s="26">
        <f t="shared" si="5"/>
        <v>1.0756180522180046</v>
      </c>
      <c r="F103" s="26">
        <f t="shared" si="6"/>
        <v>3.9111187885609979</v>
      </c>
      <c r="G103" t="str">
        <f t="shared" si="7"/>
        <v>MLR Error</v>
      </c>
      <c r="I103">
        <v>1151201</v>
      </c>
      <c r="J103">
        <v>-213.09196</v>
      </c>
      <c r="M103">
        <v>2304603</v>
      </c>
      <c r="N103">
        <v>-255.34485000000001</v>
      </c>
    </row>
    <row r="104" spans="1:14" x14ac:dyDescent="0.25">
      <c r="A104" s="14">
        <v>2311401</v>
      </c>
      <c r="B104">
        <v>-236.63313687559</v>
      </c>
      <c r="C104">
        <v>-234.04942812061199</v>
      </c>
      <c r="D104" s="13">
        <f t="shared" si="4"/>
        <v>-225.83508</v>
      </c>
      <c r="E104" s="26">
        <f t="shared" si="5"/>
        <v>2.5837087549780051</v>
      </c>
      <c r="F104" s="26">
        <f t="shared" si="6"/>
        <v>10.798056875589992</v>
      </c>
      <c r="G104" t="str">
        <f t="shared" si="7"/>
        <v>MLR Error</v>
      </c>
      <c r="I104">
        <v>1151303</v>
      </c>
      <c r="J104">
        <v>-207.08264</v>
      </c>
      <c r="M104">
        <v>2304701</v>
      </c>
      <c r="N104">
        <v>-241.66682</v>
      </c>
    </row>
    <row r="105" spans="1:14" x14ac:dyDescent="0.25">
      <c r="A105" s="14">
        <v>2311601</v>
      </c>
      <c r="B105">
        <v>-183.39683405543701</v>
      </c>
      <c r="C105">
        <v>-180.98557944049699</v>
      </c>
      <c r="D105" s="13">
        <f t="shared" si="4"/>
        <v>-227.62923000000001</v>
      </c>
      <c r="E105" s="26">
        <f t="shared" si="5"/>
        <v>2.4112546149400202</v>
      </c>
      <c r="F105" s="26">
        <f t="shared" si="6"/>
        <v>44.232395944562995</v>
      </c>
      <c r="G105" t="str">
        <f t="shared" si="7"/>
        <v>MLR Error</v>
      </c>
      <c r="I105">
        <v>1152703</v>
      </c>
      <c r="J105">
        <v>-236.68514999999999</v>
      </c>
      <c r="M105">
        <v>2305301</v>
      </c>
      <c r="N105">
        <v>-267.84222</v>
      </c>
    </row>
    <row r="106" spans="1:14" x14ac:dyDescent="0.25">
      <c r="A106" s="14">
        <v>2311702</v>
      </c>
      <c r="B106">
        <v>-229.52107580491099</v>
      </c>
      <c r="C106">
        <v>-228.47510626805001</v>
      </c>
      <c r="D106" s="13">
        <f t="shared" si="4"/>
        <v>-219.65277</v>
      </c>
      <c r="E106" s="26">
        <f t="shared" si="5"/>
        <v>1.04596953686098</v>
      </c>
      <c r="F106" s="26">
        <f t="shared" si="6"/>
        <v>9.8683058049109889</v>
      </c>
      <c r="G106" t="str">
        <f t="shared" si="7"/>
        <v>MLR Error</v>
      </c>
      <c r="I106">
        <v>1160204</v>
      </c>
      <c r="J106">
        <v>-256.3784</v>
      </c>
      <c r="M106">
        <v>2305602</v>
      </c>
      <c r="N106">
        <v>-274.60550000000001</v>
      </c>
    </row>
    <row r="107" spans="1:14" x14ac:dyDescent="0.25">
      <c r="A107" s="14">
        <v>2312301</v>
      </c>
      <c r="B107">
        <v>-225.793724134098</v>
      </c>
      <c r="C107">
        <v>-237.877754781373</v>
      </c>
      <c r="D107" s="13">
        <f t="shared" si="4"/>
        <v>-269.74914999999999</v>
      </c>
      <c r="E107" s="26">
        <f t="shared" si="5"/>
        <v>12.084030647275</v>
      </c>
      <c r="F107" s="26">
        <f t="shared" si="6"/>
        <v>43.955425865901987</v>
      </c>
      <c r="G107" t="str">
        <f t="shared" si="7"/>
        <v>MLR Error</v>
      </c>
      <c r="I107">
        <v>1160302</v>
      </c>
      <c r="J107">
        <v>-267.92644999999999</v>
      </c>
      <c r="M107">
        <v>2307501</v>
      </c>
      <c r="N107">
        <v>-300.24423000000002</v>
      </c>
    </row>
    <row r="108" spans="1:14" x14ac:dyDescent="0.25">
      <c r="A108" s="14">
        <v>2312401</v>
      </c>
      <c r="B108">
        <v>-209.70322540012799</v>
      </c>
      <c r="C108">
        <v>-210.36917137339699</v>
      </c>
      <c r="D108" s="13">
        <f t="shared" si="4"/>
        <v>-231.71158</v>
      </c>
      <c r="E108" s="26">
        <f t="shared" si="5"/>
        <v>0.66594597326900384</v>
      </c>
      <c r="F108" s="26">
        <f t="shared" si="6"/>
        <v>22.008354599872007</v>
      </c>
      <c r="G108" t="str">
        <f t="shared" si="7"/>
        <v>MLR Error</v>
      </c>
      <c r="I108">
        <v>1160605</v>
      </c>
      <c r="J108">
        <v>-268.56418000000002</v>
      </c>
      <c r="M108">
        <v>2307601</v>
      </c>
      <c r="N108">
        <v>-295.45834000000002</v>
      </c>
    </row>
    <row r="109" spans="1:14" x14ac:dyDescent="0.25">
      <c r="A109" s="14">
        <v>2312402</v>
      </c>
      <c r="B109">
        <v>-285.98473809973098</v>
      </c>
      <c r="C109">
        <v>-263.82001462058503</v>
      </c>
      <c r="D109" s="13">
        <f t="shared" si="4"/>
        <v>-231.77082999999999</v>
      </c>
      <c r="E109" s="26">
        <f t="shared" si="5"/>
        <v>22.164723479145948</v>
      </c>
      <c r="F109" s="26">
        <f t="shared" si="6"/>
        <v>54.213908099730986</v>
      </c>
      <c r="G109" t="str">
        <f t="shared" si="7"/>
        <v>MLR Error</v>
      </c>
      <c r="I109">
        <v>1161801</v>
      </c>
      <c r="J109">
        <v>-255.88318000000001</v>
      </c>
      <c r="M109">
        <v>2308201</v>
      </c>
      <c r="N109">
        <v>-277.96123999999998</v>
      </c>
    </row>
    <row r="110" spans="1:14" x14ac:dyDescent="0.25">
      <c r="A110" s="14">
        <v>2312801</v>
      </c>
      <c r="B110">
        <v>-242.38687545967599</v>
      </c>
      <c r="C110">
        <v>-233.70460382988199</v>
      </c>
      <c r="D110" s="13">
        <f t="shared" si="4"/>
        <v>-232.51866000000001</v>
      </c>
      <c r="E110" s="26">
        <f t="shared" si="5"/>
        <v>8.6822716297940019</v>
      </c>
      <c r="F110" s="26">
        <f t="shared" si="6"/>
        <v>9.8682154596759801</v>
      </c>
      <c r="G110" t="str">
        <f t="shared" si="7"/>
        <v>MLR Error</v>
      </c>
      <c r="I110">
        <v>1201101</v>
      </c>
      <c r="J110">
        <v>-67.844210000000004</v>
      </c>
      <c r="M110">
        <v>2309201</v>
      </c>
      <c r="N110">
        <v>-168.91833</v>
      </c>
    </row>
    <row r="111" spans="1:14" x14ac:dyDescent="0.25">
      <c r="A111" s="14">
        <v>2312803</v>
      </c>
      <c r="B111">
        <v>-223.47343414358701</v>
      </c>
      <c r="C111">
        <v>-223.51318645582899</v>
      </c>
      <c r="D111" s="13">
        <f t="shared" si="4"/>
        <v>-244.68870000000001</v>
      </c>
      <c r="E111" s="26">
        <f t="shared" si="5"/>
        <v>3.9752312241972731E-2</v>
      </c>
      <c r="F111" s="26">
        <f t="shared" si="6"/>
        <v>21.215265856412998</v>
      </c>
      <c r="G111" t="str">
        <f t="shared" si="7"/>
        <v>MLR Error</v>
      </c>
      <c r="I111">
        <v>1201102</v>
      </c>
      <c r="J111">
        <v>-87.055160000000001</v>
      </c>
      <c r="M111">
        <v>2309501</v>
      </c>
      <c r="N111">
        <v>-149.15405000000001</v>
      </c>
    </row>
    <row r="112" spans="1:14" x14ac:dyDescent="0.25">
      <c r="A112" s="14">
        <v>2312902</v>
      </c>
      <c r="B112">
        <v>-275.65669045311603</v>
      </c>
      <c r="C112">
        <v>-275.47303548901101</v>
      </c>
      <c r="D112" s="13">
        <f t="shared" si="4"/>
        <v>-258.25702000000001</v>
      </c>
      <c r="E112" s="26">
        <f t="shared" si="5"/>
        <v>0.18365496410501692</v>
      </c>
      <c r="F112" s="26">
        <f t="shared" si="6"/>
        <v>17.399670453116016</v>
      </c>
      <c r="G112" t="str">
        <f t="shared" si="7"/>
        <v>MLR Error</v>
      </c>
      <c r="I112">
        <v>1201301</v>
      </c>
      <c r="J112">
        <v>-76.269683999999998</v>
      </c>
      <c r="M112">
        <v>2309601</v>
      </c>
      <c r="N112">
        <v>-157.31246999999999</v>
      </c>
    </row>
    <row r="113" spans="1:14" x14ac:dyDescent="0.25">
      <c r="A113" s="14">
        <v>2315204</v>
      </c>
      <c r="B113">
        <v>-329.27609124772403</v>
      </c>
      <c r="C113">
        <v>-327.24804682464003</v>
      </c>
      <c r="D113" s="13">
        <f t="shared" si="4"/>
        <v>-307.03302000000002</v>
      </c>
      <c r="E113" s="26">
        <f t="shared" si="5"/>
        <v>2.0280444230839976</v>
      </c>
      <c r="F113" s="26">
        <f t="shared" si="6"/>
        <v>22.243071247724004</v>
      </c>
      <c r="G113" t="str">
        <f t="shared" si="7"/>
        <v>MLR Error</v>
      </c>
      <c r="I113">
        <v>1209102</v>
      </c>
      <c r="J113">
        <v>-119.97368</v>
      </c>
      <c r="M113">
        <v>2311401</v>
      </c>
      <c r="N113">
        <v>-223.69617</v>
      </c>
    </row>
    <row r="114" spans="1:14" x14ac:dyDescent="0.25">
      <c r="A114" s="14">
        <v>2315501</v>
      </c>
      <c r="B114">
        <v>-315.58772607230298</v>
      </c>
      <c r="C114">
        <v>-323.21819017172197</v>
      </c>
      <c r="D114" s="13">
        <f t="shared" si="4"/>
        <v>-307.9676</v>
      </c>
      <c r="E114" s="26">
        <f t="shared" si="5"/>
        <v>7.6304640994189867</v>
      </c>
      <c r="F114" s="26">
        <f t="shared" si="6"/>
        <v>7.6201260723029804</v>
      </c>
      <c r="G114" t="str">
        <f t="shared" si="7"/>
        <v>Kriging Error</v>
      </c>
      <c r="I114">
        <v>1210306</v>
      </c>
      <c r="J114">
        <v>-67.513670000000005</v>
      </c>
      <c r="M114">
        <v>2311601</v>
      </c>
      <c r="N114">
        <v>-227.27781999999999</v>
      </c>
    </row>
    <row r="115" spans="1:14" x14ac:dyDescent="0.25">
      <c r="A115" s="14">
        <v>2316101</v>
      </c>
      <c r="B115">
        <v>-337.77007054470999</v>
      </c>
      <c r="C115">
        <v>-336.980951913095</v>
      </c>
      <c r="D115" s="13">
        <f t="shared" si="4"/>
        <v>-307.27863000000002</v>
      </c>
      <c r="E115" s="26">
        <f t="shared" si="5"/>
        <v>0.78911863161499696</v>
      </c>
      <c r="F115" s="26">
        <f t="shared" si="6"/>
        <v>30.491440544709974</v>
      </c>
      <c r="G115" t="str">
        <f t="shared" si="7"/>
        <v>MLR Error</v>
      </c>
      <c r="I115">
        <v>1210401</v>
      </c>
      <c r="J115">
        <v>-64.052790000000002</v>
      </c>
      <c r="M115">
        <v>2311702</v>
      </c>
      <c r="N115">
        <v>-224.20598000000001</v>
      </c>
    </row>
    <row r="116" spans="1:14" x14ac:dyDescent="0.25">
      <c r="A116" s="14">
        <v>2316501</v>
      </c>
      <c r="B116">
        <v>-301.820800333558</v>
      </c>
      <c r="C116">
        <v>-301.09189350982899</v>
      </c>
      <c r="D116" s="13">
        <f t="shared" si="4"/>
        <v>-293.08017000000001</v>
      </c>
      <c r="E116" s="26">
        <f t="shared" si="5"/>
        <v>0.72890682372900528</v>
      </c>
      <c r="F116" s="26">
        <f t="shared" si="6"/>
        <v>8.7406303335579878</v>
      </c>
      <c r="G116" t="str">
        <f t="shared" si="7"/>
        <v>MLR Error</v>
      </c>
      <c r="I116">
        <v>1211201</v>
      </c>
      <c r="J116">
        <v>-108.06616</v>
      </c>
      <c r="M116">
        <v>2312301</v>
      </c>
      <c r="N116">
        <v>-271.14954</v>
      </c>
    </row>
    <row r="117" spans="1:14" x14ac:dyDescent="0.25">
      <c r="A117" s="14">
        <v>2317704</v>
      </c>
      <c r="B117">
        <v>-84.406666531762895</v>
      </c>
      <c r="C117">
        <v>-80.302738334775597</v>
      </c>
      <c r="D117" s="13">
        <f t="shared" si="4"/>
        <v>-97.749954000000002</v>
      </c>
      <c r="E117" s="26">
        <f t="shared" si="5"/>
        <v>4.1039281969872974</v>
      </c>
      <c r="F117" s="26">
        <f t="shared" si="6"/>
        <v>13.343287468237108</v>
      </c>
      <c r="G117" t="str">
        <f t="shared" si="7"/>
        <v>MLR Error</v>
      </c>
      <c r="I117">
        <v>2302501</v>
      </c>
      <c r="J117">
        <v>-179.66162</v>
      </c>
      <c r="M117">
        <v>2312401</v>
      </c>
      <c r="N117">
        <v>-244.62787</v>
      </c>
    </row>
    <row r="118" spans="1:14" x14ac:dyDescent="0.25">
      <c r="A118" s="14">
        <v>2317901</v>
      </c>
      <c r="B118">
        <v>-66.542493677874802</v>
      </c>
      <c r="C118">
        <v>-66.140924928607504</v>
      </c>
      <c r="D118" s="13">
        <f t="shared" si="4"/>
        <v>-80.287980000000005</v>
      </c>
      <c r="E118" s="26">
        <f t="shared" si="5"/>
        <v>0.40156874926729813</v>
      </c>
      <c r="F118" s="26">
        <f t="shared" si="6"/>
        <v>13.745486322125203</v>
      </c>
      <c r="G118" t="str">
        <f t="shared" si="7"/>
        <v>MLR Error</v>
      </c>
      <c r="I118">
        <v>2302801</v>
      </c>
      <c r="J118">
        <v>-205.09766999999999</v>
      </c>
      <c r="M118">
        <v>2312402</v>
      </c>
      <c r="N118">
        <v>-246.36122</v>
      </c>
    </row>
    <row r="119" spans="1:14" x14ac:dyDescent="0.25">
      <c r="A119" s="14">
        <v>2318703</v>
      </c>
      <c r="B119">
        <v>-84.848218432613393</v>
      </c>
      <c r="C119">
        <v>-82.637118665259806</v>
      </c>
      <c r="D119" s="13">
        <f t="shared" si="4"/>
        <v>-70.530320000000003</v>
      </c>
      <c r="E119" s="26">
        <f t="shared" si="5"/>
        <v>2.2110997673535877</v>
      </c>
      <c r="F119" s="26">
        <f t="shared" si="6"/>
        <v>14.31789843261339</v>
      </c>
      <c r="G119" t="str">
        <f t="shared" si="7"/>
        <v>MLR Error</v>
      </c>
      <c r="I119">
        <v>2303802</v>
      </c>
      <c r="J119">
        <v>-209.47342</v>
      </c>
      <c r="M119">
        <v>2312801</v>
      </c>
      <c r="N119">
        <v>-239.47900000000001</v>
      </c>
    </row>
    <row r="120" spans="1:14" x14ac:dyDescent="0.25">
      <c r="A120" s="14">
        <v>2318704</v>
      </c>
      <c r="B120">
        <v>-88.433087808501895</v>
      </c>
      <c r="C120">
        <v>-88.696977168638099</v>
      </c>
      <c r="D120" s="13">
        <f t="shared" si="4"/>
        <v>-72.148415</v>
      </c>
      <c r="E120" s="26">
        <f t="shared" si="5"/>
        <v>0.26388936013620423</v>
      </c>
      <c r="F120" s="26">
        <f t="shared" si="6"/>
        <v>16.284672808501895</v>
      </c>
      <c r="G120" t="str">
        <f t="shared" si="7"/>
        <v>MLR Error</v>
      </c>
      <c r="I120">
        <v>2304602</v>
      </c>
      <c r="J120">
        <v>-261.31563999999997</v>
      </c>
      <c r="M120">
        <v>2312803</v>
      </c>
      <c r="N120">
        <v>-248.67440999999999</v>
      </c>
    </row>
    <row r="121" spans="1:14" x14ac:dyDescent="0.25">
      <c r="A121" s="14">
        <v>2319304</v>
      </c>
      <c r="B121">
        <v>-234.505923448858</v>
      </c>
      <c r="C121">
        <v>-233.900151719094</v>
      </c>
      <c r="D121" s="13">
        <f t="shared" si="4"/>
        <v>-221.3349</v>
      </c>
      <c r="E121" s="26">
        <f t="shared" si="5"/>
        <v>0.60577172976400107</v>
      </c>
      <c r="F121" s="26">
        <f t="shared" si="6"/>
        <v>13.171023448857994</v>
      </c>
      <c r="G121" t="str">
        <f t="shared" si="7"/>
        <v>MLR Error</v>
      </c>
      <c r="I121">
        <v>2304603</v>
      </c>
      <c r="J121">
        <v>-257.68664999999999</v>
      </c>
      <c r="M121">
        <v>2312902</v>
      </c>
      <c r="N121">
        <v>-259.70047</v>
      </c>
    </row>
    <row r="122" spans="1:14" x14ac:dyDescent="0.25">
      <c r="A122" s="14">
        <v>2319501</v>
      </c>
      <c r="B122">
        <v>-229.95687638762101</v>
      </c>
      <c r="C122">
        <v>-229.51951650086301</v>
      </c>
      <c r="D122" s="13">
        <f t="shared" si="4"/>
        <v>-203.26848000000001</v>
      </c>
      <c r="E122" s="26">
        <f t="shared" si="5"/>
        <v>0.43735988675800286</v>
      </c>
      <c r="F122" s="26">
        <f t="shared" si="6"/>
        <v>26.688396387620998</v>
      </c>
      <c r="G122" t="str">
        <f t="shared" si="7"/>
        <v>MLR Error</v>
      </c>
      <c r="I122">
        <v>2304701</v>
      </c>
      <c r="J122">
        <v>-244.14635000000001</v>
      </c>
      <c r="M122">
        <v>2315204</v>
      </c>
      <c r="N122">
        <v>-312.80304000000001</v>
      </c>
    </row>
    <row r="123" spans="1:14" x14ac:dyDescent="0.25">
      <c r="A123" s="14">
        <v>2320401</v>
      </c>
      <c r="B123">
        <v>-224.88287086794699</v>
      </c>
      <c r="C123">
        <v>-218.09770789948499</v>
      </c>
      <c r="D123" s="13">
        <f t="shared" si="4"/>
        <v>-227.00443999999999</v>
      </c>
      <c r="E123" s="26">
        <f t="shared" si="5"/>
        <v>6.7851629684620036</v>
      </c>
      <c r="F123" s="26">
        <f t="shared" si="6"/>
        <v>2.121569132052997</v>
      </c>
      <c r="G123" t="str">
        <f t="shared" si="7"/>
        <v>Kriging Error</v>
      </c>
      <c r="I123">
        <v>2305301</v>
      </c>
      <c r="J123">
        <v>-253.62478999999999</v>
      </c>
      <c r="M123">
        <v>2315501</v>
      </c>
      <c r="N123">
        <v>-316.24509999999998</v>
      </c>
    </row>
    <row r="124" spans="1:14" x14ac:dyDescent="0.25">
      <c r="A124" s="14">
        <v>2320701</v>
      </c>
      <c r="B124">
        <v>-210.24504184814799</v>
      </c>
      <c r="C124">
        <v>-211.81583055520301</v>
      </c>
      <c r="D124" s="13">
        <f t="shared" si="4"/>
        <v>-185.71681000000001</v>
      </c>
      <c r="E124" s="26">
        <f t="shared" si="5"/>
        <v>1.5707887070550157</v>
      </c>
      <c r="F124" s="26">
        <f t="shared" si="6"/>
        <v>24.528231848147982</v>
      </c>
      <c r="G124" t="str">
        <f t="shared" si="7"/>
        <v>MLR Error</v>
      </c>
      <c r="I124">
        <v>2305602</v>
      </c>
      <c r="J124">
        <v>-266.01898</v>
      </c>
      <c r="M124">
        <v>2316101</v>
      </c>
      <c r="N124">
        <v>-304.93110000000001</v>
      </c>
    </row>
    <row r="125" spans="1:14" x14ac:dyDescent="0.25">
      <c r="A125" s="14">
        <v>2325304</v>
      </c>
      <c r="B125">
        <v>-39.384808400416702</v>
      </c>
      <c r="C125">
        <v>-33.900076053342197</v>
      </c>
      <c r="D125" s="13">
        <f t="shared" si="4"/>
        <v>-59.390819999999998</v>
      </c>
      <c r="E125" s="26">
        <f t="shared" si="5"/>
        <v>5.4847323470745053</v>
      </c>
      <c r="F125" s="26">
        <f t="shared" si="6"/>
        <v>20.006011599583296</v>
      </c>
      <c r="G125" t="str">
        <f t="shared" si="7"/>
        <v>MLR Error</v>
      </c>
      <c r="I125">
        <v>2307501</v>
      </c>
      <c r="J125">
        <v>-303.28726</v>
      </c>
      <c r="M125">
        <v>2316501</v>
      </c>
      <c r="N125">
        <v>-279.20596</v>
      </c>
    </row>
    <row r="126" spans="1:14" x14ac:dyDescent="0.25">
      <c r="A126" s="14">
        <v>2325401</v>
      </c>
      <c r="B126">
        <v>-133.914122535724</v>
      </c>
      <c r="C126">
        <v>-147.54309875598</v>
      </c>
      <c r="D126" s="13">
        <f t="shared" si="4"/>
        <v>-95.830550000000002</v>
      </c>
      <c r="E126" s="26">
        <f t="shared" si="5"/>
        <v>13.628976220255993</v>
      </c>
      <c r="F126" s="26">
        <f t="shared" si="6"/>
        <v>38.083572535724002</v>
      </c>
      <c r="G126" t="str">
        <f t="shared" si="7"/>
        <v>MLR Error</v>
      </c>
      <c r="I126">
        <v>2307601</v>
      </c>
      <c r="J126">
        <v>-301.15755999999999</v>
      </c>
      <c r="M126">
        <v>2317704</v>
      </c>
      <c r="N126">
        <v>-91.200220000000002</v>
      </c>
    </row>
    <row r="127" spans="1:14" x14ac:dyDescent="0.25">
      <c r="A127" s="14">
        <v>2326301</v>
      </c>
      <c r="B127">
        <v>-90.422658552860298</v>
      </c>
      <c r="C127">
        <v>-91.640288499688893</v>
      </c>
      <c r="D127" s="13">
        <f t="shared" si="4"/>
        <v>-78.527829999999994</v>
      </c>
      <c r="E127" s="26">
        <f t="shared" si="5"/>
        <v>1.2176299468285947</v>
      </c>
      <c r="F127" s="26">
        <f t="shared" si="6"/>
        <v>11.894828552860304</v>
      </c>
      <c r="G127" t="str">
        <f t="shared" si="7"/>
        <v>MLR Error</v>
      </c>
      <c r="I127">
        <v>2308201</v>
      </c>
      <c r="J127">
        <v>-273.11417</v>
      </c>
      <c r="M127">
        <v>2317901</v>
      </c>
      <c r="N127">
        <v>-92.982830000000007</v>
      </c>
    </row>
    <row r="128" spans="1:14" x14ac:dyDescent="0.25">
      <c r="A128" s="14">
        <v>2326604</v>
      </c>
      <c r="B128">
        <v>-49.361135964882202</v>
      </c>
      <c r="C128">
        <v>-49.852770637709199</v>
      </c>
      <c r="D128" s="13">
        <f t="shared" si="4"/>
        <v>-69.512870000000007</v>
      </c>
      <c r="E128" s="26">
        <f t="shared" si="5"/>
        <v>0.49163467282699713</v>
      </c>
      <c r="F128" s="26">
        <f t="shared" si="6"/>
        <v>20.151734035117805</v>
      </c>
      <c r="G128" t="str">
        <f t="shared" si="7"/>
        <v>MLR Error</v>
      </c>
      <c r="I128">
        <v>2309201</v>
      </c>
      <c r="J128">
        <v>-157.74359999999999</v>
      </c>
      <c r="M128">
        <v>2318703</v>
      </c>
      <c r="N128">
        <v>-87.318349999999995</v>
      </c>
    </row>
    <row r="129" spans="1:14" x14ac:dyDescent="0.25">
      <c r="A129" s="14">
        <v>2327207</v>
      </c>
      <c r="B129">
        <v>-136.17467707911601</v>
      </c>
      <c r="C129">
        <v>-123.93652298124501</v>
      </c>
      <c r="D129" s="13">
        <f t="shared" si="4"/>
        <v>-137.73419999999999</v>
      </c>
      <c r="E129" s="26">
        <f t="shared" si="5"/>
        <v>12.238154097871004</v>
      </c>
      <c r="F129" s="26">
        <f t="shared" si="6"/>
        <v>1.5595229208839783</v>
      </c>
      <c r="G129" t="str">
        <f t="shared" si="7"/>
        <v>Kriging Error</v>
      </c>
      <c r="I129">
        <v>2309501</v>
      </c>
      <c r="J129">
        <v>-150.18994000000001</v>
      </c>
      <c r="M129">
        <v>2318704</v>
      </c>
      <c r="N129">
        <v>-86.111084000000005</v>
      </c>
    </row>
    <row r="130" spans="1:14" x14ac:dyDescent="0.25">
      <c r="A130" s="14">
        <v>2327302</v>
      </c>
      <c r="B130">
        <v>-87.115613610716196</v>
      </c>
      <c r="C130">
        <v>-89.396034993416194</v>
      </c>
      <c r="D130" s="13">
        <f t="shared" si="4"/>
        <v>-152.38297</v>
      </c>
      <c r="E130" s="26">
        <f t="shared" si="5"/>
        <v>2.2804213826999984</v>
      </c>
      <c r="F130" s="26">
        <f t="shared" si="6"/>
        <v>65.267356389283805</v>
      </c>
      <c r="G130" t="str">
        <f t="shared" si="7"/>
        <v>MLR Error</v>
      </c>
      <c r="I130">
        <v>2309601</v>
      </c>
      <c r="J130">
        <v>-142.03447</v>
      </c>
      <c r="M130">
        <v>2319304</v>
      </c>
      <c r="N130">
        <v>-220.01434</v>
      </c>
    </row>
    <row r="131" spans="1:14" x14ac:dyDescent="0.25">
      <c r="A131" s="14">
        <v>2327601</v>
      </c>
      <c r="B131">
        <v>-95.076433035060106</v>
      </c>
      <c r="C131">
        <v>-89.812540587505396</v>
      </c>
      <c r="D131" s="13">
        <f t="shared" ref="D131:D194" si="8">VLOOKUP(A131,$I$20:$J$486,2,FALSE)</f>
        <v>-111.416084</v>
      </c>
      <c r="E131" s="26">
        <f t="shared" ref="E131:E194" si="9">ABS((C131-B131))</f>
        <v>5.26389244755471</v>
      </c>
      <c r="F131" s="26">
        <f t="shared" ref="F131:F194" si="10">ABS((D131-B131))</f>
        <v>16.339650964939892</v>
      </c>
      <c r="G131" t="str">
        <f t="shared" ref="G131:G194" si="11">IF(F131&lt;E131,$F$1,$E$1)</f>
        <v>MLR Error</v>
      </c>
      <c r="I131">
        <v>2311401</v>
      </c>
      <c r="J131">
        <v>-225.83508</v>
      </c>
      <c r="M131">
        <v>2319501</v>
      </c>
      <c r="N131">
        <v>-196.81039999999999</v>
      </c>
    </row>
    <row r="132" spans="1:14" x14ac:dyDescent="0.25">
      <c r="A132" s="14">
        <v>2328701</v>
      </c>
      <c r="B132">
        <v>-69.127889752624498</v>
      </c>
      <c r="C132">
        <v>-65.397895589665296</v>
      </c>
      <c r="D132" s="13">
        <f t="shared" si="8"/>
        <v>-126.36208999999999</v>
      </c>
      <c r="E132" s="26">
        <f t="shared" si="9"/>
        <v>3.7299941629592013</v>
      </c>
      <c r="F132" s="26">
        <f t="shared" si="10"/>
        <v>57.234200247375497</v>
      </c>
      <c r="G132" t="str">
        <f t="shared" si="11"/>
        <v>MLR Error</v>
      </c>
      <c r="I132">
        <v>2311601</v>
      </c>
      <c r="J132">
        <v>-227.62923000000001</v>
      </c>
      <c r="M132">
        <v>2320401</v>
      </c>
      <c r="N132">
        <v>-220.01206999999999</v>
      </c>
    </row>
    <row r="133" spans="1:14" x14ac:dyDescent="0.25">
      <c r="A133" s="14">
        <v>2333401</v>
      </c>
      <c r="B133">
        <v>-113.02379664864</v>
      </c>
      <c r="C133">
        <v>-109.889625857526</v>
      </c>
      <c r="D133" s="13">
        <f t="shared" si="8"/>
        <v>-105.94468999999999</v>
      </c>
      <c r="E133" s="26">
        <f t="shared" si="9"/>
        <v>3.134170791114002</v>
      </c>
      <c r="F133" s="26">
        <f t="shared" si="10"/>
        <v>7.0791066486400069</v>
      </c>
      <c r="G133" t="str">
        <f t="shared" si="11"/>
        <v>MLR Error</v>
      </c>
      <c r="I133">
        <v>2311702</v>
      </c>
      <c r="J133">
        <v>-219.65277</v>
      </c>
      <c r="M133">
        <v>2320701</v>
      </c>
      <c r="N133">
        <v>-199.29523</v>
      </c>
    </row>
    <row r="134" spans="1:14" x14ac:dyDescent="0.25">
      <c r="A134" s="14">
        <v>2333601</v>
      </c>
      <c r="B134">
        <v>-106.615098229804</v>
      </c>
      <c r="C134">
        <v>-104.805185601996</v>
      </c>
      <c r="D134" s="13">
        <f t="shared" si="8"/>
        <v>-116.869255</v>
      </c>
      <c r="E134" s="26">
        <f t="shared" si="9"/>
        <v>1.8099126278080035</v>
      </c>
      <c r="F134" s="26">
        <f t="shared" si="10"/>
        <v>10.254156770195991</v>
      </c>
      <c r="G134" t="str">
        <f t="shared" si="11"/>
        <v>MLR Error</v>
      </c>
      <c r="I134">
        <v>2312301</v>
      </c>
      <c r="J134">
        <v>-269.74914999999999</v>
      </c>
      <c r="M134">
        <v>2325304</v>
      </c>
      <c r="N134">
        <v>-61.837704000000002</v>
      </c>
    </row>
    <row r="135" spans="1:14" x14ac:dyDescent="0.25">
      <c r="A135" s="14">
        <v>2333801</v>
      </c>
      <c r="B135">
        <v>-102.547634700457</v>
      </c>
      <c r="C135">
        <v>-102.275719784597</v>
      </c>
      <c r="D135" s="13">
        <f t="shared" si="8"/>
        <v>-112.21017500000001</v>
      </c>
      <c r="E135" s="26">
        <f t="shared" si="9"/>
        <v>0.27191491585999472</v>
      </c>
      <c r="F135" s="26">
        <f t="shared" si="10"/>
        <v>9.6625402995430107</v>
      </c>
      <c r="G135" t="str">
        <f t="shared" si="11"/>
        <v>MLR Error</v>
      </c>
      <c r="I135">
        <v>2312401</v>
      </c>
      <c r="J135">
        <v>-231.71158</v>
      </c>
      <c r="M135">
        <v>2325401</v>
      </c>
      <c r="N135">
        <v>-108.226395</v>
      </c>
    </row>
    <row r="136" spans="1:14" x14ac:dyDescent="0.25">
      <c r="A136" s="14">
        <v>2334502</v>
      </c>
      <c r="B136">
        <v>-152.495115734081</v>
      </c>
      <c r="C136">
        <v>-149.35594327323301</v>
      </c>
      <c r="D136" s="13">
        <f t="shared" si="8"/>
        <v>-148.60418999999999</v>
      </c>
      <c r="E136" s="26">
        <f t="shared" si="9"/>
        <v>3.1391724608479876</v>
      </c>
      <c r="F136" s="26">
        <f t="shared" si="10"/>
        <v>3.8909257340810086</v>
      </c>
      <c r="G136" t="str">
        <f t="shared" si="11"/>
        <v>MLR Error</v>
      </c>
      <c r="I136">
        <v>2312402</v>
      </c>
      <c r="J136">
        <v>-231.77082999999999</v>
      </c>
      <c r="M136">
        <v>2326301</v>
      </c>
      <c r="N136">
        <v>-85.209990000000005</v>
      </c>
    </row>
    <row r="137" spans="1:14" x14ac:dyDescent="0.25">
      <c r="A137" s="14">
        <v>2334503</v>
      </c>
      <c r="B137">
        <v>-132.873838078376</v>
      </c>
      <c r="C137">
        <v>-131.87014617755801</v>
      </c>
      <c r="D137" s="13">
        <f t="shared" si="8"/>
        <v>-129.90268</v>
      </c>
      <c r="E137" s="26">
        <f t="shared" si="9"/>
        <v>1.0036919008179837</v>
      </c>
      <c r="F137" s="26">
        <f t="shared" si="10"/>
        <v>2.9711580783759928</v>
      </c>
      <c r="G137" t="str">
        <f t="shared" si="11"/>
        <v>MLR Error</v>
      </c>
      <c r="I137">
        <v>2312801</v>
      </c>
      <c r="J137">
        <v>-232.51866000000001</v>
      </c>
      <c r="M137">
        <v>2326604</v>
      </c>
      <c r="N137">
        <v>-61.354793999999998</v>
      </c>
    </row>
    <row r="138" spans="1:14" x14ac:dyDescent="0.25">
      <c r="A138" s="14">
        <v>2334801</v>
      </c>
      <c r="B138">
        <v>-160.86778213270799</v>
      </c>
      <c r="C138">
        <v>-160.042194086558</v>
      </c>
      <c r="D138" s="13">
        <f t="shared" si="8"/>
        <v>-155.16327000000001</v>
      </c>
      <c r="E138" s="26">
        <f t="shared" si="9"/>
        <v>0.82558804614998849</v>
      </c>
      <c r="F138" s="26">
        <f t="shared" si="10"/>
        <v>5.7045121327079755</v>
      </c>
      <c r="G138" t="str">
        <f t="shared" si="11"/>
        <v>MLR Error</v>
      </c>
      <c r="I138">
        <v>2312803</v>
      </c>
      <c r="J138">
        <v>-244.68870000000001</v>
      </c>
      <c r="M138">
        <v>2327207</v>
      </c>
      <c r="N138">
        <v>-115.63952</v>
      </c>
    </row>
    <row r="139" spans="1:14" x14ac:dyDescent="0.25">
      <c r="A139" s="14">
        <v>2334902</v>
      </c>
      <c r="B139">
        <v>-154.52681997789099</v>
      </c>
      <c r="C139">
        <v>-150.03146257392399</v>
      </c>
      <c r="D139" s="13">
        <f t="shared" si="8"/>
        <v>-144.75182000000001</v>
      </c>
      <c r="E139" s="26">
        <f t="shared" si="9"/>
        <v>4.4953574039670059</v>
      </c>
      <c r="F139" s="26">
        <f t="shared" si="10"/>
        <v>9.7749999778909853</v>
      </c>
      <c r="G139" t="str">
        <f t="shared" si="11"/>
        <v>MLR Error</v>
      </c>
      <c r="I139">
        <v>2312902</v>
      </c>
      <c r="J139">
        <v>-258.25702000000001</v>
      </c>
      <c r="M139">
        <v>2327302</v>
      </c>
      <c r="N139">
        <v>-132.75978000000001</v>
      </c>
    </row>
    <row r="140" spans="1:14" x14ac:dyDescent="0.25">
      <c r="A140" s="14">
        <v>2334903</v>
      </c>
      <c r="B140">
        <v>-171.23</v>
      </c>
      <c r="C140">
        <v>-169.78173128499299</v>
      </c>
      <c r="D140" s="13">
        <f t="shared" si="8"/>
        <v>-141.72475</v>
      </c>
      <c r="E140" s="26">
        <f t="shared" si="9"/>
        <v>1.4482687150070035</v>
      </c>
      <c r="F140" s="26">
        <f t="shared" si="10"/>
        <v>29.50524999999999</v>
      </c>
      <c r="G140" t="str">
        <f t="shared" si="11"/>
        <v>MLR Error</v>
      </c>
      <c r="I140">
        <v>2315204</v>
      </c>
      <c r="J140">
        <v>-307.03302000000002</v>
      </c>
      <c r="M140">
        <v>2327601</v>
      </c>
      <c r="N140">
        <v>-91.06138</v>
      </c>
    </row>
    <row r="141" spans="1:14" x14ac:dyDescent="0.25">
      <c r="A141" s="14">
        <v>233501</v>
      </c>
      <c r="B141">
        <v>-182.552280949139</v>
      </c>
      <c r="C141">
        <v>-168.72469197646899</v>
      </c>
      <c r="D141" s="13">
        <f t="shared" si="8"/>
        <v>-147.70480000000001</v>
      </c>
      <c r="E141" s="26">
        <f t="shared" si="9"/>
        <v>13.827588972670014</v>
      </c>
      <c r="F141" s="26">
        <f t="shared" si="10"/>
        <v>34.847480949138998</v>
      </c>
      <c r="G141" t="str">
        <f t="shared" si="11"/>
        <v>MLR Error</v>
      </c>
      <c r="I141">
        <v>2315501</v>
      </c>
      <c r="J141">
        <v>-307.9676</v>
      </c>
      <c r="M141">
        <v>2328503</v>
      </c>
      <c r="N141">
        <v>-94.245670000000004</v>
      </c>
    </row>
    <row r="142" spans="1:14" x14ac:dyDescent="0.25">
      <c r="A142" s="14">
        <v>2335701</v>
      </c>
      <c r="B142">
        <v>-149.172369587498</v>
      </c>
      <c r="C142">
        <v>-145.43875264498999</v>
      </c>
      <c r="D142" s="13">
        <f t="shared" si="8"/>
        <v>-146.57375999999999</v>
      </c>
      <c r="E142" s="26">
        <f t="shared" si="9"/>
        <v>3.7336169425080072</v>
      </c>
      <c r="F142" s="26">
        <f t="shared" si="10"/>
        <v>2.5986095874980037</v>
      </c>
      <c r="G142" t="str">
        <f t="shared" si="11"/>
        <v>Kriging Error</v>
      </c>
      <c r="I142">
        <v>2316101</v>
      </c>
      <c r="J142">
        <v>-307.27863000000002</v>
      </c>
      <c r="M142">
        <v>2328701</v>
      </c>
      <c r="N142">
        <v>-121.58105999999999</v>
      </c>
    </row>
    <row r="143" spans="1:14" x14ac:dyDescent="0.25">
      <c r="A143" s="14">
        <v>2335801</v>
      </c>
      <c r="B143">
        <v>-88.96</v>
      </c>
      <c r="C143">
        <v>-89.514482171673507</v>
      </c>
      <c r="D143" s="13">
        <f t="shared" si="8"/>
        <v>-126.03471</v>
      </c>
      <c r="E143" s="26">
        <f t="shared" si="9"/>
        <v>0.55448217167351288</v>
      </c>
      <c r="F143" s="26">
        <f t="shared" si="10"/>
        <v>37.07471000000001</v>
      </c>
      <c r="G143" t="str">
        <f t="shared" si="11"/>
        <v>MLR Error</v>
      </c>
      <c r="I143">
        <v>2316501</v>
      </c>
      <c r="J143">
        <v>-293.08017000000001</v>
      </c>
      <c r="M143">
        <v>2333401</v>
      </c>
      <c r="N143">
        <v>-110.01658</v>
      </c>
    </row>
    <row r="144" spans="1:14" x14ac:dyDescent="0.25">
      <c r="A144" s="14">
        <v>2335901</v>
      </c>
      <c r="B144">
        <v>-98.922596767706494</v>
      </c>
      <c r="C144">
        <v>-91.924764046579597</v>
      </c>
      <c r="D144" s="13">
        <f t="shared" si="8"/>
        <v>-131.88892999999999</v>
      </c>
      <c r="E144" s="26">
        <f t="shared" si="9"/>
        <v>6.9978327211268976</v>
      </c>
      <c r="F144" s="26">
        <f t="shared" si="10"/>
        <v>32.966333232293493</v>
      </c>
      <c r="G144" t="str">
        <f t="shared" si="11"/>
        <v>MLR Error</v>
      </c>
      <c r="I144">
        <v>2317704</v>
      </c>
      <c r="J144">
        <v>-97.749954000000002</v>
      </c>
      <c r="M144">
        <v>2333601</v>
      </c>
      <c r="N144">
        <v>-120.91249000000001</v>
      </c>
    </row>
    <row r="145" spans="1:14" x14ac:dyDescent="0.25">
      <c r="A145" s="14">
        <v>233902</v>
      </c>
      <c r="B145">
        <v>-154.13657066088899</v>
      </c>
      <c r="C145">
        <v>-134.44571589513501</v>
      </c>
      <c r="D145" s="13">
        <f t="shared" si="8"/>
        <v>-134.24762000000001</v>
      </c>
      <c r="E145" s="26">
        <f t="shared" si="9"/>
        <v>19.690854765753983</v>
      </c>
      <c r="F145" s="26">
        <f t="shared" si="10"/>
        <v>19.88895066088898</v>
      </c>
      <c r="G145" t="str">
        <f t="shared" si="11"/>
        <v>MLR Error</v>
      </c>
      <c r="I145">
        <v>2317901</v>
      </c>
      <c r="J145">
        <v>-80.287980000000005</v>
      </c>
      <c r="M145">
        <v>2333801</v>
      </c>
      <c r="N145">
        <v>-114.44486999999999</v>
      </c>
    </row>
    <row r="146" spans="1:14" x14ac:dyDescent="0.25">
      <c r="A146" s="14">
        <v>2341401</v>
      </c>
      <c r="B146">
        <v>-98.965287675785405</v>
      </c>
      <c r="C146">
        <v>-97.314331509818999</v>
      </c>
      <c r="D146" s="13">
        <f t="shared" si="8"/>
        <v>-103.62072999999999</v>
      </c>
      <c r="E146" s="26">
        <f t="shared" si="9"/>
        <v>1.6509561659664058</v>
      </c>
      <c r="F146" s="26">
        <f t="shared" si="10"/>
        <v>4.6554423242145901</v>
      </c>
      <c r="G146" t="str">
        <f t="shared" si="11"/>
        <v>MLR Error</v>
      </c>
      <c r="I146">
        <v>2318703</v>
      </c>
      <c r="J146">
        <v>-70.530320000000003</v>
      </c>
      <c r="M146">
        <v>2334502</v>
      </c>
      <c r="N146">
        <v>-155.83440999999999</v>
      </c>
    </row>
    <row r="147" spans="1:14" x14ac:dyDescent="0.25">
      <c r="A147" s="14">
        <v>2341501</v>
      </c>
      <c r="B147">
        <v>-69.1256568810537</v>
      </c>
      <c r="C147">
        <v>-65.832706673666195</v>
      </c>
      <c r="D147" s="13">
        <f t="shared" si="8"/>
        <v>-114.25364</v>
      </c>
      <c r="E147" s="26">
        <f t="shared" si="9"/>
        <v>3.2929502073875057</v>
      </c>
      <c r="F147" s="26">
        <f t="shared" si="10"/>
        <v>45.127983118946304</v>
      </c>
      <c r="G147" t="str">
        <f t="shared" si="11"/>
        <v>MLR Error</v>
      </c>
      <c r="I147">
        <v>2318704</v>
      </c>
      <c r="J147">
        <v>-72.148415</v>
      </c>
      <c r="M147">
        <v>2334503</v>
      </c>
      <c r="N147">
        <v>-138.69174000000001</v>
      </c>
    </row>
    <row r="148" spans="1:14" x14ac:dyDescent="0.25">
      <c r="A148" s="14">
        <v>2341901</v>
      </c>
      <c r="B148">
        <v>-120.460766119486</v>
      </c>
      <c r="C148">
        <v>-120.17679439058099</v>
      </c>
      <c r="D148" s="13">
        <f t="shared" si="8"/>
        <v>-104.614265</v>
      </c>
      <c r="E148" s="26">
        <f t="shared" si="9"/>
        <v>0.28397172890500144</v>
      </c>
      <c r="F148" s="26">
        <f t="shared" si="10"/>
        <v>15.846501119485993</v>
      </c>
      <c r="G148" t="str">
        <f t="shared" si="11"/>
        <v>MLR Error</v>
      </c>
      <c r="I148">
        <v>2319304</v>
      </c>
      <c r="J148">
        <v>-221.3349</v>
      </c>
      <c r="M148">
        <v>2334801</v>
      </c>
      <c r="N148">
        <v>-151.45497</v>
      </c>
    </row>
    <row r="149" spans="1:14" x14ac:dyDescent="0.25">
      <c r="A149" s="14">
        <v>2342301</v>
      </c>
      <c r="B149">
        <v>-104.5</v>
      </c>
      <c r="C149">
        <v>-106.97706058021799</v>
      </c>
      <c r="D149" s="13">
        <f t="shared" si="8"/>
        <v>-135.37035</v>
      </c>
      <c r="E149" s="26">
        <f t="shared" si="9"/>
        <v>2.4770605802179944</v>
      </c>
      <c r="F149" s="26">
        <f t="shared" si="10"/>
        <v>30.870350000000002</v>
      </c>
      <c r="G149" t="str">
        <f t="shared" si="11"/>
        <v>MLR Error</v>
      </c>
      <c r="I149">
        <v>2319501</v>
      </c>
      <c r="J149">
        <v>-203.26848000000001</v>
      </c>
      <c r="M149">
        <v>2334902</v>
      </c>
      <c r="N149">
        <v>-147.32639</v>
      </c>
    </row>
    <row r="150" spans="1:14" x14ac:dyDescent="0.25">
      <c r="A150" s="14">
        <v>2342401</v>
      </c>
      <c r="B150">
        <v>-112.808193105021</v>
      </c>
      <c r="C150">
        <v>-110.661024990337</v>
      </c>
      <c r="D150" s="13">
        <f t="shared" si="8"/>
        <v>-107.66045</v>
      </c>
      <c r="E150" s="26">
        <f t="shared" si="9"/>
        <v>2.1471681146840069</v>
      </c>
      <c r="F150" s="26">
        <f t="shared" si="10"/>
        <v>5.1477431050210072</v>
      </c>
      <c r="G150" t="str">
        <f t="shared" si="11"/>
        <v>MLR Error</v>
      </c>
      <c r="I150">
        <v>2320401</v>
      </c>
      <c r="J150">
        <v>-227.00443999999999</v>
      </c>
      <c r="M150">
        <v>2334903</v>
      </c>
      <c r="N150">
        <v>-153.85140000000001</v>
      </c>
    </row>
    <row r="151" spans="1:14" x14ac:dyDescent="0.25">
      <c r="A151" s="14">
        <v>2342601</v>
      </c>
      <c r="B151">
        <v>-44.4486169985068</v>
      </c>
      <c r="C151">
        <v>-42.908944339205803</v>
      </c>
      <c r="D151" s="13">
        <f t="shared" si="8"/>
        <v>-74.725819999999999</v>
      </c>
      <c r="E151" s="26">
        <f t="shared" si="9"/>
        <v>1.5396726593009973</v>
      </c>
      <c r="F151" s="26">
        <f t="shared" si="10"/>
        <v>30.277203001493199</v>
      </c>
      <c r="G151" t="str">
        <f t="shared" si="11"/>
        <v>MLR Error</v>
      </c>
      <c r="I151">
        <v>2320701</v>
      </c>
      <c r="J151">
        <v>-185.71681000000001</v>
      </c>
      <c r="M151">
        <v>233501</v>
      </c>
      <c r="N151">
        <v>-153.74309</v>
      </c>
    </row>
    <row r="152" spans="1:14" x14ac:dyDescent="0.25">
      <c r="A152" s="14">
        <v>2342602</v>
      </c>
      <c r="B152">
        <v>-83.375533941802203</v>
      </c>
      <c r="C152">
        <v>-80.106841482482906</v>
      </c>
      <c r="D152" s="13">
        <f t="shared" si="8"/>
        <v>-74.12079</v>
      </c>
      <c r="E152" s="26">
        <f t="shared" si="9"/>
        <v>3.268692459319297</v>
      </c>
      <c r="F152" s="26">
        <f t="shared" si="10"/>
        <v>9.2547439418022037</v>
      </c>
      <c r="G152" t="str">
        <f t="shared" si="11"/>
        <v>MLR Error</v>
      </c>
      <c r="I152">
        <v>2325304</v>
      </c>
      <c r="J152">
        <v>-59.390819999999998</v>
      </c>
      <c r="M152">
        <v>2335701</v>
      </c>
      <c r="N152">
        <v>-148.78708</v>
      </c>
    </row>
    <row r="153" spans="1:14" x14ac:dyDescent="0.25">
      <c r="A153" s="14">
        <v>2342801</v>
      </c>
      <c r="B153">
        <v>-66.054483562474601</v>
      </c>
      <c r="C153">
        <v>-53.299335903097997</v>
      </c>
      <c r="D153" s="13">
        <f t="shared" si="8"/>
        <v>-73.100440000000006</v>
      </c>
      <c r="E153" s="26">
        <f t="shared" si="9"/>
        <v>12.755147659376604</v>
      </c>
      <c r="F153" s="26">
        <f t="shared" si="10"/>
        <v>7.0459564375254047</v>
      </c>
      <c r="G153" t="str">
        <f t="shared" si="11"/>
        <v>Kriging Error</v>
      </c>
      <c r="I153">
        <v>2325401</v>
      </c>
      <c r="J153">
        <v>-95.830550000000002</v>
      </c>
      <c r="M153">
        <v>2335801</v>
      </c>
      <c r="N153">
        <v>-135.37720999999999</v>
      </c>
    </row>
    <row r="154" spans="1:14" x14ac:dyDescent="0.25">
      <c r="A154" s="14">
        <v>2343301</v>
      </c>
      <c r="B154">
        <v>-32.872092974431403</v>
      </c>
      <c r="C154">
        <v>-33.3437052115287</v>
      </c>
      <c r="D154" s="13">
        <f t="shared" si="8"/>
        <v>-92.833564999999993</v>
      </c>
      <c r="E154" s="26">
        <f t="shared" si="9"/>
        <v>0.47161223709729683</v>
      </c>
      <c r="F154" s="26">
        <f t="shared" si="10"/>
        <v>59.96147202556859</v>
      </c>
      <c r="G154" t="str">
        <f t="shared" si="11"/>
        <v>MLR Error</v>
      </c>
      <c r="I154">
        <v>2326301</v>
      </c>
      <c r="J154">
        <v>-78.527829999999994</v>
      </c>
      <c r="M154">
        <v>2335901</v>
      </c>
      <c r="N154">
        <v>-164.04920000000001</v>
      </c>
    </row>
    <row r="155" spans="1:14" x14ac:dyDescent="0.25">
      <c r="A155" s="14">
        <v>2343502</v>
      </c>
      <c r="B155">
        <v>-66.504483562474604</v>
      </c>
      <c r="C155">
        <v>-72.031896265407497</v>
      </c>
      <c r="D155" s="13">
        <f t="shared" si="8"/>
        <v>-68.064530000000005</v>
      </c>
      <c r="E155" s="26">
        <f t="shared" si="9"/>
        <v>5.5274127029328923</v>
      </c>
      <c r="F155" s="26">
        <f t="shared" si="10"/>
        <v>1.5600464375254006</v>
      </c>
      <c r="G155" t="str">
        <f t="shared" si="11"/>
        <v>Kriging Error</v>
      </c>
      <c r="I155">
        <v>2326604</v>
      </c>
      <c r="J155">
        <v>-69.512870000000007</v>
      </c>
      <c r="M155">
        <v>233902</v>
      </c>
      <c r="N155">
        <v>-129.28378000000001</v>
      </c>
    </row>
    <row r="156" spans="1:14" x14ac:dyDescent="0.25">
      <c r="A156" s="14">
        <v>2343504</v>
      </c>
      <c r="B156">
        <v>-67.930000000000007</v>
      </c>
      <c r="C156">
        <v>-70.988139855153705</v>
      </c>
      <c r="D156" s="13">
        <f t="shared" si="8"/>
        <v>-53.846663999999997</v>
      </c>
      <c r="E156" s="26">
        <f t="shared" si="9"/>
        <v>3.0581398551536978</v>
      </c>
      <c r="F156" s="26">
        <f t="shared" si="10"/>
        <v>14.08333600000001</v>
      </c>
      <c r="G156" t="str">
        <f t="shared" si="11"/>
        <v>MLR Error</v>
      </c>
      <c r="I156">
        <v>2327207</v>
      </c>
      <c r="J156">
        <v>-137.73419999999999</v>
      </c>
      <c r="M156">
        <v>2341401</v>
      </c>
      <c r="N156">
        <v>-104.03286</v>
      </c>
    </row>
    <row r="157" spans="1:14" x14ac:dyDescent="0.25">
      <c r="A157" s="14">
        <v>2343901</v>
      </c>
      <c r="B157">
        <v>-56.762622056206901</v>
      </c>
      <c r="C157">
        <v>-51.032581731720803</v>
      </c>
      <c r="D157" s="13">
        <f t="shared" si="8"/>
        <v>-50.31447</v>
      </c>
      <c r="E157" s="26">
        <f t="shared" si="9"/>
        <v>5.7300403244860973</v>
      </c>
      <c r="F157" s="26">
        <f t="shared" si="10"/>
        <v>6.4481520562069008</v>
      </c>
      <c r="G157" t="str">
        <f t="shared" si="11"/>
        <v>MLR Error</v>
      </c>
      <c r="I157">
        <v>2327302</v>
      </c>
      <c r="J157">
        <v>-152.38297</v>
      </c>
      <c r="M157">
        <v>2341501</v>
      </c>
      <c r="N157">
        <v>-118.35887</v>
      </c>
    </row>
    <row r="158" spans="1:14" x14ac:dyDescent="0.25">
      <c r="A158" s="14">
        <v>2344101</v>
      </c>
      <c r="B158">
        <v>-68.996712699461796</v>
      </c>
      <c r="C158">
        <v>-56.217433663210599</v>
      </c>
      <c r="D158" s="13">
        <f t="shared" si="8"/>
        <v>-84.525270000000006</v>
      </c>
      <c r="E158" s="26">
        <f t="shared" si="9"/>
        <v>12.779279036251197</v>
      </c>
      <c r="F158" s="26">
        <f t="shared" si="10"/>
        <v>15.52855730053821</v>
      </c>
      <c r="G158" t="str">
        <f t="shared" si="11"/>
        <v>MLR Error</v>
      </c>
      <c r="I158">
        <v>2327601</v>
      </c>
      <c r="J158">
        <v>-111.416084</v>
      </c>
      <c r="M158">
        <v>2341901</v>
      </c>
      <c r="N158">
        <v>-105.39926</v>
      </c>
    </row>
    <row r="159" spans="1:14" x14ac:dyDescent="0.25">
      <c r="A159" s="14">
        <v>2344401</v>
      </c>
      <c r="B159">
        <v>-40.448113205231799</v>
      </c>
      <c r="C159">
        <v>-33.810323311952999</v>
      </c>
      <c r="D159" s="13">
        <f t="shared" si="8"/>
        <v>-60.632216999999997</v>
      </c>
      <c r="E159" s="26">
        <f t="shared" si="9"/>
        <v>6.6377898932788</v>
      </c>
      <c r="F159" s="26">
        <f t="shared" si="10"/>
        <v>20.184103794768198</v>
      </c>
      <c r="G159" t="str">
        <f t="shared" si="11"/>
        <v>MLR Error</v>
      </c>
      <c r="I159">
        <v>2328503</v>
      </c>
      <c r="J159">
        <v>-132.59453999999999</v>
      </c>
      <c r="M159">
        <v>2342301</v>
      </c>
      <c r="N159">
        <v>-121.95935</v>
      </c>
    </row>
    <row r="160" spans="1:14" x14ac:dyDescent="0.25">
      <c r="A160" s="14">
        <v>2344702</v>
      </c>
      <c r="B160">
        <v>-25.8157304014121</v>
      </c>
      <c r="C160">
        <v>-20.657303871415699</v>
      </c>
      <c r="D160" s="13">
        <f t="shared" si="8"/>
        <v>-54.226765</v>
      </c>
      <c r="E160" s="26">
        <f t="shared" si="9"/>
        <v>5.1584265299964009</v>
      </c>
      <c r="F160" s="26">
        <f t="shared" si="10"/>
        <v>28.4110345985879</v>
      </c>
      <c r="G160" t="str">
        <f t="shared" si="11"/>
        <v>MLR Error</v>
      </c>
      <c r="I160">
        <v>2328701</v>
      </c>
      <c r="J160">
        <v>-126.36208999999999</v>
      </c>
      <c r="M160">
        <v>2342401</v>
      </c>
      <c r="N160">
        <v>-122.38214000000001</v>
      </c>
    </row>
    <row r="161" spans="1:14" x14ac:dyDescent="0.25">
      <c r="A161" s="14">
        <v>234803</v>
      </c>
      <c r="B161">
        <v>-86.31</v>
      </c>
      <c r="C161">
        <v>-88.469442225284695</v>
      </c>
      <c r="D161" s="13">
        <f t="shared" si="8"/>
        <v>-107.13175</v>
      </c>
      <c r="E161" s="26">
        <f t="shared" si="9"/>
        <v>2.1594422252846925</v>
      </c>
      <c r="F161" s="26">
        <f t="shared" si="10"/>
        <v>20.821749999999994</v>
      </c>
      <c r="G161" t="str">
        <f t="shared" si="11"/>
        <v>MLR Error</v>
      </c>
      <c r="I161">
        <v>2333401</v>
      </c>
      <c r="J161">
        <v>-105.94468999999999</v>
      </c>
      <c r="M161">
        <v>2342601</v>
      </c>
      <c r="N161">
        <v>-75.808539999999994</v>
      </c>
    </row>
    <row r="162" spans="1:14" x14ac:dyDescent="0.25">
      <c r="A162" s="14">
        <v>234804</v>
      </c>
      <c r="B162">
        <v>-64.8354278416721</v>
      </c>
      <c r="C162">
        <v>-66.421820486575498</v>
      </c>
      <c r="D162" s="13">
        <f t="shared" si="8"/>
        <v>-114.74274</v>
      </c>
      <c r="E162" s="26">
        <f t="shared" si="9"/>
        <v>1.5863926449033983</v>
      </c>
      <c r="F162" s="26">
        <f t="shared" si="10"/>
        <v>49.907312158327898</v>
      </c>
      <c r="G162" t="str">
        <f t="shared" si="11"/>
        <v>MLR Error</v>
      </c>
      <c r="I162">
        <v>2333601</v>
      </c>
      <c r="J162">
        <v>-116.869255</v>
      </c>
      <c r="M162">
        <v>2342602</v>
      </c>
      <c r="N162">
        <v>-47.663715000000003</v>
      </c>
    </row>
    <row r="163" spans="1:14" x14ac:dyDescent="0.25">
      <c r="A163" s="14">
        <v>236102</v>
      </c>
      <c r="B163">
        <v>-97.602297478708493</v>
      </c>
      <c r="C163">
        <v>-99.258819453653501</v>
      </c>
      <c r="D163" s="13">
        <f t="shared" si="8"/>
        <v>-89.258499999999998</v>
      </c>
      <c r="E163" s="26">
        <f t="shared" si="9"/>
        <v>1.656521974945008</v>
      </c>
      <c r="F163" s="26">
        <f t="shared" si="10"/>
        <v>8.3437974787084954</v>
      </c>
      <c r="G163" t="str">
        <f t="shared" si="11"/>
        <v>MLR Error</v>
      </c>
      <c r="I163">
        <v>2333801</v>
      </c>
      <c r="J163">
        <v>-112.21017500000001</v>
      </c>
      <c r="M163">
        <v>2342801</v>
      </c>
      <c r="N163">
        <v>-79.04007</v>
      </c>
    </row>
    <row r="164" spans="1:14" x14ac:dyDescent="0.25">
      <c r="A164" s="14">
        <v>236501</v>
      </c>
      <c r="B164">
        <v>-103.123752985349</v>
      </c>
      <c r="C164">
        <v>-97.398109282677396</v>
      </c>
      <c r="D164" s="13">
        <f t="shared" si="8"/>
        <v>-103.85231</v>
      </c>
      <c r="E164" s="26">
        <f t="shared" si="9"/>
        <v>5.7256437026716043</v>
      </c>
      <c r="F164" s="26">
        <f t="shared" si="10"/>
        <v>0.72855701465100253</v>
      </c>
      <c r="G164" t="str">
        <f t="shared" si="11"/>
        <v>Kriging Error</v>
      </c>
      <c r="I164">
        <v>2334502</v>
      </c>
      <c r="J164">
        <v>-148.60418999999999</v>
      </c>
      <c r="M164">
        <v>2343301</v>
      </c>
      <c r="N164">
        <v>-80.043459999999996</v>
      </c>
    </row>
    <row r="165" spans="1:14" x14ac:dyDescent="0.25">
      <c r="A165" s="14">
        <v>236601</v>
      </c>
      <c r="B165">
        <v>-67.750709355821101</v>
      </c>
      <c r="C165">
        <v>-66.118187354120806</v>
      </c>
      <c r="D165" s="13">
        <f t="shared" si="8"/>
        <v>-156.82164</v>
      </c>
      <c r="E165" s="26">
        <f t="shared" si="9"/>
        <v>1.6325220017002948</v>
      </c>
      <c r="F165" s="26">
        <f t="shared" si="10"/>
        <v>89.070930644178901</v>
      </c>
      <c r="G165" t="str">
        <f t="shared" si="11"/>
        <v>MLR Error</v>
      </c>
      <c r="I165">
        <v>2334503</v>
      </c>
      <c r="J165">
        <v>-129.90268</v>
      </c>
      <c r="M165">
        <v>2343502</v>
      </c>
      <c r="N165">
        <v>-67.073170000000005</v>
      </c>
    </row>
    <row r="166" spans="1:14" x14ac:dyDescent="0.25">
      <c r="A166" s="14">
        <v>2401201</v>
      </c>
      <c r="B166">
        <v>-187.04224237624501</v>
      </c>
      <c r="C166">
        <v>-190.85650561254801</v>
      </c>
      <c r="D166" s="13">
        <f t="shared" si="8"/>
        <v>-108.43565</v>
      </c>
      <c r="E166" s="26">
        <f t="shared" si="9"/>
        <v>3.8142632363029918</v>
      </c>
      <c r="F166" s="26">
        <f t="shared" si="10"/>
        <v>78.606592376245018</v>
      </c>
      <c r="G166" t="str">
        <f t="shared" si="11"/>
        <v>MLR Error</v>
      </c>
      <c r="I166">
        <v>2334801</v>
      </c>
      <c r="J166">
        <v>-155.16327000000001</v>
      </c>
      <c r="M166">
        <v>2343504</v>
      </c>
      <c r="N166">
        <v>-52.905926000000001</v>
      </c>
    </row>
    <row r="167" spans="1:14" x14ac:dyDescent="0.25">
      <c r="A167" s="14">
        <v>240601</v>
      </c>
      <c r="B167">
        <v>-260.86773356685097</v>
      </c>
      <c r="C167">
        <v>-256.78714295517102</v>
      </c>
      <c r="D167" s="13">
        <f t="shared" si="8"/>
        <v>-287.88675000000001</v>
      </c>
      <c r="E167" s="26">
        <f t="shared" si="9"/>
        <v>4.080590611679952</v>
      </c>
      <c r="F167" s="26">
        <f t="shared" si="10"/>
        <v>27.019016433149034</v>
      </c>
      <c r="G167" t="str">
        <f t="shared" si="11"/>
        <v>MLR Error</v>
      </c>
      <c r="I167">
        <v>2334902</v>
      </c>
      <c r="J167">
        <v>-144.75182000000001</v>
      </c>
      <c r="M167">
        <v>2343901</v>
      </c>
      <c r="N167">
        <v>-54.612310000000001</v>
      </c>
    </row>
    <row r="168" spans="1:14" x14ac:dyDescent="0.25">
      <c r="A168" s="14">
        <v>2406402</v>
      </c>
      <c r="B168">
        <v>-86.989914365200306</v>
      </c>
      <c r="C168">
        <v>-87.211169957419301</v>
      </c>
      <c r="D168" s="13">
        <f t="shared" si="8"/>
        <v>-107.81323</v>
      </c>
      <c r="E168" s="26">
        <f t="shared" si="9"/>
        <v>0.22125559221899493</v>
      </c>
      <c r="F168" s="26">
        <f t="shared" si="10"/>
        <v>20.823315634799698</v>
      </c>
      <c r="G168" t="str">
        <f t="shared" si="11"/>
        <v>MLR Error</v>
      </c>
      <c r="I168">
        <v>2334903</v>
      </c>
      <c r="J168">
        <v>-141.72475</v>
      </c>
      <c r="M168">
        <v>2344101</v>
      </c>
      <c r="N168">
        <v>-71.795169999999999</v>
      </c>
    </row>
    <row r="169" spans="1:14" x14ac:dyDescent="0.25">
      <c r="A169" s="14">
        <v>2407701</v>
      </c>
      <c r="B169">
        <v>-153.79801427874901</v>
      </c>
      <c r="C169">
        <v>-153.91135580501901</v>
      </c>
      <c r="D169" s="13">
        <f t="shared" si="8"/>
        <v>-127.893</v>
      </c>
      <c r="E169" s="26">
        <f t="shared" si="9"/>
        <v>0.11334152627000549</v>
      </c>
      <c r="F169" s="26">
        <f t="shared" si="10"/>
        <v>25.905014278749007</v>
      </c>
      <c r="G169" t="str">
        <f t="shared" si="11"/>
        <v>MLR Error</v>
      </c>
      <c r="I169">
        <v>233501</v>
      </c>
      <c r="J169">
        <v>-147.70480000000001</v>
      </c>
      <c r="M169">
        <v>2344401</v>
      </c>
      <c r="N169">
        <v>-40.382446000000002</v>
      </c>
    </row>
    <row r="170" spans="1:14" x14ac:dyDescent="0.25">
      <c r="A170" s="14">
        <v>2408501</v>
      </c>
      <c r="B170">
        <v>-180.91369130646299</v>
      </c>
      <c r="C170">
        <v>-179.094733698932</v>
      </c>
      <c r="D170" s="13">
        <f t="shared" si="8"/>
        <v>-199.21995999999999</v>
      </c>
      <c r="E170" s="26">
        <f t="shared" si="9"/>
        <v>1.8189576075309901</v>
      </c>
      <c r="F170" s="26">
        <f t="shared" si="10"/>
        <v>18.306268693536992</v>
      </c>
      <c r="G170" t="str">
        <f t="shared" si="11"/>
        <v>MLR Error</v>
      </c>
      <c r="I170">
        <v>2335701</v>
      </c>
      <c r="J170">
        <v>-146.57375999999999</v>
      </c>
      <c r="M170">
        <v>2344702</v>
      </c>
      <c r="N170">
        <v>-52.826557000000001</v>
      </c>
    </row>
    <row r="171" spans="1:14" x14ac:dyDescent="0.25">
      <c r="A171" s="14">
        <v>2409801</v>
      </c>
      <c r="B171">
        <v>-121.933895162791</v>
      </c>
      <c r="C171">
        <v>-122.51636401440101</v>
      </c>
      <c r="D171" s="13">
        <f t="shared" si="8"/>
        <v>-134.01192</v>
      </c>
      <c r="E171" s="26">
        <f t="shared" si="9"/>
        <v>0.5824688516100025</v>
      </c>
      <c r="F171" s="26">
        <f t="shared" si="10"/>
        <v>12.078024837209</v>
      </c>
      <c r="G171" t="str">
        <f t="shared" si="11"/>
        <v>MLR Error</v>
      </c>
      <c r="I171">
        <v>2335801</v>
      </c>
      <c r="J171">
        <v>-126.03471</v>
      </c>
      <c r="M171">
        <v>234803</v>
      </c>
      <c r="N171">
        <v>-124.15175000000001</v>
      </c>
    </row>
    <row r="172" spans="1:14" x14ac:dyDescent="0.25">
      <c r="A172" s="14">
        <v>2409901</v>
      </c>
      <c r="B172">
        <v>-140.38086482232401</v>
      </c>
      <c r="C172">
        <v>-124.187273555052</v>
      </c>
      <c r="D172" s="13">
        <f t="shared" si="8"/>
        <v>-146.23223999999999</v>
      </c>
      <c r="E172" s="26">
        <f t="shared" si="9"/>
        <v>16.193591267272012</v>
      </c>
      <c r="F172" s="26">
        <f t="shared" si="10"/>
        <v>5.8513751776759761</v>
      </c>
      <c r="G172" t="str">
        <f t="shared" si="11"/>
        <v>Kriging Error</v>
      </c>
      <c r="I172">
        <v>2335901</v>
      </c>
      <c r="J172">
        <v>-131.88892999999999</v>
      </c>
      <c r="M172">
        <v>234804</v>
      </c>
      <c r="N172">
        <v>-114.53921</v>
      </c>
    </row>
    <row r="173" spans="1:14" x14ac:dyDescent="0.25">
      <c r="A173" s="14">
        <v>2410702</v>
      </c>
      <c r="B173">
        <v>-117.400105618859</v>
      </c>
      <c r="C173">
        <v>-115.55150188571901</v>
      </c>
      <c r="D173" s="13">
        <f t="shared" si="8"/>
        <v>-143.00655</v>
      </c>
      <c r="E173" s="26">
        <f t="shared" si="9"/>
        <v>1.8486037331399956</v>
      </c>
      <c r="F173" s="26">
        <f t="shared" si="10"/>
        <v>25.606444381141003</v>
      </c>
      <c r="G173" t="str">
        <f t="shared" si="11"/>
        <v>MLR Error</v>
      </c>
      <c r="I173">
        <v>233902</v>
      </c>
      <c r="J173">
        <v>-134.24762000000001</v>
      </c>
      <c r="M173">
        <v>236102</v>
      </c>
      <c r="N173">
        <v>-69.582579999999993</v>
      </c>
    </row>
    <row r="174" spans="1:14" x14ac:dyDescent="0.25">
      <c r="A174" s="14">
        <v>241304</v>
      </c>
      <c r="B174">
        <v>-66.662000374931694</v>
      </c>
      <c r="C174">
        <v>-66.063602074216604</v>
      </c>
      <c r="D174" s="13">
        <f t="shared" si="8"/>
        <v>-124.75631</v>
      </c>
      <c r="E174" s="26">
        <f t="shared" si="9"/>
        <v>0.5983983007150897</v>
      </c>
      <c r="F174" s="26">
        <f t="shared" si="10"/>
        <v>58.094309625068306</v>
      </c>
      <c r="G174" t="str">
        <f t="shared" si="11"/>
        <v>MLR Error</v>
      </c>
      <c r="I174">
        <v>2341401</v>
      </c>
      <c r="J174">
        <v>-103.62072999999999</v>
      </c>
      <c r="M174">
        <v>236501</v>
      </c>
      <c r="N174">
        <v>-103.852295</v>
      </c>
    </row>
    <row r="175" spans="1:14" x14ac:dyDescent="0.25">
      <c r="A175" s="14">
        <v>2414501</v>
      </c>
      <c r="B175">
        <v>-88.786936554121496</v>
      </c>
      <c r="C175">
        <v>-93.354572184191099</v>
      </c>
      <c r="D175" s="13">
        <f t="shared" si="8"/>
        <v>-81.062545999999998</v>
      </c>
      <c r="E175" s="26">
        <f t="shared" si="9"/>
        <v>4.5676356300696028</v>
      </c>
      <c r="F175" s="26">
        <f t="shared" si="10"/>
        <v>7.7243905541214986</v>
      </c>
      <c r="G175" t="str">
        <f t="shared" si="11"/>
        <v>MLR Error</v>
      </c>
      <c r="I175">
        <v>2341501</v>
      </c>
      <c r="J175">
        <v>-114.25364</v>
      </c>
      <c r="M175">
        <v>236601</v>
      </c>
      <c r="N175">
        <v>-104.421104</v>
      </c>
    </row>
    <row r="176" spans="1:14" x14ac:dyDescent="0.25">
      <c r="A176" s="14">
        <v>2415504</v>
      </c>
      <c r="B176">
        <v>-71.087903303834807</v>
      </c>
      <c r="C176">
        <v>-73.816334741553106</v>
      </c>
      <c r="D176" s="13">
        <f t="shared" si="8"/>
        <v>-93.040109999999999</v>
      </c>
      <c r="E176" s="26">
        <f t="shared" si="9"/>
        <v>2.7284314377182994</v>
      </c>
      <c r="F176" s="26">
        <f t="shared" si="10"/>
        <v>21.952206696165192</v>
      </c>
      <c r="G176" t="str">
        <f t="shared" si="11"/>
        <v>MLR Error</v>
      </c>
      <c r="I176">
        <v>2341901</v>
      </c>
      <c r="J176">
        <v>-104.614265</v>
      </c>
      <c r="M176">
        <v>2401201</v>
      </c>
      <c r="N176">
        <v>-120.42527</v>
      </c>
    </row>
    <row r="177" spans="1:14" x14ac:dyDescent="0.25">
      <c r="A177" s="14">
        <v>2415506</v>
      </c>
      <c r="B177">
        <v>-79.953963840307395</v>
      </c>
      <c r="C177">
        <v>-83.100267638703897</v>
      </c>
      <c r="D177" s="13">
        <f t="shared" si="8"/>
        <v>-90.681113999999994</v>
      </c>
      <c r="E177" s="26">
        <f t="shared" si="9"/>
        <v>3.1463037983965023</v>
      </c>
      <c r="F177" s="26">
        <f t="shared" si="10"/>
        <v>10.727150159692599</v>
      </c>
      <c r="G177" t="str">
        <f t="shared" si="11"/>
        <v>MLR Error</v>
      </c>
      <c r="I177">
        <v>2342301</v>
      </c>
      <c r="J177">
        <v>-135.37035</v>
      </c>
      <c r="M177">
        <v>240601</v>
      </c>
      <c r="N177">
        <v>-297.06644</v>
      </c>
    </row>
    <row r="178" spans="1:14" x14ac:dyDescent="0.25">
      <c r="A178" s="14">
        <v>2415605</v>
      </c>
      <c r="B178">
        <v>-106.36990565964901</v>
      </c>
      <c r="C178">
        <v>-107.113174658354</v>
      </c>
      <c r="D178" s="13">
        <f t="shared" si="8"/>
        <v>-99.61206</v>
      </c>
      <c r="E178" s="26">
        <f t="shared" si="9"/>
        <v>0.74326899870499119</v>
      </c>
      <c r="F178" s="26">
        <f t="shared" si="10"/>
        <v>6.7578456596490071</v>
      </c>
      <c r="G178" t="str">
        <f t="shared" si="11"/>
        <v>MLR Error</v>
      </c>
      <c r="I178">
        <v>2342401</v>
      </c>
      <c r="J178">
        <v>-107.66045</v>
      </c>
      <c r="M178">
        <v>2406402</v>
      </c>
      <c r="N178">
        <v>-109.68271</v>
      </c>
    </row>
    <row r="179" spans="1:14" x14ac:dyDescent="0.25">
      <c r="A179" s="14">
        <v>2415802</v>
      </c>
      <c r="B179">
        <v>-183.53376741755099</v>
      </c>
      <c r="C179">
        <v>-184.96988550220701</v>
      </c>
      <c r="D179" s="13">
        <f t="shared" si="8"/>
        <v>-102.08755499999999</v>
      </c>
      <c r="E179" s="26">
        <f t="shared" si="9"/>
        <v>1.436118084656016</v>
      </c>
      <c r="F179" s="26">
        <f t="shared" si="10"/>
        <v>81.446212417550996</v>
      </c>
      <c r="G179" t="str">
        <f t="shared" si="11"/>
        <v>MLR Error</v>
      </c>
      <c r="I179">
        <v>2342601</v>
      </c>
      <c r="J179">
        <v>-74.725819999999999</v>
      </c>
      <c r="M179">
        <v>2407701</v>
      </c>
      <c r="N179">
        <v>-126.96921</v>
      </c>
    </row>
    <row r="180" spans="1:14" x14ac:dyDescent="0.25">
      <c r="A180" s="14">
        <v>2415901</v>
      </c>
      <c r="B180">
        <v>-58.2483017310524</v>
      </c>
      <c r="C180">
        <v>-59.554867509650201</v>
      </c>
      <c r="D180" s="13">
        <f t="shared" si="8"/>
        <v>-105.53371</v>
      </c>
      <c r="E180" s="26">
        <f t="shared" si="9"/>
        <v>1.3065657785978004</v>
      </c>
      <c r="F180" s="26">
        <f t="shared" si="10"/>
        <v>47.285408268947599</v>
      </c>
      <c r="G180" t="str">
        <f t="shared" si="11"/>
        <v>MLR Error</v>
      </c>
      <c r="I180">
        <v>2342602</v>
      </c>
      <c r="J180">
        <v>-74.12079</v>
      </c>
      <c r="M180">
        <v>2408501</v>
      </c>
      <c r="N180">
        <v>-202.28174999999999</v>
      </c>
    </row>
    <row r="181" spans="1:14" x14ac:dyDescent="0.25">
      <c r="A181" s="14">
        <v>241602</v>
      </c>
      <c r="B181">
        <v>-54.732934046776499</v>
      </c>
      <c r="C181">
        <v>-50.510316065221801</v>
      </c>
      <c r="D181" s="13">
        <f t="shared" si="8"/>
        <v>-130.51791</v>
      </c>
      <c r="E181" s="26">
        <f t="shared" si="9"/>
        <v>4.2226179815546985</v>
      </c>
      <c r="F181" s="26">
        <f t="shared" si="10"/>
        <v>75.784975953223494</v>
      </c>
      <c r="G181" t="str">
        <f t="shared" si="11"/>
        <v>MLR Error</v>
      </c>
      <c r="I181">
        <v>2342801</v>
      </c>
      <c r="J181">
        <v>-73.100440000000006</v>
      </c>
      <c r="M181">
        <v>2409801</v>
      </c>
      <c r="N181">
        <v>-142.06352000000001</v>
      </c>
    </row>
    <row r="182" spans="1:14" x14ac:dyDescent="0.25">
      <c r="A182" s="14">
        <v>2416311</v>
      </c>
      <c r="B182">
        <v>-131.07782980420899</v>
      </c>
      <c r="C182">
        <v>-134.70934948167601</v>
      </c>
      <c r="D182" s="13">
        <f t="shared" si="8"/>
        <v>-163.16973999999999</v>
      </c>
      <c r="E182" s="26">
        <f t="shared" si="9"/>
        <v>3.6315196774670255</v>
      </c>
      <c r="F182" s="26">
        <f t="shared" si="10"/>
        <v>32.091910195791002</v>
      </c>
      <c r="G182" t="str">
        <f t="shared" si="11"/>
        <v>MLR Error</v>
      </c>
      <c r="I182">
        <v>2343301</v>
      </c>
      <c r="J182">
        <v>-92.833564999999993</v>
      </c>
      <c r="M182">
        <v>2409901</v>
      </c>
      <c r="N182">
        <v>-153.56095999999999</v>
      </c>
    </row>
    <row r="183" spans="1:14" x14ac:dyDescent="0.25">
      <c r="A183" s="14">
        <v>2416405</v>
      </c>
      <c r="B183">
        <v>-133.99802164172701</v>
      </c>
      <c r="C183">
        <v>-135.82163425459001</v>
      </c>
      <c r="D183" s="13">
        <f t="shared" si="8"/>
        <v>-113.96156000000001</v>
      </c>
      <c r="E183" s="26">
        <f t="shared" si="9"/>
        <v>1.8236126128630019</v>
      </c>
      <c r="F183" s="26">
        <f t="shared" si="10"/>
        <v>20.036461641727001</v>
      </c>
      <c r="G183" t="str">
        <f t="shared" si="11"/>
        <v>MLR Error</v>
      </c>
      <c r="I183">
        <v>2343502</v>
      </c>
      <c r="J183">
        <v>-68.064530000000005</v>
      </c>
      <c r="M183">
        <v>2410702</v>
      </c>
      <c r="N183">
        <v>-132.81594999999999</v>
      </c>
    </row>
    <row r="184" spans="1:14" x14ac:dyDescent="0.25">
      <c r="A184" s="14">
        <v>2416601</v>
      </c>
      <c r="B184">
        <v>-131.67984633316701</v>
      </c>
      <c r="C184">
        <v>-134.732120364221</v>
      </c>
      <c r="D184" s="13">
        <f t="shared" si="8"/>
        <v>-144.00975</v>
      </c>
      <c r="E184" s="26">
        <f t="shared" si="9"/>
        <v>3.0522740310539973</v>
      </c>
      <c r="F184" s="26">
        <f t="shared" si="10"/>
        <v>12.32990366683299</v>
      </c>
      <c r="G184" t="str">
        <f t="shared" si="11"/>
        <v>MLR Error</v>
      </c>
      <c r="I184">
        <v>2343504</v>
      </c>
      <c r="J184">
        <v>-53.846663999999997</v>
      </c>
      <c r="M184">
        <v>241304</v>
      </c>
      <c r="N184">
        <v>-123.96</v>
      </c>
    </row>
    <row r="185" spans="1:14" x14ac:dyDescent="0.25">
      <c r="A185" s="14">
        <v>2416901</v>
      </c>
      <c r="B185">
        <v>-168.82754911490201</v>
      </c>
      <c r="C185">
        <v>-170.05723749708599</v>
      </c>
      <c r="D185" s="13">
        <f t="shared" si="8"/>
        <v>-136.26607999999999</v>
      </c>
      <c r="E185" s="26">
        <f t="shared" si="9"/>
        <v>1.2296883821839799</v>
      </c>
      <c r="F185" s="26">
        <f t="shared" si="10"/>
        <v>32.561469114902025</v>
      </c>
      <c r="G185" t="str">
        <f t="shared" si="11"/>
        <v>MLR Error</v>
      </c>
      <c r="I185">
        <v>2343901</v>
      </c>
      <c r="J185">
        <v>-50.31447</v>
      </c>
      <c r="M185">
        <v>2414501</v>
      </c>
      <c r="N185">
        <v>-93.107969999999995</v>
      </c>
    </row>
    <row r="186" spans="1:14" x14ac:dyDescent="0.25">
      <c r="A186" s="14">
        <v>2418102</v>
      </c>
      <c r="B186">
        <v>-183.36057166204199</v>
      </c>
      <c r="C186">
        <v>-175.02888621446701</v>
      </c>
      <c r="D186" s="13">
        <f t="shared" si="8"/>
        <v>-149.10487000000001</v>
      </c>
      <c r="E186" s="26">
        <f t="shared" si="9"/>
        <v>8.3316854475749835</v>
      </c>
      <c r="F186" s="26">
        <f t="shared" si="10"/>
        <v>34.255701662041986</v>
      </c>
      <c r="G186" t="str">
        <f t="shared" si="11"/>
        <v>MLR Error</v>
      </c>
      <c r="I186">
        <v>2344101</v>
      </c>
      <c r="J186">
        <v>-84.525270000000006</v>
      </c>
      <c r="M186">
        <v>2415504</v>
      </c>
      <c r="N186">
        <v>-90.477770000000007</v>
      </c>
    </row>
    <row r="187" spans="1:14" x14ac:dyDescent="0.25">
      <c r="A187" s="14">
        <v>2418201</v>
      </c>
      <c r="B187">
        <v>-202.26849066429401</v>
      </c>
      <c r="C187">
        <v>-193.91295236792701</v>
      </c>
      <c r="D187" s="13">
        <f t="shared" si="8"/>
        <v>-159.77782999999999</v>
      </c>
      <c r="E187" s="26">
        <f t="shared" si="9"/>
        <v>8.3555382963670013</v>
      </c>
      <c r="F187" s="26">
        <f t="shared" si="10"/>
        <v>42.490660664294012</v>
      </c>
      <c r="G187" t="str">
        <f t="shared" si="11"/>
        <v>MLR Error</v>
      </c>
      <c r="I187">
        <v>2344401</v>
      </c>
      <c r="J187">
        <v>-60.632216999999997</v>
      </c>
      <c r="M187">
        <v>2415506</v>
      </c>
      <c r="N187">
        <v>-111.48806999999999</v>
      </c>
    </row>
    <row r="188" spans="1:14" x14ac:dyDescent="0.25">
      <c r="A188" s="14">
        <v>2418301</v>
      </c>
      <c r="B188">
        <v>-143.488172554144</v>
      </c>
      <c r="C188">
        <v>-141.72521403920399</v>
      </c>
      <c r="D188" s="13">
        <f t="shared" si="8"/>
        <v>-159.99242000000001</v>
      </c>
      <c r="E188" s="26">
        <f t="shared" si="9"/>
        <v>1.76295851494001</v>
      </c>
      <c r="F188" s="26">
        <f t="shared" si="10"/>
        <v>16.504247445856009</v>
      </c>
      <c r="G188" t="str">
        <f t="shared" si="11"/>
        <v>MLR Error</v>
      </c>
      <c r="I188">
        <v>2344702</v>
      </c>
      <c r="J188">
        <v>-54.226765</v>
      </c>
      <c r="M188">
        <v>2415605</v>
      </c>
      <c r="N188">
        <v>-74.741479999999996</v>
      </c>
    </row>
    <row r="189" spans="1:14" x14ac:dyDescent="0.25">
      <c r="A189" s="14">
        <v>2418401</v>
      </c>
      <c r="B189">
        <v>-170.034073204821</v>
      </c>
      <c r="C189">
        <v>-169.152634151314</v>
      </c>
      <c r="D189" s="13">
        <f t="shared" si="8"/>
        <v>-169.5532</v>
      </c>
      <c r="E189" s="26">
        <f t="shared" si="9"/>
        <v>0.8814390535069947</v>
      </c>
      <c r="F189" s="26">
        <f t="shared" si="10"/>
        <v>0.48087320482099472</v>
      </c>
      <c r="G189" t="str">
        <f t="shared" si="11"/>
        <v>Kriging Error</v>
      </c>
      <c r="I189">
        <v>234803</v>
      </c>
      <c r="J189">
        <v>-107.13175</v>
      </c>
      <c r="M189">
        <v>2415802</v>
      </c>
      <c r="N189">
        <v>-116.87746</v>
      </c>
    </row>
    <row r="190" spans="1:14" x14ac:dyDescent="0.25">
      <c r="A190" s="14">
        <v>2418601</v>
      </c>
      <c r="B190">
        <v>-210.94464743329999</v>
      </c>
      <c r="C190">
        <v>-198.05349155009799</v>
      </c>
      <c r="D190" s="13">
        <f t="shared" si="8"/>
        <v>-159.54694000000001</v>
      </c>
      <c r="E190" s="26">
        <f t="shared" si="9"/>
        <v>12.891155883202003</v>
      </c>
      <c r="F190" s="26">
        <f t="shared" si="10"/>
        <v>51.397707433299985</v>
      </c>
      <c r="G190" t="str">
        <f t="shared" si="11"/>
        <v>MLR Error</v>
      </c>
      <c r="I190">
        <v>234804</v>
      </c>
      <c r="J190">
        <v>-114.74274</v>
      </c>
      <c r="M190">
        <v>2415901</v>
      </c>
      <c r="N190">
        <v>-105.38715999999999</v>
      </c>
    </row>
    <row r="191" spans="1:14" x14ac:dyDescent="0.25">
      <c r="A191" s="14">
        <v>2418801</v>
      </c>
      <c r="B191">
        <v>-213.25116745304601</v>
      </c>
      <c r="C191">
        <v>-211.200537171842</v>
      </c>
      <c r="D191" s="13">
        <f t="shared" si="8"/>
        <v>-165.90942000000001</v>
      </c>
      <c r="E191" s="26">
        <f t="shared" si="9"/>
        <v>2.0506302812040076</v>
      </c>
      <c r="F191" s="26">
        <f t="shared" si="10"/>
        <v>47.341747453045997</v>
      </c>
      <c r="G191" t="str">
        <f t="shared" si="11"/>
        <v>MLR Error</v>
      </c>
      <c r="I191">
        <v>236102</v>
      </c>
      <c r="J191">
        <v>-89.258499999999998</v>
      </c>
      <c r="M191">
        <v>241602</v>
      </c>
      <c r="N191">
        <v>-149.58803</v>
      </c>
    </row>
    <row r="192" spans="1:14" x14ac:dyDescent="0.25">
      <c r="A192" s="14">
        <v>2418901</v>
      </c>
      <c r="B192">
        <v>-127.28911515345</v>
      </c>
      <c r="C192">
        <v>-124.443430838578</v>
      </c>
      <c r="D192" s="13">
        <f t="shared" si="8"/>
        <v>-187.78252000000001</v>
      </c>
      <c r="E192" s="26">
        <f t="shared" si="9"/>
        <v>2.8456843148720026</v>
      </c>
      <c r="F192" s="26">
        <f t="shared" si="10"/>
        <v>60.493404846550007</v>
      </c>
      <c r="G192" t="str">
        <f t="shared" si="11"/>
        <v>MLR Error</v>
      </c>
      <c r="I192">
        <v>236501</v>
      </c>
      <c r="J192">
        <v>-103.85231</v>
      </c>
      <c r="M192">
        <v>2416311</v>
      </c>
      <c r="N192">
        <v>-167.65351999999999</v>
      </c>
    </row>
    <row r="193" spans="1:14" x14ac:dyDescent="0.25">
      <c r="A193" s="14">
        <v>2419301</v>
      </c>
      <c r="B193">
        <v>-190.63325175656101</v>
      </c>
      <c r="C193">
        <v>-185.470799820694</v>
      </c>
      <c r="D193" s="13">
        <f t="shared" si="8"/>
        <v>-157.02303000000001</v>
      </c>
      <c r="E193" s="26">
        <f t="shared" si="9"/>
        <v>5.1624519358670113</v>
      </c>
      <c r="F193" s="26">
        <f t="shared" si="10"/>
        <v>33.610221756561003</v>
      </c>
      <c r="G193" t="str">
        <f t="shared" si="11"/>
        <v>MLR Error</v>
      </c>
      <c r="I193">
        <v>236601</v>
      </c>
      <c r="J193">
        <v>-156.82164</v>
      </c>
      <c r="M193">
        <v>2416405</v>
      </c>
      <c r="N193">
        <v>-105.16743</v>
      </c>
    </row>
    <row r="194" spans="1:14" x14ac:dyDescent="0.25">
      <c r="A194" s="14">
        <v>2419601</v>
      </c>
      <c r="B194">
        <v>-168.73881713789001</v>
      </c>
      <c r="C194">
        <v>-169.46478496008001</v>
      </c>
      <c r="D194" s="13">
        <f t="shared" si="8"/>
        <v>-174.11339000000001</v>
      </c>
      <c r="E194" s="26">
        <f t="shared" si="9"/>
        <v>0.72596782219000033</v>
      </c>
      <c r="F194" s="26">
        <f t="shared" si="10"/>
        <v>5.37457286211</v>
      </c>
      <c r="G194" t="str">
        <f t="shared" si="11"/>
        <v>MLR Error</v>
      </c>
      <c r="I194">
        <v>2401201</v>
      </c>
      <c r="J194">
        <v>-108.43565</v>
      </c>
      <c r="M194">
        <v>2416601</v>
      </c>
      <c r="N194">
        <v>-136.81546</v>
      </c>
    </row>
    <row r="195" spans="1:14" x14ac:dyDescent="0.25">
      <c r="A195" s="14">
        <v>2419801</v>
      </c>
      <c r="B195">
        <v>-190.475903858691</v>
      </c>
      <c r="C195">
        <v>-192.16302916548901</v>
      </c>
      <c r="D195" s="13">
        <f t="shared" ref="D195:D258" si="12">VLOOKUP(A195,$I$20:$J$486,2,FALSE)</f>
        <v>-166.91685000000001</v>
      </c>
      <c r="E195" s="26">
        <f t="shared" ref="E195:E258" si="13">ABS((C195-B195))</f>
        <v>1.6871253067980092</v>
      </c>
      <c r="F195" s="26">
        <f t="shared" ref="F195:F258" si="14">ABS((D195-B195))</f>
        <v>23.559053858690987</v>
      </c>
      <c r="G195" t="str">
        <f t="shared" ref="G195:G258" si="15">IF(F195&lt;E195,$F$1,$E$1)</f>
        <v>MLR Error</v>
      </c>
      <c r="I195">
        <v>240601</v>
      </c>
      <c r="J195">
        <v>-287.88675000000001</v>
      </c>
      <c r="M195">
        <v>2416901</v>
      </c>
      <c r="N195">
        <v>-144.93646000000001</v>
      </c>
    </row>
    <row r="196" spans="1:14" x14ac:dyDescent="0.25">
      <c r="A196" s="14">
        <v>2420102</v>
      </c>
      <c r="B196">
        <v>-181.960047384305</v>
      </c>
      <c r="C196">
        <v>-183.250956150382</v>
      </c>
      <c r="D196" s="13">
        <f t="shared" si="12"/>
        <v>-150.01462000000001</v>
      </c>
      <c r="E196" s="26">
        <f t="shared" si="13"/>
        <v>1.2909087660769956</v>
      </c>
      <c r="F196" s="26">
        <f t="shared" si="14"/>
        <v>31.945427384304992</v>
      </c>
      <c r="G196" t="str">
        <f t="shared" si="15"/>
        <v>MLR Error</v>
      </c>
      <c r="I196">
        <v>2406402</v>
      </c>
      <c r="J196">
        <v>-107.81323</v>
      </c>
      <c r="M196">
        <v>2418102</v>
      </c>
      <c r="N196">
        <v>-152.50864999999999</v>
      </c>
    </row>
    <row r="197" spans="1:14" x14ac:dyDescent="0.25">
      <c r="A197" s="14">
        <v>2420401</v>
      </c>
      <c r="B197">
        <v>-145.12196929765199</v>
      </c>
      <c r="C197">
        <v>-142.32246355271101</v>
      </c>
      <c r="D197" s="13">
        <f t="shared" si="12"/>
        <v>-162.83514</v>
      </c>
      <c r="E197" s="26">
        <f t="shared" si="13"/>
        <v>2.7995057449409728</v>
      </c>
      <c r="F197" s="26">
        <f t="shared" si="14"/>
        <v>17.713170702348009</v>
      </c>
      <c r="G197" t="str">
        <f t="shared" si="15"/>
        <v>MLR Error</v>
      </c>
      <c r="I197">
        <v>2407701</v>
      </c>
      <c r="J197">
        <v>-127.893</v>
      </c>
      <c r="M197">
        <v>2418201</v>
      </c>
      <c r="N197">
        <v>-178.20939999999999</v>
      </c>
    </row>
    <row r="198" spans="1:14" x14ac:dyDescent="0.25">
      <c r="A198" s="14">
        <v>2420701</v>
      </c>
      <c r="B198">
        <v>-156.43070621432599</v>
      </c>
      <c r="C198">
        <v>-156.94931384554101</v>
      </c>
      <c r="D198" s="13">
        <f t="shared" si="12"/>
        <v>-166.48921000000001</v>
      </c>
      <c r="E198" s="26">
        <f t="shared" si="13"/>
        <v>0.51860763121501918</v>
      </c>
      <c r="F198" s="26">
        <f t="shared" si="14"/>
        <v>10.05850378567402</v>
      </c>
      <c r="G198" t="str">
        <f t="shared" si="15"/>
        <v>MLR Error</v>
      </c>
      <c r="I198">
        <v>2408501</v>
      </c>
      <c r="J198">
        <v>-199.21995999999999</v>
      </c>
      <c r="M198">
        <v>2418301</v>
      </c>
      <c r="N198">
        <v>-156.40603999999999</v>
      </c>
    </row>
    <row r="199" spans="1:14" x14ac:dyDescent="0.25">
      <c r="A199" s="14">
        <v>2420702</v>
      </c>
      <c r="B199">
        <v>-170.80576501424099</v>
      </c>
      <c r="C199">
        <v>-167.54753158381499</v>
      </c>
      <c r="D199" s="13">
        <f t="shared" si="12"/>
        <v>-161.05331000000001</v>
      </c>
      <c r="E199" s="26">
        <f t="shared" si="13"/>
        <v>3.258233430426003</v>
      </c>
      <c r="F199" s="26">
        <f t="shared" si="14"/>
        <v>9.7524550142409794</v>
      </c>
      <c r="G199" t="str">
        <f t="shared" si="15"/>
        <v>MLR Error</v>
      </c>
      <c r="I199">
        <v>2409801</v>
      </c>
      <c r="J199">
        <v>-134.01192</v>
      </c>
      <c r="M199">
        <v>2418401</v>
      </c>
      <c r="N199">
        <v>-173.32388</v>
      </c>
    </row>
    <row r="200" spans="1:14" x14ac:dyDescent="0.25">
      <c r="A200" s="14">
        <v>2421201</v>
      </c>
      <c r="B200">
        <v>-49.022244919714502</v>
      </c>
      <c r="C200">
        <v>-49.965668128732297</v>
      </c>
      <c r="D200" s="13">
        <f t="shared" si="12"/>
        <v>-124.9585</v>
      </c>
      <c r="E200" s="26">
        <f t="shared" si="13"/>
        <v>0.94342320901779431</v>
      </c>
      <c r="F200" s="26">
        <f t="shared" si="14"/>
        <v>75.936255080285491</v>
      </c>
      <c r="G200" t="str">
        <f t="shared" si="15"/>
        <v>MLR Error</v>
      </c>
      <c r="I200">
        <v>2409901</v>
      </c>
      <c r="J200">
        <v>-146.23223999999999</v>
      </c>
      <c r="M200">
        <v>2418601</v>
      </c>
      <c r="N200">
        <v>-172.2158</v>
      </c>
    </row>
    <row r="201" spans="1:14" x14ac:dyDescent="0.25">
      <c r="A201" s="14">
        <v>2421301</v>
      </c>
      <c r="B201">
        <v>-103.49812326749699</v>
      </c>
      <c r="C201">
        <v>-104.22471432506001</v>
      </c>
      <c r="D201" s="13">
        <f t="shared" si="12"/>
        <v>-102.48832</v>
      </c>
      <c r="E201" s="26">
        <f t="shared" si="13"/>
        <v>0.72659105756301301</v>
      </c>
      <c r="F201" s="26">
        <f t="shared" si="14"/>
        <v>1.0098032674969915</v>
      </c>
      <c r="G201" t="str">
        <f t="shared" si="15"/>
        <v>MLR Error</v>
      </c>
      <c r="I201">
        <v>2410702</v>
      </c>
      <c r="J201">
        <v>-143.00655</v>
      </c>
      <c r="M201">
        <v>2418801</v>
      </c>
      <c r="N201">
        <v>-161.13990999999999</v>
      </c>
    </row>
    <row r="202" spans="1:14" x14ac:dyDescent="0.25">
      <c r="A202" s="14">
        <v>2421401</v>
      </c>
      <c r="B202">
        <v>-165.47041739676399</v>
      </c>
      <c r="C202">
        <v>-162.93978226874401</v>
      </c>
      <c r="D202" s="13">
        <f t="shared" si="12"/>
        <v>-139.71253999999999</v>
      </c>
      <c r="E202" s="26">
        <f t="shared" si="13"/>
        <v>2.5306351280199806</v>
      </c>
      <c r="F202" s="26">
        <f t="shared" si="14"/>
        <v>25.757877396764002</v>
      </c>
      <c r="G202" t="str">
        <f t="shared" si="15"/>
        <v>MLR Error</v>
      </c>
      <c r="I202">
        <v>241304</v>
      </c>
      <c r="J202">
        <v>-124.75631</v>
      </c>
      <c r="M202">
        <v>2418901</v>
      </c>
      <c r="N202">
        <v>-173.40149</v>
      </c>
    </row>
    <row r="203" spans="1:14" x14ac:dyDescent="0.25">
      <c r="A203" s="14">
        <v>2421905</v>
      </c>
      <c r="B203">
        <v>-202.629996680706</v>
      </c>
      <c r="C203">
        <v>-203.48330129882001</v>
      </c>
      <c r="D203" s="13">
        <f t="shared" si="12"/>
        <v>-135.64313000000001</v>
      </c>
      <c r="E203" s="26">
        <f t="shared" si="13"/>
        <v>0.85330461811400937</v>
      </c>
      <c r="F203" s="26">
        <f t="shared" si="14"/>
        <v>66.986866680705987</v>
      </c>
      <c r="G203" t="str">
        <f t="shared" si="15"/>
        <v>MLR Error</v>
      </c>
      <c r="I203">
        <v>2414501</v>
      </c>
      <c r="J203">
        <v>-81.062545999999998</v>
      </c>
      <c r="M203">
        <v>2419301</v>
      </c>
      <c r="N203">
        <v>-165.62637000000001</v>
      </c>
    </row>
    <row r="204" spans="1:14" x14ac:dyDescent="0.25">
      <c r="A204" s="14">
        <v>2422201</v>
      </c>
      <c r="B204">
        <v>-76.346916021664796</v>
      </c>
      <c r="C204">
        <v>-75.463257497003497</v>
      </c>
      <c r="D204" s="13">
        <f t="shared" si="12"/>
        <v>-88.693854999999999</v>
      </c>
      <c r="E204" s="26">
        <f t="shared" si="13"/>
        <v>0.88365852466129979</v>
      </c>
      <c r="F204" s="26">
        <f t="shared" si="14"/>
        <v>12.346938978335203</v>
      </c>
      <c r="G204" t="str">
        <f t="shared" si="15"/>
        <v>MLR Error</v>
      </c>
      <c r="I204">
        <v>2415504</v>
      </c>
      <c r="J204">
        <v>-93.040109999999999</v>
      </c>
      <c r="M204">
        <v>2419601</v>
      </c>
      <c r="N204">
        <v>-175.42599999999999</v>
      </c>
    </row>
    <row r="205" spans="1:14" x14ac:dyDescent="0.25">
      <c r="A205" s="14">
        <v>2422202</v>
      </c>
      <c r="B205">
        <v>-83.215355513992407</v>
      </c>
      <c r="C205">
        <v>-82.118010933235496</v>
      </c>
      <c r="D205" s="13">
        <f t="shared" si="12"/>
        <v>-98.923705999999996</v>
      </c>
      <c r="E205" s="26">
        <f t="shared" si="13"/>
        <v>1.0973445807569107</v>
      </c>
      <c r="F205" s="26">
        <f t="shared" si="14"/>
        <v>15.708350486007589</v>
      </c>
      <c r="G205" t="str">
        <f t="shared" si="15"/>
        <v>MLR Error</v>
      </c>
      <c r="I205">
        <v>2415506</v>
      </c>
      <c r="J205">
        <v>-90.681113999999994</v>
      </c>
      <c r="M205">
        <v>2419801</v>
      </c>
      <c r="N205">
        <v>-168.19195999999999</v>
      </c>
    </row>
    <row r="206" spans="1:14" x14ac:dyDescent="0.25">
      <c r="A206" s="14">
        <v>2424402</v>
      </c>
      <c r="B206">
        <v>-160.96498824815501</v>
      </c>
      <c r="C206">
        <v>-159.86496122962501</v>
      </c>
      <c r="D206" s="13">
        <f t="shared" si="12"/>
        <v>-120.38565</v>
      </c>
      <c r="E206" s="26">
        <f t="shared" si="13"/>
        <v>1.1000270185299996</v>
      </c>
      <c r="F206" s="26">
        <f t="shared" si="14"/>
        <v>40.579338248155011</v>
      </c>
      <c r="G206" t="str">
        <f t="shared" si="15"/>
        <v>MLR Error</v>
      </c>
      <c r="I206">
        <v>2415605</v>
      </c>
      <c r="J206">
        <v>-99.61206</v>
      </c>
      <c r="M206">
        <v>2420102</v>
      </c>
      <c r="N206">
        <v>-126.210464</v>
      </c>
    </row>
    <row r="207" spans="1:14" x14ac:dyDescent="0.25">
      <c r="A207" s="14">
        <v>2424903</v>
      </c>
      <c r="B207">
        <v>-134.56328842760001</v>
      </c>
      <c r="C207">
        <v>-136.88715387410801</v>
      </c>
      <c r="D207" s="13">
        <f t="shared" si="12"/>
        <v>-109.27151499999999</v>
      </c>
      <c r="E207" s="26">
        <f t="shared" si="13"/>
        <v>2.3238654465079946</v>
      </c>
      <c r="F207" s="26">
        <f t="shared" si="14"/>
        <v>25.29177342760002</v>
      </c>
      <c r="G207" t="str">
        <f t="shared" si="15"/>
        <v>MLR Error</v>
      </c>
      <c r="I207">
        <v>2415802</v>
      </c>
      <c r="J207">
        <v>-102.08755499999999</v>
      </c>
      <c r="M207">
        <v>2420401</v>
      </c>
      <c r="N207">
        <v>-165.3193</v>
      </c>
    </row>
    <row r="208" spans="1:14" x14ac:dyDescent="0.25">
      <c r="A208" s="14">
        <v>2427201</v>
      </c>
      <c r="B208">
        <v>-195.08932745649301</v>
      </c>
      <c r="C208">
        <v>-195.12059255658701</v>
      </c>
      <c r="D208" s="13">
        <f t="shared" si="12"/>
        <v>-169.24426</v>
      </c>
      <c r="E208" s="26">
        <f t="shared" si="13"/>
        <v>3.1265100094003628E-2</v>
      </c>
      <c r="F208" s="26">
        <f t="shared" si="14"/>
        <v>25.845067456493013</v>
      </c>
      <c r="G208" t="str">
        <f t="shared" si="15"/>
        <v>MLR Error</v>
      </c>
      <c r="I208">
        <v>2415901</v>
      </c>
      <c r="J208">
        <v>-105.53371</v>
      </c>
      <c r="M208">
        <v>2420701</v>
      </c>
      <c r="N208">
        <v>-168.68294</v>
      </c>
    </row>
    <row r="209" spans="1:14" x14ac:dyDescent="0.25">
      <c r="A209" s="14">
        <v>2429901</v>
      </c>
      <c r="B209">
        <v>-207.21421879837001</v>
      </c>
      <c r="C209">
        <v>-200.18638064851299</v>
      </c>
      <c r="D209" s="13">
        <f t="shared" si="12"/>
        <v>-156.43996999999999</v>
      </c>
      <c r="E209" s="26">
        <f t="shared" si="13"/>
        <v>7.0278381498570184</v>
      </c>
      <c r="F209" s="26">
        <f t="shared" si="14"/>
        <v>50.774248798370024</v>
      </c>
      <c r="G209" t="str">
        <f t="shared" si="15"/>
        <v>MLR Error</v>
      </c>
      <c r="I209">
        <v>241602</v>
      </c>
      <c r="J209">
        <v>-130.51791</v>
      </c>
      <c r="M209">
        <v>2420702</v>
      </c>
      <c r="N209">
        <v>-158.8663</v>
      </c>
    </row>
    <row r="210" spans="1:14" x14ac:dyDescent="0.25">
      <c r="A210" s="14">
        <v>2431601</v>
      </c>
      <c r="B210">
        <v>-107.190241122545</v>
      </c>
      <c r="C210">
        <v>-111.3843067139</v>
      </c>
      <c r="D210" s="13">
        <f t="shared" si="12"/>
        <v>-115.600494</v>
      </c>
      <c r="E210" s="26">
        <f t="shared" si="13"/>
        <v>4.1940655913549989</v>
      </c>
      <c r="F210" s="26">
        <f t="shared" si="14"/>
        <v>8.4102528774549938</v>
      </c>
      <c r="G210" t="str">
        <f t="shared" si="15"/>
        <v>MLR Error</v>
      </c>
      <c r="I210">
        <v>2416311</v>
      </c>
      <c r="J210">
        <v>-163.16973999999999</v>
      </c>
      <c r="M210">
        <v>2421201</v>
      </c>
      <c r="N210">
        <v>-118.954865</v>
      </c>
    </row>
    <row r="211" spans="1:14" x14ac:dyDescent="0.25">
      <c r="A211" s="14">
        <v>2432305</v>
      </c>
      <c r="B211">
        <v>-128.08565603477399</v>
      </c>
      <c r="C211">
        <v>-122.95483576990399</v>
      </c>
      <c r="D211" s="13">
        <f t="shared" si="12"/>
        <v>-116.96378</v>
      </c>
      <c r="E211" s="26">
        <f t="shared" si="13"/>
        <v>5.1308202648699961</v>
      </c>
      <c r="F211" s="26">
        <f t="shared" si="14"/>
        <v>11.12187603477399</v>
      </c>
      <c r="G211" t="str">
        <f t="shared" si="15"/>
        <v>MLR Error</v>
      </c>
      <c r="I211">
        <v>2416405</v>
      </c>
      <c r="J211">
        <v>-113.96156000000001</v>
      </c>
      <c r="M211">
        <v>2421301</v>
      </c>
      <c r="N211">
        <v>-127.44575500000001</v>
      </c>
    </row>
    <row r="212" spans="1:14" x14ac:dyDescent="0.25">
      <c r="A212" s="14">
        <v>2437204</v>
      </c>
      <c r="B212">
        <v>-167.55070323214801</v>
      </c>
      <c r="C212">
        <v>-167.57479625560899</v>
      </c>
      <c r="D212" s="13">
        <f t="shared" si="12"/>
        <v>-157.05563000000001</v>
      </c>
      <c r="E212" s="26">
        <f t="shared" si="13"/>
        <v>2.4093023460977747E-2</v>
      </c>
      <c r="F212" s="26">
        <f t="shared" si="14"/>
        <v>10.495073232148002</v>
      </c>
      <c r="G212" t="str">
        <f t="shared" si="15"/>
        <v>MLR Error</v>
      </c>
      <c r="I212">
        <v>2416601</v>
      </c>
      <c r="J212">
        <v>-144.00975</v>
      </c>
      <c r="M212">
        <v>2421401</v>
      </c>
      <c r="N212">
        <v>-125.58557999999999</v>
      </c>
    </row>
    <row r="213" spans="1:14" x14ac:dyDescent="0.25">
      <c r="A213" s="14">
        <v>2439901</v>
      </c>
      <c r="B213">
        <v>-84.474872840420602</v>
      </c>
      <c r="C213">
        <v>-89.751785193933998</v>
      </c>
      <c r="D213" s="13">
        <f t="shared" si="12"/>
        <v>-94.066820000000007</v>
      </c>
      <c r="E213" s="26">
        <f t="shared" si="13"/>
        <v>5.2769123535133957</v>
      </c>
      <c r="F213" s="26">
        <f t="shared" si="14"/>
        <v>9.591947159579405</v>
      </c>
      <c r="G213" t="str">
        <f t="shared" si="15"/>
        <v>MLR Error</v>
      </c>
      <c r="I213">
        <v>2416901</v>
      </c>
      <c r="J213">
        <v>-136.26607999999999</v>
      </c>
      <c r="M213">
        <v>2421905</v>
      </c>
      <c r="N213">
        <v>-127.55038999999999</v>
      </c>
    </row>
    <row r="214" spans="1:14" x14ac:dyDescent="0.25">
      <c r="A214" s="14">
        <v>2439904</v>
      </c>
      <c r="B214">
        <v>-43.799900977147303</v>
      </c>
      <c r="C214">
        <v>-47.339337361619499</v>
      </c>
      <c r="D214" s="13">
        <f t="shared" si="12"/>
        <v>-87.69511</v>
      </c>
      <c r="E214" s="26">
        <f t="shared" si="13"/>
        <v>3.5394363844721966</v>
      </c>
      <c r="F214" s="26">
        <f t="shared" si="14"/>
        <v>43.895209022852697</v>
      </c>
      <c r="G214" t="str">
        <f t="shared" si="15"/>
        <v>MLR Error</v>
      </c>
      <c r="I214">
        <v>2418102</v>
      </c>
      <c r="J214">
        <v>-149.10487000000001</v>
      </c>
      <c r="M214">
        <v>2422201</v>
      </c>
      <c r="N214">
        <v>-90.980630000000005</v>
      </c>
    </row>
    <row r="215" spans="1:14" x14ac:dyDescent="0.25">
      <c r="A215" s="14">
        <v>2440403</v>
      </c>
      <c r="B215">
        <v>-167.04893588885801</v>
      </c>
      <c r="C215">
        <v>-165.26126919406599</v>
      </c>
      <c r="D215" s="13">
        <f t="shared" si="12"/>
        <v>-117.56219</v>
      </c>
      <c r="E215" s="26">
        <f t="shared" si="13"/>
        <v>1.7876666947920228</v>
      </c>
      <c r="F215" s="26">
        <f t="shared" si="14"/>
        <v>49.48674588885801</v>
      </c>
      <c r="G215" t="str">
        <f t="shared" si="15"/>
        <v>MLR Error</v>
      </c>
      <c r="I215">
        <v>2418201</v>
      </c>
      <c r="J215">
        <v>-159.77782999999999</v>
      </c>
      <c r="M215">
        <v>2422202</v>
      </c>
      <c r="N215">
        <v>-89.818200000000004</v>
      </c>
    </row>
    <row r="216" spans="1:14" x14ac:dyDescent="0.25">
      <c r="A216" s="14">
        <v>2440504</v>
      </c>
      <c r="B216">
        <v>-137.390159955858</v>
      </c>
      <c r="C216">
        <v>-137.71427787789699</v>
      </c>
      <c r="D216" s="13">
        <f t="shared" si="12"/>
        <v>-109.210396</v>
      </c>
      <c r="E216" s="26">
        <f t="shared" si="13"/>
        <v>0.32411792203899381</v>
      </c>
      <c r="F216" s="26">
        <f t="shared" si="14"/>
        <v>28.179763955857993</v>
      </c>
      <c r="G216" t="str">
        <f t="shared" si="15"/>
        <v>MLR Error</v>
      </c>
      <c r="I216">
        <v>2418301</v>
      </c>
      <c r="J216">
        <v>-159.99242000000001</v>
      </c>
      <c r="M216">
        <v>2424402</v>
      </c>
      <c r="N216">
        <v>-111.64561999999999</v>
      </c>
    </row>
    <row r="217" spans="1:14" x14ac:dyDescent="0.25">
      <c r="A217" s="14">
        <v>2445902</v>
      </c>
      <c r="B217">
        <v>-124.12301098609601</v>
      </c>
      <c r="C217">
        <v>-118.587490998287</v>
      </c>
      <c r="D217" s="13">
        <f t="shared" si="12"/>
        <v>-135.72551999999999</v>
      </c>
      <c r="E217" s="26">
        <f t="shared" si="13"/>
        <v>5.5355199878090104</v>
      </c>
      <c r="F217" s="26">
        <f t="shared" si="14"/>
        <v>11.602509013903983</v>
      </c>
      <c r="G217" t="str">
        <f t="shared" si="15"/>
        <v>MLR Error</v>
      </c>
      <c r="I217">
        <v>2418401</v>
      </c>
      <c r="J217">
        <v>-169.5532</v>
      </c>
      <c r="M217">
        <v>2424903</v>
      </c>
      <c r="N217">
        <v>-114.52675000000001</v>
      </c>
    </row>
    <row r="218" spans="1:14" x14ac:dyDescent="0.25">
      <c r="A218" s="14">
        <v>2446801</v>
      </c>
      <c r="B218">
        <v>-147.635211521739</v>
      </c>
      <c r="C218">
        <v>-140.58741887775599</v>
      </c>
      <c r="D218" s="13">
        <f t="shared" si="12"/>
        <v>-134.76852</v>
      </c>
      <c r="E218" s="26">
        <f t="shared" si="13"/>
        <v>7.0477926439830014</v>
      </c>
      <c r="F218" s="26">
        <f t="shared" si="14"/>
        <v>12.866691521739</v>
      </c>
      <c r="G218" t="str">
        <f t="shared" si="15"/>
        <v>MLR Error</v>
      </c>
      <c r="I218">
        <v>2418601</v>
      </c>
      <c r="J218">
        <v>-159.54694000000001</v>
      </c>
      <c r="M218">
        <v>2427201</v>
      </c>
      <c r="N218">
        <v>-170.07399000000001</v>
      </c>
    </row>
    <row r="219" spans="1:14" x14ac:dyDescent="0.25">
      <c r="A219" s="14">
        <v>2447202</v>
      </c>
      <c r="B219">
        <v>-101.52008480306399</v>
      </c>
      <c r="C219">
        <v>-98.005119048876594</v>
      </c>
      <c r="D219" s="13">
        <f t="shared" si="12"/>
        <v>-71.837776000000005</v>
      </c>
      <c r="E219" s="26">
        <f t="shared" si="13"/>
        <v>3.5149657541874006</v>
      </c>
      <c r="F219" s="26">
        <f t="shared" si="14"/>
        <v>29.682308803063989</v>
      </c>
      <c r="G219" t="str">
        <f t="shared" si="15"/>
        <v>MLR Error</v>
      </c>
      <c r="I219">
        <v>2418801</v>
      </c>
      <c r="J219">
        <v>-165.90942000000001</v>
      </c>
      <c r="M219">
        <v>2429901</v>
      </c>
      <c r="N219">
        <v>-157.34810999999999</v>
      </c>
    </row>
    <row r="220" spans="1:14" x14ac:dyDescent="0.25">
      <c r="A220" s="14">
        <v>2448302</v>
      </c>
      <c r="B220">
        <v>-118.525423067747</v>
      </c>
      <c r="C220">
        <v>-114.337399857625</v>
      </c>
      <c r="D220" s="13">
        <f t="shared" si="12"/>
        <v>-105.308464</v>
      </c>
      <c r="E220" s="26">
        <f t="shared" si="13"/>
        <v>4.1880232101219974</v>
      </c>
      <c r="F220" s="26">
        <f t="shared" si="14"/>
        <v>13.216959067746998</v>
      </c>
      <c r="G220" t="str">
        <f t="shared" si="15"/>
        <v>MLR Error</v>
      </c>
      <c r="I220">
        <v>2418901</v>
      </c>
      <c r="J220">
        <v>-187.78252000000001</v>
      </c>
      <c r="M220">
        <v>2431601</v>
      </c>
      <c r="N220">
        <v>-105.88499</v>
      </c>
    </row>
    <row r="221" spans="1:14" x14ac:dyDescent="0.25">
      <c r="A221" s="14">
        <v>2448401</v>
      </c>
      <c r="B221">
        <v>-81.191626680582004</v>
      </c>
      <c r="C221">
        <v>-78.163264784912499</v>
      </c>
      <c r="D221" s="13">
        <f t="shared" si="12"/>
        <v>-74.662543999999997</v>
      </c>
      <c r="E221" s="26">
        <f t="shared" si="13"/>
        <v>3.0283618956695051</v>
      </c>
      <c r="F221" s="26">
        <f t="shared" si="14"/>
        <v>6.5290826805820075</v>
      </c>
      <c r="G221" t="str">
        <f t="shared" si="15"/>
        <v>MLR Error</v>
      </c>
      <c r="I221">
        <v>2419301</v>
      </c>
      <c r="J221">
        <v>-157.02303000000001</v>
      </c>
      <c r="M221">
        <v>2432305</v>
      </c>
      <c r="N221">
        <v>-119.37641000000001</v>
      </c>
    </row>
    <row r="222" spans="1:14" x14ac:dyDescent="0.25">
      <c r="A222" s="14">
        <v>2451701</v>
      </c>
      <c r="B222">
        <v>-104.991259766284</v>
      </c>
      <c r="C222">
        <v>-92.071022993745103</v>
      </c>
      <c r="D222" s="13">
        <f t="shared" si="12"/>
        <v>-85.730549999999994</v>
      </c>
      <c r="E222" s="26">
        <f t="shared" si="13"/>
        <v>12.9202367725389</v>
      </c>
      <c r="F222" s="26">
        <f t="shared" si="14"/>
        <v>19.260709766284009</v>
      </c>
      <c r="G222" t="str">
        <f t="shared" si="15"/>
        <v>MLR Error</v>
      </c>
      <c r="I222">
        <v>2419601</v>
      </c>
      <c r="J222">
        <v>-174.11339000000001</v>
      </c>
      <c r="M222">
        <v>2437204</v>
      </c>
      <c r="N222">
        <v>-157.05563000000001</v>
      </c>
    </row>
    <row r="223" spans="1:14" x14ac:dyDescent="0.25">
      <c r="A223" s="14">
        <v>2453501</v>
      </c>
      <c r="B223">
        <v>-178.40228623676799</v>
      </c>
      <c r="C223">
        <v>-177.99793372680799</v>
      </c>
      <c r="D223" s="13">
        <f t="shared" si="12"/>
        <v>-130.19470000000001</v>
      </c>
      <c r="E223" s="26">
        <f t="shared" si="13"/>
        <v>0.40435250996000605</v>
      </c>
      <c r="F223" s="26">
        <f t="shared" si="14"/>
        <v>48.20758623676798</v>
      </c>
      <c r="G223" t="str">
        <f t="shared" si="15"/>
        <v>MLR Error</v>
      </c>
      <c r="I223">
        <v>2419801</v>
      </c>
      <c r="J223">
        <v>-166.91685000000001</v>
      </c>
      <c r="M223">
        <v>2439901</v>
      </c>
      <c r="N223">
        <v>-80.505740000000003</v>
      </c>
    </row>
    <row r="224" spans="1:14" x14ac:dyDescent="0.25">
      <c r="A224" s="14">
        <v>2454401</v>
      </c>
      <c r="B224">
        <v>-113.727218282132</v>
      </c>
      <c r="C224">
        <v>-108.452321987594</v>
      </c>
      <c r="D224" s="13">
        <f t="shared" si="12"/>
        <v>-137.57730000000001</v>
      </c>
      <c r="E224" s="26">
        <f t="shared" si="13"/>
        <v>5.2748962945379958</v>
      </c>
      <c r="F224" s="26">
        <f t="shared" si="14"/>
        <v>23.850081717868008</v>
      </c>
      <c r="G224" t="str">
        <f t="shared" si="15"/>
        <v>MLR Error</v>
      </c>
      <c r="I224">
        <v>2420102</v>
      </c>
      <c r="J224">
        <v>-150.01462000000001</v>
      </c>
      <c r="M224">
        <v>2439904</v>
      </c>
      <c r="N224">
        <v>-89.237160000000003</v>
      </c>
    </row>
    <row r="225" spans="1:14" x14ac:dyDescent="0.25">
      <c r="A225" s="14">
        <v>2454901</v>
      </c>
      <c r="B225">
        <v>-121.576231889165</v>
      </c>
      <c r="C225">
        <v>-117.540971942612</v>
      </c>
      <c r="D225" s="13">
        <f t="shared" si="12"/>
        <v>-107.6812</v>
      </c>
      <c r="E225" s="26">
        <f t="shared" si="13"/>
        <v>4.0352599465529977</v>
      </c>
      <c r="F225" s="26">
        <f t="shared" si="14"/>
        <v>13.895031889164997</v>
      </c>
      <c r="G225" t="str">
        <f t="shared" si="15"/>
        <v>MLR Error</v>
      </c>
      <c r="I225">
        <v>2420401</v>
      </c>
      <c r="J225">
        <v>-162.83514</v>
      </c>
      <c r="M225">
        <v>2440207</v>
      </c>
      <c r="N225">
        <v>-128.41888</v>
      </c>
    </row>
    <row r="226" spans="1:14" x14ac:dyDescent="0.25">
      <c r="A226" s="14">
        <v>2457301</v>
      </c>
      <c r="B226">
        <v>-119.781524751295</v>
      </c>
      <c r="C226">
        <v>-112.008781284815</v>
      </c>
      <c r="D226" s="13">
        <f t="shared" si="12"/>
        <v>-94.167749999999998</v>
      </c>
      <c r="E226" s="26">
        <f t="shared" si="13"/>
        <v>7.7727434664799944</v>
      </c>
      <c r="F226" s="26">
        <f t="shared" si="14"/>
        <v>25.613774751294997</v>
      </c>
      <c r="G226" t="str">
        <f t="shared" si="15"/>
        <v>MLR Error</v>
      </c>
      <c r="I226">
        <v>2420701</v>
      </c>
      <c r="J226">
        <v>-166.48921000000001</v>
      </c>
      <c r="M226">
        <v>2440403</v>
      </c>
      <c r="N226">
        <v>-116.324196</v>
      </c>
    </row>
    <row r="227" spans="1:14" x14ac:dyDescent="0.25">
      <c r="A227" s="14">
        <v>2457601</v>
      </c>
      <c r="B227">
        <v>-75.638812674358803</v>
      </c>
      <c r="C227">
        <v>-75.638812674358803</v>
      </c>
      <c r="D227" s="13">
        <f t="shared" si="12"/>
        <v>-86.02637</v>
      </c>
      <c r="E227" s="26">
        <f t="shared" si="13"/>
        <v>0</v>
      </c>
      <c r="F227" s="26">
        <f t="shared" si="14"/>
        <v>10.387557325641197</v>
      </c>
      <c r="G227" t="str">
        <f t="shared" si="15"/>
        <v>MLR Error</v>
      </c>
      <c r="I227">
        <v>2420702</v>
      </c>
      <c r="J227">
        <v>-161.05331000000001</v>
      </c>
      <c r="M227">
        <v>2440504</v>
      </c>
      <c r="N227">
        <v>-113.40089999999999</v>
      </c>
    </row>
    <row r="228" spans="1:14" x14ac:dyDescent="0.25">
      <c r="A228" s="14">
        <v>2458101</v>
      </c>
      <c r="B228">
        <v>-102.870468975516</v>
      </c>
      <c r="C228">
        <v>-98.614884761329904</v>
      </c>
      <c r="D228" s="13">
        <f t="shared" si="12"/>
        <v>-99.478200000000001</v>
      </c>
      <c r="E228" s="26">
        <f t="shared" si="13"/>
        <v>4.2555842141861007</v>
      </c>
      <c r="F228" s="26">
        <f t="shared" si="14"/>
        <v>3.3922689755160036</v>
      </c>
      <c r="G228" t="str">
        <f t="shared" si="15"/>
        <v>Kriging Error</v>
      </c>
      <c r="I228">
        <v>2421201</v>
      </c>
      <c r="J228">
        <v>-124.9585</v>
      </c>
      <c r="M228">
        <v>2445902</v>
      </c>
      <c r="N228">
        <v>-137.65262999999999</v>
      </c>
    </row>
    <row r="229" spans="1:14" x14ac:dyDescent="0.25">
      <c r="A229" s="14">
        <v>2458301</v>
      </c>
      <c r="B229">
        <v>-106.685580476757</v>
      </c>
      <c r="C229">
        <v>-106.428819038605</v>
      </c>
      <c r="D229" s="13">
        <f t="shared" si="12"/>
        <v>-83.004035999999999</v>
      </c>
      <c r="E229" s="26">
        <f t="shared" si="13"/>
        <v>0.25676143815199737</v>
      </c>
      <c r="F229" s="26">
        <f t="shared" si="14"/>
        <v>23.681544476756997</v>
      </c>
      <c r="G229" t="str">
        <f t="shared" si="15"/>
        <v>MLR Error</v>
      </c>
      <c r="I229">
        <v>2421301</v>
      </c>
      <c r="J229">
        <v>-102.48832</v>
      </c>
      <c r="M229">
        <v>2446801</v>
      </c>
      <c r="N229">
        <v>-123.88113</v>
      </c>
    </row>
    <row r="230" spans="1:14" x14ac:dyDescent="0.25">
      <c r="A230" s="14">
        <v>2460501</v>
      </c>
      <c r="B230">
        <v>-94.907848870653694</v>
      </c>
      <c r="C230">
        <v>-82.257503820630404</v>
      </c>
      <c r="D230" s="13">
        <f t="shared" si="12"/>
        <v>-105.12242999999999</v>
      </c>
      <c r="E230" s="26">
        <f t="shared" si="13"/>
        <v>12.65034505002329</v>
      </c>
      <c r="F230" s="26">
        <f t="shared" si="14"/>
        <v>10.2145811293463</v>
      </c>
      <c r="G230" t="str">
        <f t="shared" si="15"/>
        <v>Kriging Error</v>
      </c>
      <c r="I230">
        <v>2421401</v>
      </c>
      <c r="J230">
        <v>-139.71253999999999</v>
      </c>
      <c r="M230">
        <v>2447202</v>
      </c>
      <c r="N230">
        <v>-68.529304999999994</v>
      </c>
    </row>
    <row r="231" spans="1:14" x14ac:dyDescent="0.25">
      <c r="A231" s="14">
        <v>2462103</v>
      </c>
      <c r="B231">
        <v>-158.37235167603299</v>
      </c>
      <c r="C231">
        <v>-157.06620083926299</v>
      </c>
      <c r="D231" s="13">
        <f t="shared" si="12"/>
        <v>-129.10457</v>
      </c>
      <c r="E231" s="26">
        <f t="shared" si="13"/>
        <v>1.3061508367700014</v>
      </c>
      <c r="F231" s="26">
        <f t="shared" si="14"/>
        <v>29.267781676032996</v>
      </c>
      <c r="G231" t="str">
        <f t="shared" si="15"/>
        <v>MLR Error</v>
      </c>
      <c r="I231">
        <v>2421905</v>
      </c>
      <c r="J231">
        <v>-135.64313000000001</v>
      </c>
      <c r="M231">
        <v>2448302</v>
      </c>
      <c r="N231">
        <v>-106.42190600000001</v>
      </c>
    </row>
    <row r="232" spans="1:14" x14ac:dyDescent="0.25">
      <c r="A232" s="14">
        <v>2463301</v>
      </c>
      <c r="B232">
        <v>-72.887638466511305</v>
      </c>
      <c r="C232">
        <v>-56.202621449605701</v>
      </c>
      <c r="D232" s="13">
        <f t="shared" si="12"/>
        <v>-49.495865000000002</v>
      </c>
      <c r="E232" s="26">
        <f t="shared" si="13"/>
        <v>16.685017016905604</v>
      </c>
      <c r="F232" s="26">
        <f t="shared" si="14"/>
        <v>23.391773466511303</v>
      </c>
      <c r="G232" t="str">
        <f t="shared" si="15"/>
        <v>MLR Error</v>
      </c>
      <c r="I232">
        <v>2422201</v>
      </c>
      <c r="J232">
        <v>-88.693854999999999</v>
      </c>
      <c r="M232">
        <v>2448401</v>
      </c>
      <c r="N232">
        <v>-61.520980000000002</v>
      </c>
    </row>
    <row r="233" spans="1:14" x14ac:dyDescent="0.25">
      <c r="A233" s="14">
        <v>248102</v>
      </c>
      <c r="B233">
        <v>-305.12014125587302</v>
      </c>
      <c r="C233">
        <v>-313.55520480331501</v>
      </c>
      <c r="D233" s="13">
        <f t="shared" si="12"/>
        <v>-311.72820000000002</v>
      </c>
      <c r="E233" s="26">
        <f t="shared" si="13"/>
        <v>8.4350635474419846</v>
      </c>
      <c r="F233" s="26">
        <f t="shared" si="14"/>
        <v>6.6080587441269927</v>
      </c>
      <c r="G233" t="str">
        <f t="shared" si="15"/>
        <v>Kriging Error</v>
      </c>
      <c r="I233">
        <v>2422202</v>
      </c>
      <c r="J233">
        <v>-98.923705999999996</v>
      </c>
      <c r="M233">
        <v>2451701</v>
      </c>
      <c r="N233">
        <v>-82.416880000000006</v>
      </c>
    </row>
    <row r="234" spans="1:14" x14ac:dyDescent="0.25">
      <c r="A234" s="14">
        <v>248901</v>
      </c>
      <c r="B234">
        <v>-298.17094302038203</v>
      </c>
      <c r="C234">
        <v>-293.72520372378199</v>
      </c>
      <c r="D234" s="13">
        <f t="shared" si="12"/>
        <v>-285.57429999999999</v>
      </c>
      <c r="E234" s="26">
        <f t="shared" si="13"/>
        <v>4.4457392966000384</v>
      </c>
      <c r="F234" s="26">
        <f t="shared" si="14"/>
        <v>12.596643020382032</v>
      </c>
      <c r="G234" t="str">
        <f t="shared" si="15"/>
        <v>MLR Error</v>
      </c>
      <c r="I234">
        <v>2424402</v>
      </c>
      <c r="J234">
        <v>-120.38565</v>
      </c>
      <c r="M234">
        <v>2453501</v>
      </c>
      <c r="N234">
        <v>-129.01443</v>
      </c>
    </row>
    <row r="235" spans="1:14" x14ac:dyDescent="0.25">
      <c r="A235" s="14">
        <v>249704</v>
      </c>
      <c r="B235">
        <v>-228.073510623901</v>
      </c>
      <c r="C235">
        <v>-163.07817988946101</v>
      </c>
      <c r="D235" s="13">
        <f t="shared" si="12"/>
        <v>-226.87549000000001</v>
      </c>
      <c r="E235" s="26">
        <f t="shared" si="13"/>
        <v>64.995330734439989</v>
      </c>
      <c r="F235" s="26">
        <f t="shared" si="14"/>
        <v>1.1980206239009874</v>
      </c>
      <c r="G235" t="str">
        <f t="shared" si="15"/>
        <v>Kriging Error</v>
      </c>
      <c r="I235">
        <v>2424903</v>
      </c>
      <c r="J235">
        <v>-109.27151499999999</v>
      </c>
      <c r="M235">
        <v>2454401</v>
      </c>
      <c r="N235">
        <v>-128.24573000000001</v>
      </c>
    </row>
    <row r="236" spans="1:14" x14ac:dyDescent="0.25">
      <c r="A236" s="14">
        <v>2548301</v>
      </c>
      <c r="B236">
        <v>-119.710831001549</v>
      </c>
      <c r="C236">
        <v>-123.96533182395299</v>
      </c>
      <c r="D236" s="13">
        <f t="shared" si="12"/>
        <v>-108.20277</v>
      </c>
      <c r="E236" s="26">
        <f t="shared" si="13"/>
        <v>4.2545008224039975</v>
      </c>
      <c r="F236" s="26">
        <f t="shared" si="14"/>
        <v>11.508061001548995</v>
      </c>
      <c r="G236" t="str">
        <f t="shared" si="15"/>
        <v>MLR Error</v>
      </c>
      <c r="I236">
        <v>2427201</v>
      </c>
      <c r="J236">
        <v>-169.24426</v>
      </c>
      <c r="M236">
        <v>2454901</v>
      </c>
      <c r="N236">
        <v>-117.93114</v>
      </c>
    </row>
    <row r="237" spans="1:14" x14ac:dyDescent="0.25">
      <c r="A237" s="14">
        <v>2548801</v>
      </c>
      <c r="B237">
        <v>-65.314924606148395</v>
      </c>
      <c r="C237">
        <v>-61.124307576114902</v>
      </c>
      <c r="D237" s="13">
        <f t="shared" si="12"/>
        <v>-99.907709999999994</v>
      </c>
      <c r="E237" s="26">
        <f t="shared" si="13"/>
        <v>4.1906170300334935</v>
      </c>
      <c r="F237" s="26">
        <f t="shared" si="14"/>
        <v>34.592785393851599</v>
      </c>
      <c r="G237" t="str">
        <f t="shared" si="15"/>
        <v>MLR Error</v>
      </c>
      <c r="I237">
        <v>2429901</v>
      </c>
      <c r="J237">
        <v>-156.43996999999999</v>
      </c>
      <c r="M237">
        <v>2457301</v>
      </c>
      <c r="N237">
        <v>-89.522484000000006</v>
      </c>
    </row>
    <row r="238" spans="1:14" x14ac:dyDescent="0.25">
      <c r="A238" s="14">
        <v>255401</v>
      </c>
      <c r="B238">
        <v>-351.730557165368</v>
      </c>
      <c r="C238">
        <v>-344.34583520105002</v>
      </c>
      <c r="D238" s="13">
        <f t="shared" si="12"/>
        <v>-333.86016999999998</v>
      </c>
      <c r="E238" s="26">
        <f t="shared" si="13"/>
        <v>7.3847219643179756</v>
      </c>
      <c r="F238" s="26">
        <f t="shared" si="14"/>
        <v>17.870387165368015</v>
      </c>
      <c r="G238" t="str">
        <f t="shared" si="15"/>
        <v>MLR Error</v>
      </c>
      <c r="I238">
        <v>2431601</v>
      </c>
      <c r="J238">
        <v>-115.600494</v>
      </c>
      <c r="M238">
        <v>2457601</v>
      </c>
      <c r="N238">
        <v>-86.232085999999995</v>
      </c>
    </row>
    <row r="239" spans="1:14" x14ac:dyDescent="0.25">
      <c r="A239" s="14">
        <v>2556201</v>
      </c>
      <c r="B239">
        <v>-122.40204147993499</v>
      </c>
      <c r="C239">
        <v>-110.99367088669599</v>
      </c>
      <c r="D239" s="13" t="str">
        <f t="shared" si="12"/>
        <v>nan</v>
      </c>
      <c r="E239" s="26">
        <f t="shared" si="13"/>
        <v>11.408370593238999</v>
      </c>
      <c r="F239" s="26" t="e">
        <f t="shared" si="14"/>
        <v>#VALUE!</v>
      </c>
      <c r="G239" t="e">
        <f t="shared" si="15"/>
        <v>#VALUE!</v>
      </c>
      <c r="I239">
        <v>2432305</v>
      </c>
      <c r="J239">
        <v>-116.96378</v>
      </c>
      <c r="M239">
        <v>2458101</v>
      </c>
      <c r="N239">
        <v>-89.427589999999995</v>
      </c>
    </row>
    <row r="240" spans="1:14" x14ac:dyDescent="0.25">
      <c r="A240" s="14">
        <v>256201</v>
      </c>
      <c r="B240">
        <v>-271.96208560865102</v>
      </c>
      <c r="C240">
        <v>-274.20383924261603</v>
      </c>
      <c r="D240" s="13">
        <f t="shared" si="12"/>
        <v>-283.32569999999998</v>
      </c>
      <c r="E240" s="26">
        <f t="shared" si="13"/>
        <v>2.2417536339650042</v>
      </c>
      <c r="F240" s="26">
        <f t="shared" si="14"/>
        <v>11.36361439134896</v>
      </c>
      <c r="G240" t="str">
        <f t="shared" si="15"/>
        <v>MLR Error</v>
      </c>
      <c r="I240">
        <v>2437204</v>
      </c>
      <c r="J240">
        <v>-157.05563000000001</v>
      </c>
      <c r="M240">
        <v>2458301</v>
      </c>
      <c r="N240">
        <v>-83.830160000000006</v>
      </c>
    </row>
    <row r="241" spans="1:14" x14ac:dyDescent="0.25">
      <c r="A241" s="14">
        <v>2564301</v>
      </c>
      <c r="B241">
        <v>-146.26154798618799</v>
      </c>
      <c r="C241">
        <v>-134.18778117147701</v>
      </c>
      <c r="D241" s="13">
        <f t="shared" si="12"/>
        <v>-122.84699999999999</v>
      </c>
      <c r="E241" s="26">
        <f t="shared" si="13"/>
        <v>12.073766814710979</v>
      </c>
      <c r="F241" s="26">
        <f t="shared" si="14"/>
        <v>23.414547986187998</v>
      </c>
      <c r="G241" t="str">
        <f t="shared" si="15"/>
        <v>MLR Error</v>
      </c>
      <c r="I241">
        <v>2439901</v>
      </c>
      <c r="J241">
        <v>-94.066820000000007</v>
      </c>
      <c r="M241">
        <v>2460501</v>
      </c>
      <c r="N241">
        <v>-103.75718000000001</v>
      </c>
    </row>
    <row r="242" spans="1:14" x14ac:dyDescent="0.25">
      <c r="A242" s="14">
        <v>256601</v>
      </c>
      <c r="B242">
        <v>-259.222153773228</v>
      </c>
      <c r="C242">
        <v>-256.27736149392098</v>
      </c>
      <c r="D242" s="13">
        <f t="shared" si="12"/>
        <v>-272.94909999999999</v>
      </c>
      <c r="E242" s="26">
        <f t="shared" si="13"/>
        <v>2.9447922793070234</v>
      </c>
      <c r="F242" s="26">
        <f t="shared" si="14"/>
        <v>13.726946226771986</v>
      </c>
      <c r="G242" t="str">
        <f t="shared" si="15"/>
        <v>MLR Error</v>
      </c>
      <c r="I242">
        <v>2439904</v>
      </c>
      <c r="J242">
        <v>-87.69511</v>
      </c>
      <c r="M242">
        <v>2462103</v>
      </c>
      <c r="N242">
        <v>-119.332245</v>
      </c>
    </row>
    <row r="243" spans="1:14" x14ac:dyDescent="0.25">
      <c r="A243" s="14">
        <v>2608202</v>
      </c>
      <c r="B243">
        <v>-151.679772952886</v>
      </c>
      <c r="C243">
        <v>-139.43150863904901</v>
      </c>
      <c r="D243" s="13" t="str">
        <f t="shared" si="12"/>
        <v>nan</v>
      </c>
      <c r="E243" s="26">
        <f t="shared" si="13"/>
        <v>12.248264313836984</v>
      </c>
      <c r="F243" s="26" t="e">
        <f t="shared" si="14"/>
        <v>#VALUE!</v>
      </c>
      <c r="G243" t="e">
        <f t="shared" si="15"/>
        <v>#VALUE!</v>
      </c>
      <c r="I243">
        <v>2440207</v>
      </c>
      <c r="J243">
        <v>-128.40886</v>
      </c>
      <c r="M243">
        <v>2463301</v>
      </c>
      <c r="N243">
        <v>-41.958824</v>
      </c>
    </row>
    <row r="244" spans="1:14" x14ac:dyDescent="0.25">
      <c r="A244" s="14">
        <v>2608506</v>
      </c>
      <c r="B244">
        <v>-165.45332158091799</v>
      </c>
      <c r="C244">
        <v>-161.27385016325599</v>
      </c>
      <c r="D244" s="13">
        <f t="shared" si="12"/>
        <v>-150.62923000000001</v>
      </c>
      <c r="E244" s="26">
        <f t="shared" si="13"/>
        <v>4.1794714176620005</v>
      </c>
      <c r="F244" s="26">
        <f t="shared" si="14"/>
        <v>14.82409158091798</v>
      </c>
      <c r="G244" t="str">
        <f t="shared" si="15"/>
        <v>MLR Error</v>
      </c>
      <c r="I244">
        <v>2440403</v>
      </c>
      <c r="J244">
        <v>-117.56219</v>
      </c>
      <c r="M244">
        <v>248102</v>
      </c>
      <c r="N244">
        <v>-305.49009999999998</v>
      </c>
    </row>
    <row r="245" spans="1:14" x14ac:dyDescent="0.25">
      <c r="A245" s="14">
        <v>261301</v>
      </c>
      <c r="B245">
        <v>-414.67631187529003</v>
      </c>
      <c r="C245">
        <v>-417.23719955906802</v>
      </c>
      <c r="D245" s="13">
        <f t="shared" si="12"/>
        <v>-396.90836000000002</v>
      </c>
      <c r="E245" s="26">
        <f t="shared" si="13"/>
        <v>2.5608876837779917</v>
      </c>
      <c r="F245" s="26">
        <f t="shared" si="14"/>
        <v>17.767951875290009</v>
      </c>
      <c r="G245" t="str">
        <f t="shared" si="15"/>
        <v>MLR Error</v>
      </c>
      <c r="I245">
        <v>2440504</v>
      </c>
      <c r="J245">
        <v>-109.210396</v>
      </c>
      <c r="M245">
        <v>248901</v>
      </c>
      <c r="N245">
        <v>-277.57850000000002</v>
      </c>
    </row>
    <row r="246" spans="1:14" x14ac:dyDescent="0.25">
      <c r="A246" s="14">
        <v>262401</v>
      </c>
      <c r="B246">
        <v>-392.92380509643499</v>
      </c>
      <c r="C246">
        <v>-394.54185113029303</v>
      </c>
      <c r="D246" s="13">
        <f t="shared" si="12"/>
        <v>-420.33994000000001</v>
      </c>
      <c r="E246" s="26">
        <f t="shared" si="13"/>
        <v>1.618046033858036</v>
      </c>
      <c r="F246" s="26">
        <f t="shared" si="14"/>
        <v>27.416134903565023</v>
      </c>
      <c r="G246" t="str">
        <f t="shared" si="15"/>
        <v>MLR Error</v>
      </c>
      <c r="I246">
        <v>2445902</v>
      </c>
      <c r="J246">
        <v>-135.72551999999999</v>
      </c>
      <c r="M246">
        <v>249704</v>
      </c>
      <c r="N246">
        <v>-220.61542</v>
      </c>
    </row>
    <row r="247" spans="1:14" x14ac:dyDescent="0.25">
      <c r="A247" s="14">
        <v>2624307</v>
      </c>
      <c r="B247">
        <v>-170.29492689298201</v>
      </c>
      <c r="C247">
        <v>-167.960295110126</v>
      </c>
      <c r="D247" s="13">
        <f t="shared" si="12"/>
        <v>-158.23250999999999</v>
      </c>
      <c r="E247" s="26">
        <f t="shared" si="13"/>
        <v>2.3346317828560075</v>
      </c>
      <c r="F247" s="26">
        <f t="shared" si="14"/>
        <v>12.062416892982014</v>
      </c>
      <c r="G247" t="str">
        <f t="shared" si="15"/>
        <v>MLR Error</v>
      </c>
      <c r="I247">
        <v>2446801</v>
      </c>
      <c r="J247">
        <v>-134.76852</v>
      </c>
      <c r="M247">
        <v>2548301</v>
      </c>
      <c r="N247">
        <v>-113.05891</v>
      </c>
    </row>
    <row r="248" spans="1:14" x14ac:dyDescent="0.25">
      <c r="A248" s="14">
        <v>262801</v>
      </c>
      <c r="B248">
        <v>-409.31714388449302</v>
      </c>
      <c r="C248">
        <v>-387.46616598106903</v>
      </c>
      <c r="D248" s="13">
        <f t="shared" si="12"/>
        <v>-426.65253000000001</v>
      </c>
      <c r="E248" s="26">
        <f t="shared" si="13"/>
        <v>21.850977903423995</v>
      </c>
      <c r="F248" s="26">
        <f t="shared" si="14"/>
        <v>17.335386115506992</v>
      </c>
      <c r="G248" t="str">
        <f t="shared" si="15"/>
        <v>Kriging Error</v>
      </c>
      <c r="I248">
        <v>2447202</v>
      </c>
      <c r="J248">
        <v>-71.837776000000005</v>
      </c>
      <c r="M248">
        <v>2548801</v>
      </c>
      <c r="N248" t="s">
        <v>18</v>
      </c>
    </row>
    <row r="249" spans="1:14" x14ac:dyDescent="0.25">
      <c r="A249" s="14">
        <v>2701701</v>
      </c>
      <c r="B249">
        <v>-138.253934906908</v>
      </c>
      <c r="C249">
        <v>-141.67175207986401</v>
      </c>
      <c r="D249" s="13">
        <f t="shared" si="12"/>
        <v>-159.5232</v>
      </c>
      <c r="E249" s="26">
        <f t="shared" si="13"/>
        <v>3.4178171729560063</v>
      </c>
      <c r="F249" s="26">
        <f t="shared" si="14"/>
        <v>21.269265093092002</v>
      </c>
      <c r="G249" t="str">
        <f t="shared" si="15"/>
        <v>MLR Error</v>
      </c>
      <c r="I249">
        <v>2448302</v>
      </c>
      <c r="J249">
        <v>-105.308464</v>
      </c>
      <c r="M249">
        <v>255401</v>
      </c>
      <c r="N249">
        <v>-334.59350000000001</v>
      </c>
    </row>
    <row r="250" spans="1:14" x14ac:dyDescent="0.25">
      <c r="A250" s="14">
        <v>2701906</v>
      </c>
      <c r="B250">
        <v>-151.581569836646</v>
      </c>
      <c r="C250">
        <v>-148.97372099000199</v>
      </c>
      <c r="D250" s="13">
        <f t="shared" si="12"/>
        <v>-120.50275999999999</v>
      </c>
      <c r="E250" s="26">
        <f t="shared" si="13"/>
        <v>2.6078488466440035</v>
      </c>
      <c r="F250" s="26">
        <f t="shared" si="14"/>
        <v>31.078809836646002</v>
      </c>
      <c r="G250" t="str">
        <f t="shared" si="15"/>
        <v>MLR Error</v>
      </c>
      <c r="I250">
        <v>2448401</v>
      </c>
      <c r="J250">
        <v>-74.662543999999997</v>
      </c>
      <c r="M250">
        <v>2556201</v>
      </c>
      <c r="N250" t="s">
        <v>18</v>
      </c>
    </row>
    <row r="251" spans="1:14" x14ac:dyDescent="0.25">
      <c r="A251" s="14">
        <v>2702507</v>
      </c>
      <c r="B251">
        <v>-112.47153392238801</v>
      </c>
      <c r="C251">
        <v>-118.832552659123</v>
      </c>
      <c r="D251" s="13">
        <f t="shared" si="12"/>
        <v>-117.08215</v>
      </c>
      <c r="E251" s="26">
        <f t="shared" si="13"/>
        <v>6.3610187367349909</v>
      </c>
      <c r="F251" s="26">
        <f t="shared" si="14"/>
        <v>4.6106160776119935</v>
      </c>
      <c r="G251" t="str">
        <f t="shared" si="15"/>
        <v>Kriging Error</v>
      </c>
      <c r="I251">
        <v>2451701</v>
      </c>
      <c r="J251">
        <v>-85.730549999999994</v>
      </c>
      <c r="M251">
        <v>256201</v>
      </c>
      <c r="N251">
        <v>-286.24360000000001</v>
      </c>
    </row>
    <row r="252" spans="1:14" x14ac:dyDescent="0.25">
      <c r="A252" s="14">
        <v>2703501</v>
      </c>
      <c r="B252">
        <v>-124.485315421976</v>
      </c>
      <c r="C252">
        <v>-108.726827453155</v>
      </c>
      <c r="D252" s="13">
        <f t="shared" si="12"/>
        <v>-120.91572600000001</v>
      </c>
      <c r="E252" s="26">
        <f t="shared" si="13"/>
        <v>15.758487968821001</v>
      </c>
      <c r="F252" s="26">
        <f t="shared" si="14"/>
        <v>3.5695894219759907</v>
      </c>
      <c r="G252" t="str">
        <f t="shared" si="15"/>
        <v>Kriging Error</v>
      </c>
      <c r="I252">
        <v>2453501</v>
      </c>
      <c r="J252">
        <v>-130.19470000000001</v>
      </c>
      <c r="M252">
        <v>2564301</v>
      </c>
      <c r="N252" t="s">
        <v>18</v>
      </c>
    </row>
    <row r="253" spans="1:14" x14ac:dyDescent="0.25">
      <c r="A253" s="14">
        <v>2703701</v>
      </c>
      <c r="B253">
        <v>-125.94238098249301</v>
      </c>
      <c r="C253">
        <v>-101.719571136385</v>
      </c>
      <c r="D253" s="13">
        <f t="shared" si="12"/>
        <v>-108.54065</v>
      </c>
      <c r="E253" s="26">
        <f t="shared" si="13"/>
        <v>24.222809846108007</v>
      </c>
      <c r="F253" s="26">
        <f t="shared" si="14"/>
        <v>17.401730982493007</v>
      </c>
      <c r="G253" t="str">
        <f t="shared" si="15"/>
        <v>Kriging Error</v>
      </c>
      <c r="I253">
        <v>2454401</v>
      </c>
      <c r="J253">
        <v>-137.57730000000001</v>
      </c>
      <c r="M253">
        <v>256601</v>
      </c>
      <c r="N253">
        <v>-269.10129999999998</v>
      </c>
    </row>
    <row r="254" spans="1:14" x14ac:dyDescent="0.25">
      <c r="A254" s="14">
        <v>2703901</v>
      </c>
      <c r="B254">
        <v>-167.34271188151399</v>
      </c>
      <c r="C254">
        <v>-166.77398331477301</v>
      </c>
      <c r="D254" s="13">
        <f t="shared" si="12"/>
        <v>-120.15898</v>
      </c>
      <c r="E254" s="26">
        <f t="shared" si="13"/>
        <v>0.56872856674098671</v>
      </c>
      <c r="F254" s="26">
        <f t="shared" si="14"/>
        <v>47.183731881513992</v>
      </c>
      <c r="G254" t="str">
        <f t="shared" si="15"/>
        <v>MLR Error</v>
      </c>
      <c r="I254">
        <v>2454901</v>
      </c>
      <c r="J254">
        <v>-107.6812</v>
      </c>
      <c r="M254">
        <v>2608202</v>
      </c>
      <c r="N254" t="s">
        <v>18</v>
      </c>
    </row>
    <row r="255" spans="1:14" x14ac:dyDescent="0.25">
      <c r="A255" s="14">
        <v>2705401</v>
      </c>
      <c r="B255">
        <v>-128.194998670427</v>
      </c>
      <c r="C255">
        <v>-110.451205077411</v>
      </c>
      <c r="D255" s="13">
        <f t="shared" si="12"/>
        <v>-110.280815</v>
      </c>
      <c r="E255" s="26">
        <f t="shared" si="13"/>
        <v>17.743793593015994</v>
      </c>
      <c r="F255" s="26">
        <f t="shared" si="14"/>
        <v>17.914183670426993</v>
      </c>
      <c r="G255" t="str">
        <f t="shared" si="15"/>
        <v>MLR Error</v>
      </c>
      <c r="I255">
        <v>2457301</v>
      </c>
      <c r="J255">
        <v>-94.167749999999998</v>
      </c>
      <c r="M255">
        <v>2608506</v>
      </c>
      <c r="N255" t="s">
        <v>18</v>
      </c>
    </row>
    <row r="256" spans="1:14" x14ac:dyDescent="0.25">
      <c r="A256" s="14">
        <v>2705601</v>
      </c>
      <c r="B256">
        <v>-127.391138967841</v>
      </c>
      <c r="C256">
        <v>-115.155312020862</v>
      </c>
      <c r="D256" s="13">
        <f t="shared" si="12"/>
        <v>-101.45174</v>
      </c>
      <c r="E256" s="26">
        <f t="shared" si="13"/>
        <v>12.235826946979003</v>
      </c>
      <c r="F256" s="26">
        <f t="shared" si="14"/>
        <v>25.939398967841001</v>
      </c>
      <c r="G256" t="str">
        <f t="shared" si="15"/>
        <v>MLR Error</v>
      </c>
      <c r="I256">
        <v>2457601</v>
      </c>
      <c r="J256">
        <v>-86.02637</v>
      </c>
      <c r="M256">
        <v>261301</v>
      </c>
      <c r="N256">
        <v>-399.05475000000001</v>
      </c>
    </row>
    <row r="257" spans="1:14" x14ac:dyDescent="0.25">
      <c r="A257" s="14">
        <v>2706901</v>
      </c>
      <c r="B257">
        <v>-112.63326188743601</v>
      </c>
      <c r="C257">
        <v>-104.085499747474</v>
      </c>
      <c r="D257" s="13">
        <f t="shared" si="12"/>
        <v>-93.210235999999995</v>
      </c>
      <c r="E257" s="26">
        <f t="shared" si="13"/>
        <v>8.5477621399620034</v>
      </c>
      <c r="F257" s="26">
        <f t="shared" si="14"/>
        <v>19.423025887436012</v>
      </c>
      <c r="G257" t="str">
        <f t="shared" si="15"/>
        <v>MLR Error</v>
      </c>
      <c r="I257">
        <v>2458101</v>
      </c>
      <c r="J257">
        <v>-99.478200000000001</v>
      </c>
      <c r="M257">
        <v>262401</v>
      </c>
      <c r="N257">
        <v>-423.38436999999999</v>
      </c>
    </row>
    <row r="258" spans="1:14" x14ac:dyDescent="0.25">
      <c r="A258" s="14">
        <v>2707401</v>
      </c>
      <c r="B258">
        <v>-58.991092677892802</v>
      </c>
      <c r="C258">
        <v>-42.567487048197599</v>
      </c>
      <c r="D258" s="13">
        <f t="shared" si="12"/>
        <v>-98.642399999999995</v>
      </c>
      <c r="E258" s="26">
        <f t="shared" si="13"/>
        <v>16.423605629695203</v>
      </c>
      <c r="F258" s="26">
        <f t="shared" si="14"/>
        <v>39.651307322107193</v>
      </c>
      <c r="G258" t="str">
        <f t="shared" si="15"/>
        <v>MLR Error</v>
      </c>
      <c r="I258">
        <v>2458301</v>
      </c>
      <c r="J258">
        <v>-83.004035999999999</v>
      </c>
      <c r="M258">
        <v>2624307</v>
      </c>
      <c r="N258" t="s">
        <v>18</v>
      </c>
    </row>
    <row r="259" spans="1:14" x14ac:dyDescent="0.25">
      <c r="A259" s="14">
        <v>2707901</v>
      </c>
      <c r="B259">
        <v>-73.857832317680902</v>
      </c>
      <c r="C259">
        <v>-66.120809713745899</v>
      </c>
      <c r="D259" s="13">
        <f t="shared" ref="D259:D322" si="16">VLOOKUP(A259,$I$20:$J$486,2,FALSE)</f>
        <v>-91.465069999999997</v>
      </c>
      <c r="E259" s="26">
        <f t="shared" ref="E259:E322" si="17">ABS((C259-B259))</f>
        <v>7.737022603935003</v>
      </c>
      <c r="F259" s="26">
        <f t="shared" ref="F259:F322" si="18">ABS((D259-B259))</f>
        <v>17.607237682319095</v>
      </c>
      <c r="G259" t="str">
        <f t="shared" ref="G259:G322" si="19">IF(F259&lt;E259,$F$1,$E$1)</f>
        <v>MLR Error</v>
      </c>
      <c r="I259">
        <v>2460501</v>
      </c>
      <c r="J259">
        <v>-105.12242999999999</v>
      </c>
      <c r="M259">
        <v>262801</v>
      </c>
      <c r="N259">
        <v>-423.76553000000001</v>
      </c>
    </row>
    <row r="260" spans="1:14" x14ac:dyDescent="0.25">
      <c r="A260" s="14">
        <v>2710801</v>
      </c>
      <c r="B260">
        <v>-146.70000337788301</v>
      </c>
      <c r="C260">
        <v>-135.03583497855999</v>
      </c>
      <c r="D260" s="13">
        <f t="shared" si="16"/>
        <v>-124.0436</v>
      </c>
      <c r="E260" s="26">
        <f t="shared" si="17"/>
        <v>11.664168399323017</v>
      </c>
      <c r="F260" s="26">
        <f t="shared" si="18"/>
        <v>22.656403377883009</v>
      </c>
      <c r="G260" t="str">
        <f t="shared" si="19"/>
        <v>MLR Error</v>
      </c>
      <c r="I260">
        <v>2462103</v>
      </c>
      <c r="J260">
        <v>-129.10457</v>
      </c>
      <c r="M260">
        <v>2701701</v>
      </c>
      <c r="N260">
        <v>-165.71019999999999</v>
      </c>
    </row>
    <row r="261" spans="1:14" x14ac:dyDescent="0.25">
      <c r="A261" s="14">
        <v>2711109</v>
      </c>
      <c r="B261">
        <v>-100.70665733586399</v>
      </c>
      <c r="C261">
        <v>-77.085931309970405</v>
      </c>
      <c r="D261" s="13">
        <f t="shared" si="16"/>
        <v>-120.1897</v>
      </c>
      <c r="E261" s="26">
        <f t="shared" si="17"/>
        <v>23.620726025893589</v>
      </c>
      <c r="F261" s="26">
        <f t="shared" si="18"/>
        <v>19.483042664136008</v>
      </c>
      <c r="G261" t="str">
        <f t="shared" si="19"/>
        <v>Kriging Error</v>
      </c>
      <c r="I261">
        <v>2463301</v>
      </c>
      <c r="J261">
        <v>-49.495865000000002</v>
      </c>
      <c r="M261">
        <v>2701906</v>
      </c>
      <c r="N261">
        <v>-123.348816</v>
      </c>
    </row>
    <row r="262" spans="1:14" x14ac:dyDescent="0.25">
      <c r="A262" s="14">
        <v>2711701</v>
      </c>
      <c r="B262">
        <v>-99.226686605511503</v>
      </c>
      <c r="C262">
        <v>-106.16622659804899</v>
      </c>
      <c r="D262" s="13">
        <f t="shared" si="16"/>
        <v>-109.21507</v>
      </c>
      <c r="E262" s="26">
        <f t="shared" si="17"/>
        <v>6.9395399925374903</v>
      </c>
      <c r="F262" s="26">
        <f t="shared" si="18"/>
        <v>9.9883833944884941</v>
      </c>
      <c r="G262" t="str">
        <f t="shared" si="19"/>
        <v>MLR Error</v>
      </c>
      <c r="I262">
        <v>248102</v>
      </c>
      <c r="J262">
        <v>-311.72820000000002</v>
      </c>
      <c r="M262">
        <v>2702507</v>
      </c>
      <c r="N262">
        <v>-124.68382</v>
      </c>
    </row>
    <row r="263" spans="1:14" x14ac:dyDescent="0.25">
      <c r="A263" s="14">
        <v>2712201</v>
      </c>
      <c r="B263">
        <v>-118.89591704012901</v>
      </c>
      <c r="C263">
        <v>-103.296577538957</v>
      </c>
      <c r="D263" s="13">
        <f t="shared" si="16"/>
        <v>-113.80824</v>
      </c>
      <c r="E263" s="26">
        <f t="shared" si="17"/>
        <v>15.599339501172011</v>
      </c>
      <c r="F263" s="26">
        <f t="shared" si="18"/>
        <v>5.0876770401290088</v>
      </c>
      <c r="G263" t="str">
        <f t="shared" si="19"/>
        <v>Kriging Error</v>
      </c>
      <c r="I263">
        <v>248901</v>
      </c>
      <c r="J263">
        <v>-285.57429999999999</v>
      </c>
      <c r="M263">
        <v>2703501</v>
      </c>
      <c r="N263">
        <v>-125.76846</v>
      </c>
    </row>
    <row r="264" spans="1:14" x14ac:dyDescent="0.25">
      <c r="A264" s="14">
        <v>2717101</v>
      </c>
      <c r="B264">
        <v>-185.576531296018</v>
      </c>
      <c r="C264">
        <v>-161.53439908462099</v>
      </c>
      <c r="D264" s="13">
        <f t="shared" si="16"/>
        <v>-162.99113</v>
      </c>
      <c r="E264" s="26">
        <f t="shared" si="17"/>
        <v>24.042132211397018</v>
      </c>
      <c r="F264" s="26">
        <f t="shared" si="18"/>
        <v>22.585401296018006</v>
      </c>
      <c r="G264" t="str">
        <f t="shared" si="19"/>
        <v>Kriging Error</v>
      </c>
      <c r="I264">
        <v>249704</v>
      </c>
      <c r="J264">
        <v>-226.87549000000001</v>
      </c>
      <c r="M264">
        <v>2703701</v>
      </c>
      <c r="N264">
        <v>-113.72799999999999</v>
      </c>
    </row>
    <row r="265" spans="1:14" x14ac:dyDescent="0.25">
      <c r="A265" s="14">
        <v>2719601</v>
      </c>
      <c r="B265">
        <v>-46.290198494136398</v>
      </c>
      <c r="C265">
        <v>-38.053956445207497</v>
      </c>
      <c r="D265" s="13">
        <f t="shared" si="16"/>
        <v>-85.315439999999995</v>
      </c>
      <c r="E265" s="26">
        <f t="shared" si="17"/>
        <v>8.2362420489289008</v>
      </c>
      <c r="F265" s="26">
        <f t="shared" si="18"/>
        <v>39.025241505863598</v>
      </c>
      <c r="G265" t="str">
        <f t="shared" si="19"/>
        <v>MLR Error</v>
      </c>
      <c r="I265">
        <v>2548301</v>
      </c>
      <c r="J265">
        <v>-108.20277</v>
      </c>
      <c r="M265">
        <v>2703901</v>
      </c>
      <c r="N265">
        <v>-122.96299</v>
      </c>
    </row>
    <row r="266" spans="1:14" x14ac:dyDescent="0.25">
      <c r="A266" s="14">
        <v>2721101</v>
      </c>
      <c r="B266">
        <v>-79.846305658621603</v>
      </c>
      <c r="C266">
        <v>-74.558972532256007</v>
      </c>
      <c r="D266" s="13">
        <f t="shared" si="16"/>
        <v>-62.090927000000001</v>
      </c>
      <c r="E266" s="26">
        <f t="shared" si="17"/>
        <v>5.2873331263655956</v>
      </c>
      <c r="F266" s="26">
        <f t="shared" si="18"/>
        <v>17.755378658621602</v>
      </c>
      <c r="G266" t="str">
        <f t="shared" si="19"/>
        <v>MLR Error</v>
      </c>
      <c r="I266">
        <v>2548801</v>
      </c>
      <c r="J266">
        <v>-99.907709999999994</v>
      </c>
      <c r="M266">
        <v>2704506</v>
      </c>
      <c r="N266">
        <v>-125.51815000000001</v>
      </c>
    </row>
    <row r="267" spans="1:14" x14ac:dyDescent="0.25">
      <c r="A267" s="14">
        <v>2735701</v>
      </c>
      <c r="B267">
        <v>-94.441594163751205</v>
      </c>
      <c r="C267">
        <v>-91.768616608621997</v>
      </c>
      <c r="D267" s="13">
        <f t="shared" si="16"/>
        <v>-92.311009999999996</v>
      </c>
      <c r="E267" s="26">
        <f t="shared" si="17"/>
        <v>2.6729775551292079</v>
      </c>
      <c r="F267" s="26">
        <f t="shared" si="18"/>
        <v>2.1305841637512088</v>
      </c>
      <c r="G267" t="str">
        <f t="shared" si="19"/>
        <v>Kriging Error</v>
      </c>
      <c r="I267">
        <v>255401</v>
      </c>
      <c r="J267">
        <v>-333.86016999999998</v>
      </c>
      <c r="M267">
        <v>2705401</v>
      </c>
      <c r="N267">
        <v>-108.291245</v>
      </c>
    </row>
    <row r="268" spans="1:14" x14ac:dyDescent="0.25">
      <c r="A268" s="14">
        <v>2738401</v>
      </c>
      <c r="B268">
        <v>-89.723479844966704</v>
      </c>
      <c r="C268">
        <v>-88.201251646636706</v>
      </c>
      <c r="D268" s="13">
        <f t="shared" si="16"/>
        <v>-84.672190000000001</v>
      </c>
      <c r="E268" s="26">
        <f t="shared" si="17"/>
        <v>1.5222281983299979</v>
      </c>
      <c r="F268" s="26">
        <f t="shared" si="18"/>
        <v>5.0512898449667034</v>
      </c>
      <c r="G268" t="str">
        <f t="shared" si="19"/>
        <v>MLR Error</v>
      </c>
      <c r="I268">
        <v>2556201</v>
      </c>
      <c r="J268" t="s">
        <v>24</v>
      </c>
      <c r="M268">
        <v>2705601</v>
      </c>
      <c r="N268">
        <v>-104.59910000000001</v>
      </c>
    </row>
    <row r="269" spans="1:14" x14ac:dyDescent="0.25">
      <c r="A269" s="14">
        <v>2744201</v>
      </c>
      <c r="B269">
        <v>-45.171419280905397</v>
      </c>
      <c r="C269">
        <v>-56.1526221350193</v>
      </c>
      <c r="D269" s="13">
        <f t="shared" si="16"/>
        <v>-78.739140000000006</v>
      </c>
      <c r="E269" s="26">
        <f t="shared" si="17"/>
        <v>10.981202854113903</v>
      </c>
      <c r="F269" s="26">
        <f t="shared" si="18"/>
        <v>33.567720719094609</v>
      </c>
      <c r="G269" t="str">
        <f t="shared" si="19"/>
        <v>MLR Error</v>
      </c>
      <c r="I269">
        <v>256201</v>
      </c>
      <c r="J269">
        <v>-283.32569999999998</v>
      </c>
      <c r="M269">
        <v>2706901</v>
      </c>
      <c r="N269">
        <v>-94.903030000000001</v>
      </c>
    </row>
    <row r="270" spans="1:14" x14ac:dyDescent="0.25">
      <c r="A270" s="14">
        <v>2748501</v>
      </c>
      <c r="B270">
        <v>-105.79688388438601</v>
      </c>
      <c r="C270">
        <v>-106.304744216838</v>
      </c>
      <c r="D270" s="13">
        <f t="shared" si="16"/>
        <v>-131.10033000000001</v>
      </c>
      <c r="E270" s="26">
        <f t="shared" si="17"/>
        <v>0.50786033245199746</v>
      </c>
      <c r="F270" s="26">
        <f t="shared" si="18"/>
        <v>25.303446115614008</v>
      </c>
      <c r="G270" t="str">
        <f t="shared" si="19"/>
        <v>MLR Error</v>
      </c>
      <c r="I270">
        <v>2564301</v>
      </c>
      <c r="J270">
        <v>-122.84699999999999</v>
      </c>
      <c r="M270">
        <v>2707401</v>
      </c>
      <c r="N270">
        <v>-104.78849</v>
      </c>
    </row>
    <row r="271" spans="1:14" x14ac:dyDescent="0.25">
      <c r="A271" s="14">
        <v>2748504</v>
      </c>
      <c r="B271">
        <v>-138.41442382447801</v>
      </c>
      <c r="C271">
        <v>-129.37549747090301</v>
      </c>
      <c r="D271" s="13">
        <f t="shared" si="16"/>
        <v>-142.95150000000001</v>
      </c>
      <c r="E271" s="26">
        <f t="shared" si="17"/>
        <v>9.0389263535749933</v>
      </c>
      <c r="F271" s="26">
        <f t="shared" si="18"/>
        <v>4.537076175522003</v>
      </c>
      <c r="G271" t="str">
        <f t="shared" si="19"/>
        <v>Kriging Error</v>
      </c>
      <c r="I271">
        <v>256601</v>
      </c>
      <c r="J271">
        <v>-272.94909999999999</v>
      </c>
      <c r="M271">
        <v>2707901</v>
      </c>
      <c r="N271">
        <v>-94.378749999999997</v>
      </c>
    </row>
    <row r="272" spans="1:14" x14ac:dyDescent="0.25">
      <c r="A272" s="14">
        <v>2748602</v>
      </c>
      <c r="B272">
        <v>-149.480550538118</v>
      </c>
      <c r="C272">
        <v>-151.96477407023701</v>
      </c>
      <c r="D272" s="13">
        <f t="shared" si="16"/>
        <v>-130.91728000000001</v>
      </c>
      <c r="E272" s="26">
        <f t="shared" si="17"/>
        <v>2.4842235321190174</v>
      </c>
      <c r="F272" s="26">
        <f t="shared" si="18"/>
        <v>18.56327053811799</v>
      </c>
      <c r="G272" t="str">
        <f t="shared" si="19"/>
        <v>MLR Error</v>
      </c>
      <c r="I272">
        <v>2608202</v>
      </c>
      <c r="J272" t="s">
        <v>24</v>
      </c>
      <c r="M272">
        <v>2710801</v>
      </c>
      <c r="N272">
        <v>-124.30858600000001</v>
      </c>
    </row>
    <row r="273" spans="1:14" x14ac:dyDescent="0.25">
      <c r="A273" s="14">
        <v>2748904</v>
      </c>
      <c r="B273">
        <v>-114.934673899647</v>
      </c>
      <c r="C273">
        <v>-90.7277226334989</v>
      </c>
      <c r="D273" s="13">
        <f t="shared" si="16"/>
        <v>-105.77625999999999</v>
      </c>
      <c r="E273" s="26">
        <f t="shared" si="17"/>
        <v>24.206951266148096</v>
      </c>
      <c r="F273" s="26">
        <f t="shared" si="18"/>
        <v>9.1584138996470017</v>
      </c>
      <c r="G273" t="str">
        <f t="shared" si="19"/>
        <v>Kriging Error</v>
      </c>
      <c r="I273">
        <v>2608506</v>
      </c>
      <c r="J273">
        <v>-150.62923000000001</v>
      </c>
      <c r="M273">
        <v>2711109</v>
      </c>
      <c r="N273">
        <v>-112.35402999999999</v>
      </c>
    </row>
    <row r="274" spans="1:14" x14ac:dyDescent="0.25">
      <c r="A274" s="14">
        <v>2756202</v>
      </c>
      <c r="B274">
        <v>-90.715014786177605</v>
      </c>
      <c r="C274">
        <v>-82.541787788604395</v>
      </c>
      <c r="D274" s="13">
        <f t="shared" si="16"/>
        <v>-93.381150000000005</v>
      </c>
      <c r="E274" s="26">
        <f t="shared" si="17"/>
        <v>8.1732269975732095</v>
      </c>
      <c r="F274" s="26">
        <f t="shared" si="18"/>
        <v>2.6661352138224004</v>
      </c>
      <c r="G274" t="str">
        <f t="shared" si="19"/>
        <v>Kriging Error</v>
      </c>
      <c r="I274">
        <v>261301</v>
      </c>
      <c r="J274">
        <v>-396.90836000000002</v>
      </c>
      <c r="M274">
        <v>2711701</v>
      </c>
      <c r="N274">
        <v>-106.42429</v>
      </c>
    </row>
    <row r="275" spans="1:14" x14ac:dyDescent="0.25">
      <c r="A275" s="14">
        <v>2756301</v>
      </c>
      <c r="B275">
        <v>-92.678698163264102</v>
      </c>
      <c r="C275">
        <v>-91.276205409100399</v>
      </c>
      <c r="D275" s="13">
        <f t="shared" si="16"/>
        <v>-92.942679999999996</v>
      </c>
      <c r="E275" s="26">
        <f t="shared" si="17"/>
        <v>1.4024927541637027</v>
      </c>
      <c r="F275" s="26">
        <f t="shared" si="18"/>
        <v>0.26398183673589415</v>
      </c>
      <c r="G275" t="str">
        <f t="shared" si="19"/>
        <v>Kriging Error</v>
      </c>
      <c r="I275">
        <v>262401</v>
      </c>
      <c r="J275">
        <v>-420.33994000000001</v>
      </c>
      <c r="M275">
        <v>2712201</v>
      </c>
      <c r="N275">
        <v>-113.80824</v>
      </c>
    </row>
    <row r="276" spans="1:14" x14ac:dyDescent="0.25">
      <c r="A276" s="14">
        <v>2802702</v>
      </c>
      <c r="B276">
        <v>-21.942226117830302</v>
      </c>
      <c r="C276">
        <v>-20.586481273120299</v>
      </c>
      <c r="D276" s="13">
        <f t="shared" si="16"/>
        <v>-20.385563000000001</v>
      </c>
      <c r="E276" s="26">
        <f t="shared" si="17"/>
        <v>1.3557448447100029</v>
      </c>
      <c r="F276" s="26">
        <f t="shared" si="18"/>
        <v>1.5566631178303005</v>
      </c>
      <c r="G276" t="str">
        <f t="shared" si="19"/>
        <v>MLR Error</v>
      </c>
      <c r="I276">
        <v>2624307</v>
      </c>
      <c r="J276">
        <v>-158.23250999999999</v>
      </c>
      <c r="M276">
        <v>2717101</v>
      </c>
      <c r="N276">
        <v>-152.36687000000001</v>
      </c>
    </row>
    <row r="277" spans="1:14" x14ac:dyDescent="0.25">
      <c r="A277" s="14">
        <v>2809301</v>
      </c>
      <c r="B277">
        <v>-16.4503101758417</v>
      </c>
      <c r="C277">
        <v>-12.414259978562299</v>
      </c>
      <c r="D277" s="13">
        <f t="shared" si="16"/>
        <v>-65.241</v>
      </c>
      <c r="E277" s="26">
        <f t="shared" si="17"/>
        <v>4.0360501972794012</v>
      </c>
      <c r="F277" s="26">
        <f t="shared" si="18"/>
        <v>48.790689824158299</v>
      </c>
      <c r="G277" t="str">
        <f t="shared" si="19"/>
        <v>MLR Error</v>
      </c>
      <c r="I277">
        <v>262801</v>
      </c>
      <c r="J277">
        <v>-426.65253000000001</v>
      </c>
      <c r="M277">
        <v>2719601</v>
      </c>
      <c r="N277">
        <v>-89.383690000000001</v>
      </c>
    </row>
    <row r="278" spans="1:14" x14ac:dyDescent="0.25">
      <c r="A278" s="14">
        <v>2809901</v>
      </c>
      <c r="B278">
        <v>-124.15494050271001</v>
      </c>
      <c r="C278">
        <v>-117.890840707023</v>
      </c>
      <c r="D278" s="13">
        <f t="shared" si="16"/>
        <v>-93.770675999999995</v>
      </c>
      <c r="E278" s="26">
        <f t="shared" si="17"/>
        <v>6.2640997956870024</v>
      </c>
      <c r="F278" s="26">
        <f t="shared" si="18"/>
        <v>30.38426450271001</v>
      </c>
      <c r="G278" t="str">
        <f t="shared" si="19"/>
        <v>MLR Error</v>
      </c>
      <c r="I278">
        <v>2701701</v>
      </c>
      <c r="J278">
        <v>-159.5232</v>
      </c>
      <c r="M278">
        <v>2721101</v>
      </c>
      <c r="N278">
        <v>-71.432329999999993</v>
      </c>
    </row>
    <row r="279" spans="1:14" x14ac:dyDescent="0.25">
      <c r="A279" s="14">
        <v>2817501</v>
      </c>
      <c r="B279">
        <v>-43.0904527171746</v>
      </c>
      <c r="C279">
        <v>-43.446869263278401</v>
      </c>
      <c r="D279" s="13">
        <f t="shared" si="16"/>
        <v>-88.993965000000003</v>
      </c>
      <c r="E279" s="26">
        <f t="shared" si="17"/>
        <v>0.35641654610380158</v>
      </c>
      <c r="F279" s="26">
        <f t="shared" si="18"/>
        <v>45.903512282825403</v>
      </c>
      <c r="G279" t="str">
        <f t="shared" si="19"/>
        <v>MLR Error</v>
      </c>
      <c r="I279">
        <v>2701906</v>
      </c>
      <c r="J279">
        <v>-120.50275999999999</v>
      </c>
      <c r="M279">
        <v>2735701</v>
      </c>
      <c r="N279">
        <v>-91.265309999999999</v>
      </c>
    </row>
    <row r="280" spans="1:14" x14ac:dyDescent="0.25">
      <c r="A280" s="14">
        <v>2817702</v>
      </c>
      <c r="B280">
        <v>-46.585104732060501</v>
      </c>
      <c r="C280">
        <v>-28.838315094626001</v>
      </c>
      <c r="D280" s="13">
        <f t="shared" si="16"/>
        <v>-64.785560000000004</v>
      </c>
      <c r="E280" s="26">
        <f t="shared" si="17"/>
        <v>17.7467896374345</v>
      </c>
      <c r="F280" s="26">
        <f t="shared" si="18"/>
        <v>18.200455267939503</v>
      </c>
      <c r="G280" t="str">
        <f t="shared" si="19"/>
        <v>MLR Error</v>
      </c>
      <c r="I280">
        <v>2702507</v>
      </c>
      <c r="J280">
        <v>-117.08215</v>
      </c>
      <c r="M280">
        <v>2738401</v>
      </c>
      <c r="N280">
        <v>-82.596609999999998</v>
      </c>
    </row>
    <row r="281" spans="1:14" x14ac:dyDescent="0.25">
      <c r="A281" s="14">
        <v>2818301</v>
      </c>
      <c r="B281">
        <v>-164.60575861791</v>
      </c>
      <c r="C281">
        <v>-166.265903480117</v>
      </c>
      <c r="D281" s="13">
        <f t="shared" si="16"/>
        <v>-126.63698599999999</v>
      </c>
      <c r="E281" s="26">
        <f t="shared" si="17"/>
        <v>1.6601448622070052</v>
      </c>
      <c r="F281" s="26">
        <f t="shared" si="18"/>
        <v>37.968772617910005</v>
      </c>
      <c r="G281" t="str">
        <f t="shared" si="19"/>
        <v>MLR Error</v>
      </c>
      <c r="I281">
        <v>2703501</v>
      </c>
      <c r="J281">
        <v>-120.91572600000001</v>
      </c>
      <c r="M281">
        <v>2744201</v>
      </c>
      <c r="N281">
        <v>-78.610519999999994</v>
      </c>
    </row>
    <row r="282" spans="1:14" x14ac:dyDescent="0.25">
      <c r="A282" s="14">
        <v>2818501</v>
      </c>
      <c r="B282">
        <v>-76.4522348019144</v>
      </c>
      <c r="C282">
        <v>-83.314009401818396</v>
      </c>
      <c r="D282" s="13">
        <f t="shared" si="16"/>
        <v>-122.257454</v>
      </c>
      <c r="E282" s="26">
        <f t="shared" si="17"/>
        <v>6.8617745999039954</v>
      </c>
      <c r="F282" s="26">
        <f t="shared" si="18"/>
        <v>45.805219198085595</v>
      </c>
      <c r="G282" t="str">
        <f t="shared" si="19"/>
        <v>MLR Error</v>
      </c>
      <c r="I282">
        <v>2703701</v>
      </c>
      <c r="J282">
        <v>-108.54065</v>
      </c>
      <c r="M282">
        <v>2748501</v>
      </c>
      <c r="N282">
        <v>-122.49419399999999</v>
      </c>
    </row>
    <row r="283" spans="1:14" x14ac:dyDescent="0.25">
      <c r="A283" s="14">
        <v>2818902</v>
      </c>
      <c r="B283">
        <v>-96.610864752469197</v>
      </c>
      <c r="C283">
        <v>-104.833826821882</v>
      </c>
      <c r="D283" s="13">
        <f t="shared" si="16"/>
        <v>-105.06841</v>
      </c>
      <c r="E283" s="26">
        <f t="shared" si="17"/>
        <v>8.2229620694128016</v>
      </c>
      <c r="F283" s="26">
        <f t="shared" si="18"/>
        <v>8.4575452475308026</v>
      </c>
      <c r="G283" t="str">
        <f t="shared" si="19"/>
        <v>MLR Error</v>
      </c>
      <c r="I283">
        <v>2703901</v>
      </c>
      <c r="J283">
        <v>-120.15898</v>
      </c>
      <c r="M283">
        <v>2748504</v>
      </c>
      <c r="N283">
        <v>-112.37363999999999</v>
      </c>
    </row>
    <row r="284" spans="1:14" x14ac:dyDescent="0.25">
      <c r="A284" s="14">
        <v>2826206</v>
      </c>
      <c r="B284">
        <v>-75.855964918316403</v>
      </c>
      <c r="C284">
        <v>-76.051745013639604</v>
      </c>
      <c r="D284" s="13">
        <f t="shared" si="16"/>
        <v>-66.110916000000003</v>
      </c>
      <c r="E284" s="26">
        <f t="shared" si="17"/>
        <v>0.19578009532320095</v>
      </c>
      <c r="F284" s="26">
        <f t="shared" si="18"/>
        <v>9.7450489183163995</v>
      </c>
      <c r="G284" t="str">
        <f t="shared" si="19"/>
        <v>MLR Error</v>
      </c>
      <c r="I284">
        <v>2704506</v>
      </c>
      <c r="J284">
        <v>-130.1662</v>
      </c>
      <c r="M284">
        <v>2748602</v>
      </c>
      <c r="N284">
        <v>-120.81679</v>
      </c>
    </row>
    <row r="285" spans="1:14" x14ac:dyDescent="0.25">
      <c r="A285" s="14">
        <v>2834701</v>
      </c>
      <c r="B285">
        <v>-29.413360779574901</v>
      </c>
      <c r="C285">
        <v>-28.198533891604502</v>
      </c>
      <c r="D285" s="13">
        <f t="shared" si="16"/>
        <v>-26.186222000000001</v>
      </c>
      <c r="E285" s="26">
        <f t="shared" si="17"/>
        <v>1.2148268879703998</v>
      </c>
      <c r="F285" s="26">
        <f t="shared" si="18"/>
        <v>3.2271387795749007</v>
      </c>
      <c r="G285" t="str">
        <f t="shared" si="19"/>
        <v>MLR Error</v>
      </c>
      <c r="I285">
        <v>2705401</v>
      </c>
      <c r="J285">
        <v>-110.280815</v>
      </c>
      <c r="M285">
        <v>2748904</v>
      </c>
      <c r="N285">
        <v>-119.62836</v>
      </c>
    </row>
    <row r="286" spans="1:14" x14ac:dyDescent="0.25">
      <c r="A286" s="14">
        <v>2841501</v>
      </c>
      <c r="B286">
        <v>-30.784394712588298</v>
      </c>
      <c r="C286">
        <v>-66.155840267894604</v>
      </c>
      <c r="D286" s="13">
        <f t="shared" si="16"/>
        <v>-82.288216000000006</v>
      </c>
      <c r="E286" s="26">
        <f t="shared" si="17"/>
        <v>35.371445555306309</v>
      </c>
      <c r="F286" s="26">
        <f t="shared" si="18"/>
        <v>51.503821287411711</v>
      </c>
      <c r="G286" t="str">
        <f t="shared" si="19"/>
        <v>MLR Error</v>
      </c>
      <c r="I286">
        <v>2705601</v>
      </c>
      <c r="J286">
        <v>-101.45174</v>
      </c>
      <c r="M286">
        <v>2756202</v>
      </c>
      <c r="N286">
        <v>-98.715050000000005</v>
      </c>
    </row>
    <row r="287" spans="1:14" x14ac:dyDescent="0.25">
      <c r="A287" s="14">
        <v>2849402</v>
      </c>
      <c r="B287">
        <v>-114.89884201850499</v>
      </c>
      <c r="C287">
        <v>-126.39739475778499</v>
      </c>
      <c r="D287" s="13">
        <f t="shared" si="16"/>
        <v>-56.437454000000002</v>
      </c>
      <c r="E287" s="26">
        <f t="shared" si="17"/>
        <v>11.498552739280001</v>
      </c>
      <c r="F287" s="26">
        <f t="shared" si="18"/>
        <v>58.461388018504991</v>
      </c>
      <c r="G287" t="str">
        <f t="shared" si="19"/>
        <v>MLR Error</v>
      </c>
      <c r="I287">
        <v>2706901</v>
      </c>
      <c r="J287">
        <v>-93.210235999999995</v>
      </c>
      <c r="M287">
        <v>2756301</v>
      </c>
      <c r="N287">
        <v>-97.813614000000001</v>
      </c>
    </row>
    <row r="288" spans="1:14" x14ac:dyDescent="0.25">
      <c r="A288" s="14">
        <v>2849801</v>
      </c>
      <c r="B288">
        <v>-52.1846586296071</v>
      </c>
      <c r="C288">
        <v>-50.908476508887901</v>
      </c>
      <c r="D288" s="13">
        <f t="shared" si="16"/>
        <v>-67.039689999999993</v>
      </c>
      <c r="E288" s="26">
        <f t="shared" si="17"/>
        <v>1.2761821207191986</v>
      </c>
      <c r="F288" s="26">
        <f t="shared" si="18"/>
        <v>14.855031370392894</v>
      </c>
      <c r="G288" t="str">
        <f t="shared" si="19"/>
        <v>MLR Error</v>
      </c>
      <c r="I288">
        <v>2707401</v>
      </c>
      <c r="J288">
        <v>-98.642399999999995</v>
      </c>
      <c r="M288">
        <v>2802702</v>
      </c>
      <c r="N288">
        <v>-24.051563000000002</v>
      </c>
    </row>
    <row r="289" spans="1:14" x14ac:dyDescent="0.25">
      <c r="A289" s="14">
        <v>2857301</v>
      </c>
      <c r="B289">
        <v>-55.659993784843699</v>
      </c>
      <c r="C289">
        <v>-66.826305199528306</v>
      </c>
      <c r="D289" s="13">
        <f t="shared" si="16"/>
        <v>-56.796832999999999</v>
      </c>
      <c r="E289" s="26">
        <f t="shared" si="17"/>
        <v>11.166311414684607</v>
      </c>
      <c r="F289" s="26">
        <f t="shared" si="18"/>
        <v>1.1368392151563</v>
      </c>
      <c r="G289" t="str">
        <f t="shared" si="19"/>
        <v>Kriging Error</v>
      </c>
      <c r="I289">
        <v>2707901</v>
      </c>
      <c r="J289">
        <v>-91.465069999999997</v>
      </c>
      <c r="M289">
        <v>2809301</v>
      </c>
      <c r="N289">
        <v>-72.101889999999997</v>
      </c>
    </row>
    <row r="290" spans="1:14" x14ac:dyDescent="0.25">
      <c r="A290" s="14">
        <v>2858102</v>
      </c>
      <c r="B290">
        <v>-75.629623007978793</v>
      </c>
      <c r="C290">
        <v>-90.399743536656501</v>
      </c>
      <c r="D290" s="13">
        <f t="shared" si="16"/>
        <v>-55.571711999999998</v>
      </c>
      <c r="E290" s="26">
        <f t="shared" si="17"/>
        <v>14.770120528677708</v>
      </c>
      <c r="F290" s="26">
        <f t="shared" si="18"/>
        <v>20.057911007978795</v>
      </c>
      <c r="G290" t="str">
        <f t="shared" si="19"/>
        <v>MLR Error</v>
      </c>
      <c r="I290">
        <v>2710801</v>
      </c>
      <c r="J290">
        <v>-124.0436</v>
      </c>
      <c r="M290">
        <v>2809901</v>
      </c>
      <c r="N290">
        <v>-91.840323999999995</v>
      </c>
    </row>
    <row r="291" spans="1:14" x14ac:dyDescent="0.25">
      <c r="A291" s="14">
        <v>2858103</v>
      </c>
      <c r="B291">
        <v>-47.616635423781901</v>
      </c>
      <c r="C291">
        <v>-58.358243141975201</v>
      </c>
      <c r="D291" s="13">
        <f t="shared" si="16"/>
        <v>-61.971339999999998</v>
      </c>
      <c r="E291" s="26">
        <f t="shared" si="17"/>
        <v>10.741607718193301</v>
      </c>
      <c r="F291" s="26">
        <f t="shared" si="18"/>
        <v>14.354704576218097</v>
      </c>
      <c r="G291" t="str">
        <f t="shared" si="19"/>
        <v>MLR Error</v>
      </c>
      <c r="I291">
        <v>2711109</v>
      </c>
      <c r="J291">
        <v>-120.1897</v>
      </c>
      <c r="M291">
        <v>2817501</v>
      </c>
      <c r="N291">
        <v>-95.011696000000001</v>
      </c>
    </row>
    <row r="292" spans="1:14" x14ac:dyDescent="0.25">
      <c r="A292" s="14">
        <v>2858301</v>
      </c>
      <c r="B292">
        <v>-140.45920030143199</v>
      </c>
      <c r="C292">
        <v>-146.46459301353499</v>
      </c>
      <c r="D292" s="13">
        <f t="shared" si="16"/>
        <v>-125.81708500000001</v>
      </c>
      <c r="E292" s="26">
        <f t="shared" si="17"/>
        <v>6.0053927121030029</v>
      </c>
      <c r="F292" s="26">
        <f t="shared" si="18"/>
        <v>14.642115301431986</v>
      </c>
      <c r="G292" t="str">
        <f t="shared" si="19"/>
        <v>MLR Error</v>
      </c>
      <c r="I292">
        <v>2711701</v>
      </c>
      <c r="J292">
        <v>-109.21507</v>
      </c>
      <c r="M292">
        <v>2817702</v>
      </c>
      <c r="N292">
        <v>-67.131510000000006</v>
      </c>
    </row>
    <row r="293" spans="1:14" x14ac:dyDescent="0.25">
      <c r="A293" s="14">
        <v>2858304</v>
      </c>
      <c r="B293">
        <v>-137.68628333528699</v>
      </c>
      <c r="C293">
        <v>-140.13799757692999</v>
      </c>
      <c r="D293" s="13">
        <f t="shared" si="16"/>
        <v>-124.49073</v>
      </c>
      <c r="E293" s="26">
        <f t="shared" si="17"/>
        <v>2.4517142416430033</v>
      </c>
      <c r="F293" s="26">
        <f t="shared" si="18"/>
        <v>13.195553335286988</v>
      </c>
      <c r="G293" t="str">
        <f t="shared" si="19"/>
        <v>MLR Error</v>
      </c>
      <c r="I293">
        <v>2712201</v>
      </c>
      <c r="J293">
        <v>-113.80824</v>
      </c>
      <c r="M293">
        <v>2818301</v>
      </c>
      <c r="N293">
        <v>-140.67232999999999</v>
      </c>
    </row>
    <row r="294" spans="1:14" x14ac:dyDescent="0.25">
      <c r="A294" s="14">
        <v>2858601</v>
      </c>
      <c r="B294">
        <v>-9.9117225556934407</v>
      </c>
      <c r="C294">
        <v>-10.9800229567927</v>
      </c>
      <c r="D294" s="13">
        <f t="shared" si="16"/>
        <v>-98.522300000000001</v>
      </c>
      <c r="E294" s="26">
        <f t="shared" si="17"/>
        <v>1.0683004010992594</v>
      </c>
      <c r="F294" s="26">
        <f t="shared" si="18"/>
        <v>88.610577444306557</v>
      </c>
      <c r="G294" t="str">
        <f t="shared" si="19"/>
        <v>MLR Error</v>
      </c>
      <c r="I294">
        <v>2717101</v>
      </c>
      <c r="J294">
        <v>-162.99113</v>
      </c>
      <c r="M294">
        <v>2818501</v>
      </c>
      <c r="N294">
        <v>-110.58493</v>
      </c>
    </row>
    <row r="295" spans="1:14" x14ac:dyDescent="0.25">
      <c r="A295" s="14">
        <v>334102</v>
      </c>
      <c r="B295">
        <v>-234.085373616265</v>
      </c>
      <c r="C295">
        <v>-208.08329196000901</v>
      </c>
      <c r="D295" s="13">
        <f t="shared" si="16"/>
        <v>-277.99077999999997</v>
      </c>
      <c r="E295" s="26">
        <f t="shared" si="17"/>
        <v>26.002081656255996</v>
      </c>
      <c r="F295" s="26">
        <f t="shared" si="18"/>
        <v>43.90540638373497</v>
      </c>
      <c r="G295" t="str">
        <f t="shared" si="19"/>
        <v>MLR Error</v>
      </c>
      <c r="I295">
        <v>2719601</v>
      </c>
      <c r="J295">
        <v>-85.315439999999995</v>
      </c>
      <c r="M295">
        <v>2818902</v>
      </c>
      <c r="N295">
        <v>-111.870605</v>
      </c>
    </row>
    <row r="296" spans="1:14" x14ac:dyDescent="0.25">
      <c r="A296" s="14">
        <v>2334801</v>
      </c>
      <c r="B296">
        <v>-160.86778213270799</v>
      </c>
      <c r="C296">
        <v>-160.042194086558</v>
      </c>
      <c r="D296" s="13">
        <f t="shared" si="16"/>
        <v>-155.16327000000001</v>
      </c>
      <c r="E296" s="26">
        <f t="shared" si="17"/>
        <v>0.82558804614998849</v>
      </c>
      <c r="F296" s="26">
        <f t="shared" si="18"/>
        <v>5.7045121327079755</v>
      </c>
      <c r="G296" t="str">
        <f t="shared" si="19"/>
        <v>MLR Error</v>
      </c>
      <c r="I296">
        <v>2721101</v>
      </c>
      <c r="J296">
        <v>-62.090927000000001</v>
      </c>
      <c r="M296">
        <v>2826206</v>
      </c>
      <c r="N296">
        <v>-64.77431</v>
      </c>
    </row>
    <row r="297" spans="1:14" x14ac:dyDescent="0.25">
      <c r="A297" s="14">
        <v>334801</v>
      </c>
      <c r="B297">
        <v>-291.17135287482199</v>
      </c>
      <c r="C297">
        <v>-282.07579688547901</v>
      </c>
      <c r="D297" s="13">
        <f t="shared" si="16"/>
        <v>-277.56873000000002</v>
      </c>
      <c r="E297" s="26">
        <f t="shared" si="17"/>
        <v>9.0955559893429836</v>
      </c>
      <c r="F297" s="26">
        <f t="shared" si="18"/>
        <v>13.602622874821975</v>
      </c>
      <c r="G297" t="str">
        <f t="shared" si="19"/>
        <v>MLR Error</v>
      </c>
      <c r="I297">
        <v>2735701</v>
      </c>
      <c r="J297">
        <v>-92.311009999999996</v>
      </c>
      <c r="M297">
        <v>2834701</v>
      </c>
      <c r="N297">
        <v>-27.162672000000001</v>
      </c>
    </row>
    <row r="298" spans="1:14" x14ac:dyDescent="0.25">
      <c r="A298" s="14">
        <v>336301</v>
      </c>
      <c r="B298">
        <v>-257.411049845945</v>
      </c>
      <c r="C298">
        <v>-254.01397160727799</v>
      </c>
      <c r="D298" s="13">
        <f t="shared" si="16"/>
        <v>-288.9599</v>
      </c>
      <c r="E298" s="26">
        <f t="shared" si="17"/>
        <v>3.3970782386670066</v>
      </c>
      <c r="F298" s="26">
        <f t="shared" si="18"/>
        <v>31.548850154055003</v>
      </c>
      <c r="G298" t="str">
        <f t="shared" si="19"/>
        <v>MLR Error</v>
      </c>
      <c r="I298">
        <v>2738401</v>
      </c>
      <c r="J298">
        <v>-84.672190000000001</v>
      </c>
      <c r="M298">
        <v>2837303</v>
      </c>
      <c r="N298">
        <v>-92.243449999999996</v>
      </c>
    </row>
    <row r="299" spans="1:14" x14ac:dyDescent="0.25">
      <c r="A299" s="14">
        <v>336401</v>
      </c>
      <c r="B299">
        <v>-285.07736791858798</v>
      </c>
      <c r="C299">
        <v>-279.876781176858</v>
      </c>
      <c r="D299" s="13">
        <f t="shared" si="16"/>
        <v>-317.3005</v>
      </c>
      <c r="E299" s="26">
        <f t="shared" si="17"/>
        <v>5.2005867417299783</v>
      </c>
      <c r="F299" s="26">
        <f t="shared" si="18"/>
        <v>32.223132081412018</v>
      </c>
      <c r="G299" t="str">
        <f t="shared" si="19"/>
        <v>MLR Error</v>
      </c>
      <c r="I299">
        <v>2744201</v>
      </c>
      <c r="J299">
        <v>-78.739140000000006</v>
      </c>
      <c r="M299">
        <v>2837306</v>
      </c>
      <c r="N299">
        <v>-87.444145000000006</v>
      </c>
    </row>
    <row r="300" spans="1:14" x14ac:dyDescent="0.25">
      <c r="A300" s="14">
        <v>336501</v>
      </c>
      <c r="B300">
        <v>-302.40869731099099</v>
      </c>
      <c r="C300">
        <v>-282.865904028297</v>
      </c>
      <c r="D300" s="13">
        <f t="shared" si="16"/>
        <v>-295.41025000000002</v>
      </c>
      <c r="E300" s="26">
        <f t="shared" si="17"/>
        <v>19.542793282693992</v>
      </c>
      <c r="F300" s="26">
        <f t="shared" si="18"/>
        <v>6.9984473109909686</v>
      </c>
      <c r="G300" t="str">
        <f t="shared" si="19"/>
        <v>Kriging Error</v>
      </c>
      <c r="I300">
        <v>2748501</v>
      </c>
      <c r="J300">
        <v>-131.10033000000001</v>
      </c>
      <c r="M300">
        <v>2838802</v>
      </c>
      <c r="N300" t="s">
        <v>18</v>
      </c>
    </row>
    <row r="301" spans="1:14" x14ac:dyDescent="0.25">
      <c r="A301" s="14">
        <v>337901</v>
      </c>
      <c r="B301">
        <v>-339.150485270979</v>
      </c>
      <c r="C301">
        <v>-364.60649309247299</v>
      </c>
      <c r="D301" s="13">
        <f t="shared" si="16"/>
        <v>-347.2921</v>
      </c>
      <c r="E301" s="26">
        <f t="shared" si="17"/>
        <v>25.456007821493984</v>
      </c>
      <c r="F301" s="26">
        <f t="shared" si="18"/>
        <v>8.1416147290210006</v>
      </c>
      <c r="G301" t="str">
        <f t="shared" si="19"/>
        <v>Kriging Error</v>
      </c>
      <c r="I301">
        <v>2748504</v>
      </c>
      <c r="J301">
        <v>-142.95150000000001</v>
      </c>
      <c r="M301">
        <v>2841501</v>
      </c>
      <c r="N301">
        <v>-81.724639999999994</v>
      </c>
    </row>
    <row r="302" spans="1:14" x14ac:dyDescent="0.25">
      <c r="A302" s="14">
        <v>338803</v>
      </c>
      <c r="B302">
        <v>-397.96254639901298</v>
      </c>
      <c r="C302">
        <v>-383.57019160098298</v>
      </c>
      <c r="D302" s="13">
        <f t="shared" si="16"/>
        <v>-324.9923</v>
      </c>
      <c r="E302" s="26">
        <f t="shared" si="17"/>
        <v>14.392354798029999</v>
      </c>
      <c r="F302" s="26">
        <f t="shared" si="18"/>
        <v>72.970246399012979</v>
      </c>
      <c r="G302" t="str">
        <f t="shared" si="19"/>
        <v>MLR Error</v>
      </c>
      <c r="I302">
        <v>2748602</v>
      </c>
      <c r="J302">
        <v>-130.91728000000001</v>
      </c>
      <c r="M302">
        <v>2844606</v>
      </c>
      <c r="N302">
        <v>-25.654502999999998</v>
      </c>
    </row>
    <row r="303" spans="1:14" x14ac:dyDescent="0.25">
      <c r="A303" s="14">
        <v>338901</v>
      </c>
      <c r="B303">
        <v>-332.64067861753</v>
      </c>
      <c r="C303">
        <v>-318.703912406131</v>
      </c>
      <c r="D303" s="13">
        <f t="shared" si="16"/>
        <v>-289.97318000000001</v>
      </c>
      <c r="E303" s="26">
        <f t="shared" si="17"/>
        <v>13.936766211399004</v>
      </c>
      <c r="F303" s="26">
        <f t="shared" si="18"/>
        <v>42.667498617529986</v>
      </c>
      <c r="G303" t="str">
        <f t="shared" si="19"/>
        <v>MLR Error</v>
      </c>
      <c r="I303">
        <v>2748904</v>
      </c>
      <c r="J303">
        <v>-105.77625999999999</v>
      </c>
      <c r="M303">
        <v>2849402</v>
      </c>
      <c r="N303">
        <v>-56.262836</v>
      </c>
    </row>
    <row r="304" spans="1:14" x14ac:dyDescent="0.25">
      <c r="A304" s="14">
        <v>341502</v>
      </c>
      <c r="B304">
        <v>-275.56319363445198</v>
      </c>
      <c r="C304">
        <v>-271.289327868111</v>
      </c>
      <c r="D304" s="13">
        <f t="shared" si="16"/>
        <v>-282.26711999999998</v>
      </c>
      <c r="E304" s="26">
        <f t="shared" si="17"/>
        <v>4.2738657663409754</v>
      </c>
      <c r="F304" s="26">
        <f t="shared" si="18"/>
        <v>6.7039263655479999</v>
      </c>
      <c r="G304" t="str">
        <f t="shared" si="19"/>
        <v>MLR Error</v>
      </c>
      <c r="I304">
        <v>2756202</v>
      </c>
      <c r="J304">
        <v>-93.381150000000005</v>
      </c>
      <c r="M304">
        <v>2849801</v>
      </c>
      <c r="N304">
        <v>-77.298379999999995</v>
      </c>
    </row>
    <row r="305" spans="1:14" x14ac:dyDescent="0.25">
      <c r="A305" s="14">
        <v>341602</v>
      </c>
      <c r="B305">
        <v>-270.02963364608797</v>
      </c>
      <c r="C305">
        <v>-269.80124070310399</v>
      </c>
      <c r="D305" s="13">
        <f t="shared" si="16"/>
        <v>-276.3152</v>
      </c>
      <c r="E305" s="26">
        <f t="shared" si="17"/>
        <v>0.22839294298398727</v>
      </c>
      <c r="F305" s="26">
        <f t="shared" si="18"/>
        <v>6.2855663539120314</v>
      </c>
      <c r="G305" t="str">
        <f t="shared" si="19"/>
        <v>MLR Error</v>
      </c>
      <c r="I305">
        <v>2756301</v>
      </c>
      <c r="J305">
        <v>-92.942679999999996</v>
      </c>
      <c r="M305">
        <v>2857301</v>
      </c>
      <c r="N305">
        <v>-53.570892000000001</v>
      </c>
    </row>
    <row r="306" spans="1:14" x14ac:dyDescent="0.25">
      <c r="A306" s="14">
        <v>341801</v>
      </c>
      <c r="B306">
        <v>-276.39152518147</v>
      </c>
      <c r="C306">
        <v>-275.14390221170498</v>
      </c>
      <c r="D306" s="13">
        <f t="shared" si="16"/>
        <v>-272.15206999999998</v>
      </c>
      <c r="E306" s="26">
        <f t="shared" si="17"/>
        <v>1.2476229697650183</v>
      </c>
      <c r="F306" s="26">
        <f t="shared" si="18"/>
        <v>4.2394551814700208</v>
      </c>
      <c r="G306" t="str">
        <f t="shared" si="19"/>
        <v>MLR Error</v>
      </c>
      <c r="I306">
        <v>2802702</v>
      </c>
      <c r="J306">
        <v>-20.385563000000001</v>
      </c>
      <c r="M306">
        <v>2858102</v>
      </c>
      <c r="N306">
        <v>-57.501792999999999</v>
      </c>
    </row>
    <row r="307" spans="1:14" x14ac:dyDescent="0.25">
      <c r="A307" s="14">
        <v>344501</v>
      </c>
      <c r="B307">
        <v>-277.61894914129198</v>
      </c>
      <c r="C307">
        <v>-272.46047464183403</v>
      </c>
      <c r="D307" s="13">
        <f t="shared" si="16"/>
        <v>-293.3109</v>
      </c>
      <c r="E307" s="26">
        <f t="shared" si="17"/>
        <v>5.1584744994579523</v>
      </c>
      <c r="F307" s="26">
        <f t="shared" si="18"/>
        <v>15.691950858708026</v>
      </c>
      <c r="G307" t="str">
        <f t="shared" si="19"/>
        <v>MLR Error</v>
      </c>
      <c r="I307">
        <v>2809301</v>
      </c>
      <c r="J307">
        <v>-65.241</v>
      </c>
      <c r="M307">
        <v>2858103</v>
      </c>
      <c r="N307">
        <v>-71.322495000000004</v>
      </c>
    </row>
    <row r="308" spans="1:14" x14ac:dyDescent="0.25">
      <c r="A308" s="14">
        <v>345801</v>
      </c>
      <c r="B308">
        <v>-277.38847190876498</v>
      </c>
      <c r="C308">
        <v>-266.90267983358899</v>
      </c>
      <c r="D308" s="13">
        <f t="shared" si="16"/>
        <v>-272.91232000000002</v>
      </c>
      <c r="E308" s="26">
        <f t="shared" si="17"/>
        <v>10.485792075175993</v>
      </c>
      <c r="F308" s="26">
        <f t="shared" si="18"/>
        <v>4.4761519087649617</v>
      </c>
      <c r="G308" t="str">
        <f t="shared" si="19"/>
        <v>Kriging Error</v>
      </c>
      <c r="I308">
        <v>2809901</v>
      </c>
      <c r="J308">
        <v>-93.770675999999995</v>
      </c>
      <c r="M308">
        <v>2858301</v>
      </c>
      <c r="N308">
        <v>-120.86808000000001</v>
      </c>
    </row>
    <row r="309" spans="1:14" x14ac:dyDescent="0.25">
      <c r="A309" s="14">
        <v>347902</v>
      </c>
      <c r="B309">
        <v>-364.33862463594102</v>
      </c>
      <c r="C309">
        <v>-347.75107213111698</v>
      </c>
      <c r="D309" s="13">
        <f t="shared" si="16"/>
        <v>-350.27807999999999</v>
      </c>
      <c r="E309" s="26">
        <f t="shared" si="17"/>
        <v>16.587552504824032</v>
      </c>
      <c r="F309" s="26">
        <f t="shared" si="18"/>
        <v>14.060544635941028</v>
      </c>
      <c r="G309" t="str">
        <f t="shared" si="19"/>
        <v>Kriging Error</v>
      </c>
      <c r="I309">
        <v>2817501</v>
      </c>
      <c r="J309">
        <v>-88.993965000000003</v>
      </c>
      <c r="M309">
        <v>2858304</v>
      </c>
      <c r="N309">
        <v>-115.73866</v>
      </c>
    </row>
    <row r="310" spans="1:14" x14ac:dyDescent="0.25">
      <c r="A310" s="14">
        <v>348404</v>
      </c>
      <c r="B310">
        <v>-389.43344454637599</v>
      </c>
      <c r="C310">
        <v>-347.84083370867899</v>
      </c>
      <c r="D310" s="13">
        <f t="shared" si="16"/>
        <v>-332.53750000000002</v>
      </c>
      <c r="E310" s="26">
        <f t="shared" si="17"/>
        <v>41.592610837697009</v>
      </c>
      <c r="F310" s="26">
        <f t="shared" si="18"/>
        <v>56.895944546375972</v>
      </c>
      <c r="G310" t="str">
        <f t="shared" si="19"/>
        <v>MLR Error</v>
      </c>
      <c r="I310">
        <v>2817702</v>
      </c>
      <c r="J310">
        <v>-64.785560000000004</v>
      </c>
      <c r="M310">
        <v>2858601</v>
      </c>
      <c r="N310">
        <v>-82.585970000000003</v>
      </c>
    </row>
    <row r="311" spans="1:14" x14ac:dyDescent="0.25">
      <c r="A311" s="14">
        <v>348802</v>
      </c>
      <c r="B311">
        <v>-413.76246128433797</v>
      </c>
      <c r="C311">
        <v>-391.362896078696</v>
      </c>
      <c r="D311" s="13">
        <f t="shared" si="16"/>
        <v>-368.55680000000001</v>
      </c>
      <c r="E311" s="26">
        <f t="shared" si="17"/>
        <v>22.399565205641977</v>
      </c>
      <c r="F311" s="26">
        <f t="shared" si="18"/>
        <v>45.205661284337964</v>
      </c>
      <c r="G311" t="str">
        <f t="shared" si="19"/>
        <v>MLR Error</v>
      </c>
      <c r="I311">
        <v>2818301</v>
      </c>
      <c r="J311">
        <v>-126.63698599999999</v>
      </c>
      <c r="M311">
        <v>334102</v>
      </c>
      <c r="N311" t="s">
        <v>18</v>
      </c>
    </row>
    <row r="312" spans="1:14" x14ac:dyDescent="0.25">
      <c r="A312" s="14">
        <v>348906</v>
      </c>
      <c r="B312">
        <v>-378.61111919078002</v>
      </c>
      <c r="C312">
        <v>-370.32433525643398</v>
      </c>
      <c r="D312" s="13">
        <f t="shared" si="16"/>
        <v>-376.35144000000003</v>
      </c>
      <c r="E312" s="26">
        <f t="shared" si="17"/>
        <v>8.2867839343460332</v>
      </c>
      <c r="F312" s="26">
        <f t="shared" si="18"/>
        <v>2.2596791907799911</v>
      </c>
      <c r="G312" t="str">
        <f t="shared" si="19"/>
        <v>Kriging Error</v>
      </c>
      <c r="I312">
        <v>2818501</v>
      </c>
      <c r="J312">
        <v>-122.257454</v>
      </c>
      <c r="M312">
        <v>334801</v>
      </c>
      <c r="N312">
        <v>-279.22842000000003</v>
      </c>
    </row>
    <row r="313" spans="1:14" x14ac:dyDescent="0.25">
      <c r="A313" s="14">
        <v>349601</v>
      </c>
      <c r="B313">
        <v>-278.55118456231901</v>
      </c>
      <c r="C313">
        <v>-277.80933279715902</v>
      </c>
      <c r="D313" s="13">
        <f t="shared" si="16"/>
        <v>-296.24041999999997</v>
      </c>
      <c r="E313" s="26">
        <f t="shared" si="17"/>
        <v>0.74185176515999274</v>
      </c>
      <c r="F313" s="26">
        <f t="shared" si="18"/>
        <v>17.689235437680964</v>
      </c>
      <c r="G313" t="str">
        <f t="shared" si="19"/>
        <v>MLR Error</v>
      </c>
      <c r="I313">
        <v>2818902</v>
      </c>
      <c r="J313">
        <v>-105.06841</v>
      </c>
      <c r="M313">
        <v>336301</v>
      </c>
      <c r="N313">
        <v>-293.07396999999997</v>
      </c>
    </row>
    <row r="314" spans="1:14" x14ac:dyDescent="0.25">
      <c r="A314" s="14">
        <v>352301</v>
      </c>
      <c r="B314">
        <v>-231.09656755771499</v>
      </c>
      <c r="C314">
        <v>-225.863159815882</v>
      </c>
      <c r="D314" s="13">
        <f t="shared" si="16"/>
        <v>-264.75225999999998</v>
      </c>
      <c r="E314" s="26">
        <f t="shared" si="17"/>
        <v>5.2334077418329912</v>
      </c>
      <c r="F314" s="26">
        <f t="shared" si="18"/>
        <v>33.655692442284987</v>
      </c>
      <c r="G314" t="str">
        <f t="shared" si="19"/>
        <v>MLR Error</v>
      </c>
      <c r="I314">
        <v>2826206</v>
      </c>
      <c r="J314">
        <v>-66.110916000000003</v>
      </c>
      <c r="M314">
        <v>336401</v>
      </c>
      <c r="N314">
        <v>-315.62779999999998</v>
      </c>
    </row>
    <row r="315" spans="1:14" x14ac:dyDescent="0.25">
      <c r="A315" s="14">
        <v>353605</v>
      </c>
      <c r="B315">
        <v>-268.52704064395903</v>
      </c>
      <c r="C315">
        <v>-263.51077850226602</v>
      </c>
      <c r="D315" s="13">
        <f t="shared" si="16"/>
        <v>-243.9941</v>
      </c>
      <c r="E315" s="26">
        <f t="shared" si="17"/>
        <v>5.0162621416930051</v>
      </c>
      <c r="F315" s="26">
        <f t="shared" si="18"/>
        <v>24.532940643959023</v>
      </c>
      <c r="G315" t="str">
        <f t="shared" si="19"/>
        <v>MLR Error</v>
      </c>
      <c r="I315">
        <v>2834701</v>
      </c>
      <c r="J315">
        <v>-26.186222000000001</v>
      </c>
      <c r="M315">
        <v>336501</v>
      </c>
      <c r="N315">
        <v>-294.16451999999998</v>
      </c>
    </row>
    <row r="316" spans="1:14" x14ac:dyDescent="0.25">
      <c r="A316" s="14">
        <v>353901</v>
      </c>
      <c r="B316">
        <v>-215.845165170879</v>
      </c>
      <c r="C316">
        <v>-211.32072118037701</v>
      </c>
      <c r="D316" s="13">
        <f t="shared" si="16"/>
        <v>-233.55983000000001</v>
      </c>
      <c r="E316" s="26">
        <f t="shared" si="17"/>
        <v>4.5244439905019931</v>
      </c>
      <c r="F316" s="26">
        <f t="shared" si="18"/>
        <v>17.714664829121006</v>
      </c>
      <c r="G316" t="str">
        <f t="shared" si="19"/>
        <v>MLR Error</v>
      </c>
      <c r="I316">
        <v>2837303</v>
      </c>
      <c r="J316">
        <v>-85.916390000000007</v>
      </c>
      <c r="M316">
        <v>337901</v>
      </c>
      <c r="N316">
        <v>-344.95963</v>
      </c>
    </row>
    <row r="317" spans="1:14" x14ac:dyDescent="0.25">
      <c r="A317" s="14">
        <v>354102</v>
      </c>
      <c r="B317">
        <v>-307.814820409802</v>
      </c>
      <c r="C317">
        <v>-300.95737175226998</v>
      </c>
      <c r="D317" s="13">
        <f t="shared" si="16"/>
        <v>-292.25164999999998</v>
      </c>
      <c r="E317" s="26">
        <f t="shared" si="17"/>
        <v>6.8574486575320179</v>
      </c>
      <c r="F317" s="26">
        <f t="shared" si="18"/>
        <v>15.563170409802012</v>
      </c>
      <c r="G317" t="str">
        <f t="shared" si="19"/>
        <v>MLR Error</v>
      </c>
      <c r="I317">
        <v>2837306</v>
      </c>
      <c r="J317">
        <v>-89.530919999999995</v>
      </c>
      <c r="M317">
        <v>338803</v>
      </c>
      <c r="N317">
        <v>-320.7627</v>
      </c>
    </row>
    <row r="318" spans="1:14" x14ac:dyDescent="0.25">
      <c r="A318" s="14">
        <v>354301</v>
      </c>
      <c r="B318">
        <v>-151.676622013247</v>
      </c>
      <c r="C318">
        <v>-145.857966875599</v>
      </c>
      <c r="D318" s="13">
        <f t="shared" si="16"/>
        <v>-329.99918000000002</v>
      </c>
      <c r="E318" s="26">
        <f t="shared" si="17"/>
        <v>5.818655137647994</v>
      </c>
      <c r="F318" s="26">
        <f t="shared" si="18"/>
        <v>178.32255798675303</v>
      </c>
      <c r="G318" t="str">
        <f t="shared" si="19"/>
        <v>MLR Error</v>
      </c>
      <c r="I318">
        <v>2838802</v>
      </c>
      <c r="J318">
        <v>-68.304400000000001</v>
      </c>
      <c r="M318">
        <v>338901</v>
      </c>
      <c r="N318">
        <v>-289.97314</v>
      </c>
    </row>
    <row r="319" spans="1:14" x14ac:dyDescent="0.25">
      <c r="A319" s="14">
        <v>354401</v>
      </c>
      <c r="B319">
        <v>-133.81520454506801</v>
      </c>
      <c r="C319">
        <v>-125.32883527438401</v>
      </c>
      <c r="D319" s="13">
        <f t="shared" si="16"/>
        <v>-302.16370000000001</v>
      </c>
      <c r="E319" s="26">
        <f t="shared" si="17"/>
        <v>8.4863692706840084</v>
      </c>
      <c r="F319" s="26">
        <f t="shared" si="18"/>
        <v>168.34849545493199</v>
      </c>
      <c r="G319" t="str">
        <f t="shared" si="19"/>
        <v>MLR Error</v>
      </c>
      <c r="I319">
        <v>2841501</v>
      </c>
      <c r="J319">
        <v>-82.288216000000006</v>
      </c>
      <c r="M319">
        <v>341502</v>
      </c>
      <c r="N319">
        <v>-280.57556</v>
      </c>
    </row>
    <row r="320" spans="1:14" x14ac:dyDescent="0.25">
      <c r="A320" s="14">
        <v>356101</v>
      </c>
      <c r="B320">
        <v>-394.44915418240299</v>
      </c>
      <c r="C320">
        <v>-388.07590918599499</v>
      </c>
      <c r="D320" s="13">
        <f t="shared" si="16"/>
        <v>-381.88382000000001</v>
      </c>
      <c r="E320" s="26">
        <f t="shared" si="17"/>
        <v>6.3732449964080047</v>
      </c>
      <c r="F320" s="26">
        <f t="shared" si="18"/>
        <v>12.565334182402978</v>
      </c>
      <c r="G320" t="str">
        <f t="shared" si="19"/>
        <v>MLR Error</v>
      </c>
      <c r="I320">
        <v>2844606</v>
      </c>
      <c r="J320">
        <v>-36.188594999999999</v>
      </c>
      <c r="M320">
        <v>341602</v>
      </c>
      <c r="N320">
        <v>-276.31522000000001</v>
      </c>
    </row>
    <row r="321" spans="1:14" x14ac:dyDescent="0.25">
      <c r="A321" s="14">
        <v>356501</v>
      </c>
      <c r="B321">
        <v>-432.14860523709501</v>
      </c>
      <c r="C321">
        <v>-405.13656337126002</v>
      </c>
      <c r="D321" s="13">
        <f t="shared" si="16"/>
        <v>-399.19970000000001</v>
      </c>
      <c r="E321" s="26">
        <f t="shared" si="17"/>
        <v>27.012041865834988</v>
      </c>
      <c r="F321" s="26">
        <f t="shared" si="18"/>
        <v>32.948905237095005</v>
      </c>
      <c r="G321" t="str">
        <f t="shared" si="19"/>
        <v>MLR Error</v>
      </c>
      <c r="I321">
        <v>2849402</v>
      </c>
      <c r="J321">
        <v>-56.437454000000002</v>
      </c>
      <c r="M321">
        <v>341801</v>
      </c>
      <c r="N321">
        <v>-277.32787999999999</v>
      </c>
    </row>
    <row r="322" spans="1:14" x14ac:dyDescent="0.25">
      <c r="A322" s="14">
        <v>356601</v>
      </c>
      <c r="B322">
        <v>-407.67172631614898</v>
      </c>
      <c r="C322">
        <v>-391.22419962507303</v>
      </c>
      <c r="D322" s="13">
        <f t="shared" si="16"/>
        <v>-410.8227</v>
      </c>
      <c r="E322" s="26">
        <f t="shared" si="17"/>
        <v>16.44752669107595</v>
      </c>
      <c r="F322" s="26">
        <f t="shared" si="18"/>
        <v>3.1509736838510207</v>
      </c>
      <c r="G322" t="str">
        <f t="shared" si="19"/>
        <v>Kriging Error</v>
      </c>
      <c r="I322">
        <v>2849801</v>
      </c>
      <c r="J322">
        <v>-67.039689999999993</v>
      </c>
      <c r="M322">
        <v>344501</v>
      </c>
      <c r="N322">
        <v>-293.31088</v>
      </c>
    </row>
    <row r="323" spans="1:14" x14ac:dyDescent="0.25">
      <c r="A323" s="14">
        <v>357501</v>
      </c>
      <c r="B323">
        <v>-346.08071036737698</v>
      </c>
      <c r="C323">
        <v>-298.62559358838598</v>
      </c>
      <c r="D323" s="13">
        <f t="shared" ref="D323:D386" si="20">VLOOKUP(A323,$I$20:$J$486,2,FALSE)</f>
        <v>-345.17867999999999</v>
      </c>
      <c r="E323" s="26">
        <f t="shared" ref="E323:E386" si="21">ABS((C323-B323))</f>
        <v>47.455116778990998</v>
      </c>
      <c r="F323" s="26">
        <f t="shared" ref="F323:F386" si="22">ABS((D323-B323))</f>
        <v>0.90203036737699449</v>
      </c>
      <c r="G323" t="str">
        <f t="shared" ref="G323:G386" si="23">IF(F323&lt;E323,$F$1,$E$1)</f>
        <v>Kriging Error</v>
      </c>
      <c r="I323">
        <v>2857301</v>
      </c>
      <c r="J323">
        <v>-56.796832999999999</v>
      </c>
      <c r="M323">
        <v>345801</v>
      </c>
      <c r="N323">
        <v>-283.39460000000003</v>
      </c>
    </row>
    <row r="324" spans="1:14" x14ac:dyDescent="0.25">
      <c r="A324" s="14">
        <v>358302</v>
      </c>
      <c r="B324">
        <v>-312.21031764803797</v>
      </c>
      <c r="C324">
        <v>-307.57211282846299</v>
      </c>
      <c r="D324" s="13">
        <f t="shared" si="20"/>
        <v>-319.65120000000002</v>
      </c>
      <c r="E324" s="26">
        <f t="shared" si="21"/>
        <v>4.6382048195749803</v>
      </c>
      <c r="F324" s="26">
        <f t="shared" si="22"/>
        <v>7.4408823519620455</v>
      </c>
      <c r="G324" t="str">
        <f t="shared" si="23"/>
        <v>MLR Error</v>
      </c>
      <c r="I324">
        <v>2858102</v>
      </c>
      <c r="J324">
        <v>-55.571711999999998</v>
      </c>
      <c r="M324">
        <v>347902</v>
      </c>
      <c r="N324">
        <v>-368.58307000000002</v>
      </c>
    </row>
    <row r="325" spans="1:14" x14ac:dyDescent="0.25">
      <c r="A325" s="14">
        <v>360401</v>
      </c>
      <c r="B325">
        <v>-257.05244870360298</v>
      </c>
      <c r="C325">
        <v>-241.68536076704299</v>
      </c>
      <c r="D325" s="13">
        <f t="shared" si="20"/>
        <v>-248.15065000000001</v>
      </c>
      <c r="E325" s="26">
        <f t="shared" si="21"/>
        <v>15.367087936559983</v>
      </c>
      <c r="F325" s="26">
        <f t="shared" si="22"/>
        <v>8.9017987036029638</v>
      </c>
      <c r="G325" t="str">
        <f t="shared" si="23"/>
        <v>Kriging Error</v>
      </c>
      <c r="I325">
        <v>2858103</v>
      </c>
      <c r="J325">
        <v>-61.971339999999998</v>
      </c>
      <c r="M325">
        <v>348404</v>
      </c>
      <c r="N325">
        <v>-354.55025999999998</v>
      </c>
    </row>
    <row r="326" spans="1:14" x14ac:dyDescent="0.25">
      <c r="A326" s="14">
        <v>361404</v>
      </c>
      <c r="B326">
        <v>-85.2697727705456</v>
      </c>
      <c r="C326">
        <v>-76.072736201720005</v>
      </c>
      <c r="D326" s="13">
        <f t="shared" si="20"/>
        <v>-167.15433999999999</v>
      </c>
      <c r="E326" s="26">
        <f t="shared" si="21"/>
        <v>9.1970365688255953</v>
      </c>
      <c r="F326" s="26">
        <f t="shared" si="22"/>
        <v>81.88456722945439</v>
      </c>
      <c r="G326" t="str">
        <f t="shared" si="23"/>
        <v>MLR Error</v>
      </c>
      <c r="I326">
        <v>2858301</v>
      </c>
      <c r="J326">
        <v>-125.81708500000001</v>
      </c>
      <c r="M326">
        <v>348802</v>
      </c>
      <c r="N326">
        <v>-367.35480000000001</v>
      </c>
    </row>
    <row r="327" spans="1:14" x14ac:dyDescent="0.25">
      <c r="A327" s="14">
        <v>361704</v>
      </c>
      <c r="B327">
        <v>-202.90031168688699</v>
      </c>
      <c r="C327">
        <v>-189.472888743673</v>
      </c>
      <c r="D327" s="13">
        <f t="shared" si="20"/>
        <v>-219.64336</v>
      </c>
      <c r="E327" s="26">
        <f t="shared" si="21"/>
        <v>13.427422943213998</v>
      </c>
      <c r="F327" s="26">
        <f t="shared" si="22"/>
        <v>16.743048313113007</v>
      </c>
      <c r="G327" t="str">
        <f t="shared" si="23"/>
        <v>MLR Error</v>
      </c>
      <c r="I327">
        <v>2858304</v>
      </c>
      <c r="J327">
        <v>-124.49073</v>
      </c>
      <c r="M327">
        <v>348906</v>
      </c>
      <c r="N327">
        <v>-386.00725999999997</v>
      </c>
    </row>
    <row r="328" spans="1:14" x14ac:dyDescent="0.25">
      <c r="A328" s="14">
        <v>362801</v>
      </c>
      <c r="B328">
        <v>-354.579840534624</v>
      </c>
      <c r="C328">
        <v>-354.022725792458</v>
      </c>
      <c r="D328" s="13">
        <f t="shared" si="20"/>
        <v>-358.22480000000002</v>
      </c>
      <c r="E328" s="26">
        <f t="shared" si="21"/>
        <v>0.55711474216599299</v>
      </c>
      <c r="F328" s="26">
        <f t="shared" si="22"/>
        <v>3.6449594653760187</v>
      </c>
      <c r="G328" t="str">
        <f t="shared" si="23"/>
        <v>MLR Error</v>
      </c>
      <c r="I328">
        <v>2858601</v>
      </c>
      <c r="J328">
        <v>-98.522300000000001</v>
      </c>
      <c r="M328">
        <v>349601</v>
      </c>
      <c r="N328">
        <v>-278.23462000000001</v>
      </c>
    </row>
    <row r="329" spans="1:14" x14ac:dyDescent="0.25">
      <c r="A329" s="14">
        <v>363601</v>
      </c>
      <c r="B329">
        <v>-434.70824348461201</v>
      </c>
      <c r="C329">
        <v>-431.15058572006302</v>
      </c>
      <c r="D329" s="13">
        <f t="shared" si="20"/>
        <v>-428.08053999999998</v>
      </c>
      <c r="E329" s="26">
        <f t="shared" si="21"/>
        <v>3.557657764548992</v>
      </c>
      <c r="F329" s="26">
        <f t="shared" si="22"/>
        <v>6.6277034846120273</v>
      </c>
      <c r="G329" t="str">
        <f t="shared" si="23"/>
        <v>MLR Error</v>
      </c>
      <c r="I329">
        <v>334102</v>
      </c>
      <c r="J329">
        <v>-277.99077999999997</v>
      </c>
      <c r="M329">
        <v>352301</v>
      </c>
      <c r="N329">
        <v>-261.83987000000002</v>
      </c>
    </row>
    <row r="330" spans="1:14" x14ac:dyDescent="0.25">
      <c r="A330" s="14">
        <v>363901</v>
      </c>
      <c r="B330">
        <v>-443.90325941436998</v>
      </c>
      <c r="C330">
        <v>-437.79480268265002</v>
      </c>
      <c r="D330" s="13">
        <f t="shared" si="20"/>
        <v>-404.38596000000001</v>
      </c>
      <c r="E330" s="26">
        <f t="shared" si="21"/>
        <v>6.1084567317199685</v>
      </c>
      <c r="F330" s="26">
        <f t="shared" si="22"/>
        <v>39.517299414369973</v>
      </c>
      <c r="G330" t="str">
        <f t="shared" si="23"/>
        <v>MLR Error</v>
      </c>
      <c r="I330">
        <v>334801</v>
      </c>
      <c r="J330">
        <v>-277.56873000000002</v>
      </c>
      <c r="M330">
        <v>353605</v>
      </c>
      <c r="N330">
        <v>-244.84155000000001</v>
      </c>
    </row>
    <row r="331" spans="1:14" x14ac:dyDescent="0.25">
      <c r="A331" s="14">
        <v>364301</v>
      </c>
      <c r="B331">
        <v>-432.26622657205399</v>
      </c>
      <c r="C331">
        <v>-431.39587846389998</v>
      </c>
      <c r="D331" s="13">
        <f t="shared" si="20"/>
        <v>-427.25763000000001</v>
      </c>
      <c r="E331" s="26">
        <f t="shared" si="21"/>
        <v>0.87034810815401897</v>
      </c>
      <c r="F331" s="26">
        <f t="shared" si="22"/>
        <v>5.0085965720539889</v>
      </c>
      <c r="G331" t="str">
        <f t="shared" si="23"/>
        <v>MLR Error</v>
      </c>
      <c r="I331">
        <v>336301</v>
      </c>
      <c r="J331">
        <v>-288.9599</v>
      </c>
      <c r="M331">
        <v>353901</v>
      </c>
      <c r="N331">
        <v>-229.69007999999999</v>
      </c>
    </row>
    <row r="332" spans="1:14" x14ac:dyDescent="0.25">
      <c r="A332" s="14">
        <v>435201</v>
      </c>
      <c r="B332">
        <v>-238.48626609235899</v>
      </c>
      <c r="C332">
        <v>-242.90962348884801</v>
      </c>
      <c r="D332" s="13">
        <f t="shared" si="20"/>
        <v>-242.30091999999999</v>
      </c>
      <c r="E332" s="26">
        <f t="shared" si="21"/>
        <v>4.423357396489024</v>
      </c>
      <c r="F332" s="26">
        <f t="shared" si="22"/>
        <v>3.8146539076410022</v>
      </c>
      <c r="G332" t="str">
        <f t="shared" si="23"/>
        <v>Kriging Error</v>
      </c>
      <c r="I332">
        <v>336401</v>
      </c>
      <c r="J332">
        <v>-317.3005</v>
      </c>
      <c r="M332">
        <v>354102</v>
      </c>
      <c r="N332">
        <v>-304.96634</v>
      </c>
    </row>
    <row r="333" spans="1:14" x14ac:dyDescent="0.25">
      <c r="A333" s="14">
        <v>435302</v>
      </c>
      <c r="B333">
        <v>-228.263925181519</v>
      </c>
      <c r="C333">
        <v>-243.92480526707399</v>
      </c>
      <c r="D333" s="13">
        <f t="shared" si="20"/>
        <v>-237.12855999999999</v>
      </c>
      <c r="E333" s="26">
        <f t="shared" si="21"/>
        <v>15.660880085554993</v>
      </c>
      <c r="F333" s="26">
        <f t="shared" si="22"/>
        <v>8.8646348184809938</v>
      </c>
      <c r="G333" t="str">
        <f t="shared" si="23"/>
        <v>Kriging Error</v>
      </c>
      <c r="I333">
        <v>336501</v>
      </c>
      <c r="J333">
        <v>-295.41025000000002</v>
      </c>
      <c r="M333">
        <v>354301</v>
      </c>
      <c r="N333">
        <v>-326.1884</v>
      </c>
    </row>
    <row r="334" spans="1:14" x14ac:dyDescent="0.25">
      <c r="A334" s="14">
        <v>441801</v>
      </c>
      <c r="B334">
        <v>-301.83862257947601</v>
      </c>
      <c r="C334">
        <v>-317.59750178102399</v>
      </c>
      <c r="D334" s="13">
        <f t="shared" si="20"/>
        <v>-349.82306</v>
      </c>
      <c r="E334" s="26">
        <f t="shared" si="21"/>
        <v>15.758879201547984</v>
      </c>
      <c r="F334" s="26">
        <f t="shared" si="22"/>
        <v>47.984437420523989</v>
      </c>
      <c r="G334" t="str">
        <f t="shared" si="23"/>
        <v>MLR Error</v>
      </c>
      <c r="I334">
        <v>337901</v>
      </c>
      <c r="J334">
        <v>-347.2921</v>
      </c>
      <c r="M334">
        <v>354401</v>
      </c>
      <c r="N334">
        <v>-290.16284000000002</v>
      </c>
    </row>
    <row r="335" spans="1:14" x14ac:dyDescent="0.25">
      <c r="A335" s="14">
        <v>443901</v>
      </c>
      <c r="B335">
        <v>-362.35233308063403</v>
      </c>
      <c r="C335">
        <v>-331.31193345258202</v>
      </c>
      <c r="D335" s="13">
        <f t="shared" si="20"/>
        <v>-179.31854000000001</v>
      </c>
      <c r="E335" s="26">
        <f t="shared" si="21"/>
        <v>31.040399628052</v>
      </c>
      <c r="F335" s="26">
        <f t="shared" si="22"/>
        <v>183.03379308063401</v>
      </c>
      <c r="G335" t="str">
        <f t="shared" si="23"/>
        <v>MLR Error</v>
      </c>
      <c r="I335">
        <v>338803</v>
      </c>
      <c r="J335">
        <v>-324.9923</v>
      </c>
      <c r="M335">
        <v>356101</v>
      </c>
      <c r="N335">
        <v>-379.9966</v>
      </c>
    </row>
    <row r="336" spans="1:14" x14ac:dyDescent="0.25">
      <c r="A336" s="14">
        <v>4505502</v>
      </c>
      <c r="B336">
        <v>-78.872529679578705</v>
      </c>
      <c r="C336">
        <v>-90.884701301861597</v>
      </c>
      <c r="D336" s="13" t="str">
        <f t="shared" si="20"/>
        <v>nan</v>
      </c>
      <c r="E336" s="26">
        <f t="shared" si="21"/>
        <v>12.012171622282892</v>
      </c>
      <c r="F336" s="26" t="e">
        <f t="shared" si="22"/>
        <v>#VALUE!</v>
      </c>
      <c r="G336" t="e">
        <f t="shared" si="23"/>
        <v>#VALUE!</v>
      </c>
      <c r="I336">
        <v>338901</v>
      </c>
      <c r="J336">
        <v>-289.97318000000001</v>
      </c>
      <c r="M336">
        <v>356501</v>
      </c>
      <c r="N336">
        <v>-404.29477000000003</v>
      </c>
    </row>
    <row r="337" spans="1:14" x14ac:dyDescent="0.25">
      <c r="A337" s="14">
        <v>460101</v>
      </c>
      <c r="B337">
        <v>-249.53478695738701</v>
      </c>
      <c r="C337">
        <v>-211.164841511768</v>
      </c>
      <c r="D337" s="13">
        <f t="shared" si="20"/>
        <v>-190.26614000000001</v>
      </c>
      <c r="E337" s="26">
        <f t="shared" si="21"/>
        <v>38.36994544561901</v>
      </c>
      <c r="F337" s="26">
        <f t="shared" si="22"/>
        <v>59.268646957387006</v>
      </c>
      <c r="G337" t="str">
        <f t="shared" si="23"/>
        <v>MLR Error</v>
      </c>
      <c r="I337">
        <v>341502</v>
      </c>
      <c r="J337">
        <v>-282.26711999999998</v>
      </c>
      <c r="M337">
        <v>356601</v>
      </c>
      <c r="N337">
        <v>-407.92853000000002</v>
      </c>
    </row>
    <row r="338" spans="1:14" x14ac:dyDescent="0.25">
      <c r="A338" s="14">
        <v>505901</v>
      </c>
      <c r="B338">
        <v>-20.827801337241301</v>
      </c>
      <c r="C338">
        <v>-20.3391307839671</v>
      </c>
      <c r="D338" s="13">
        <f t="shared" si="20"/>
        <v>-105.65613</v>
      </c>
      <c r="E338" s="26">
        <f t="shared" si="21"/>
        <v>0.48867055327420061</v>
      </c>
      <c r="F338" s="26">
        <f t="shared" si="22"/>
        <v>84.828328662758707</v>
      </c>
      <c r="G338" t="str">
        <f t="shared" si="23"/>
        <v>MLR Error</v>
      </c>
      <c r="I338">
        <v>341602</v>
      </c>
      <c r="J338">
        <v>-276.3152</v>
      </c>
      <c r="M338">
        <v>357501</v>
      </c>
      <c r="N338">
        <v>-345.17867999999999</v>
      </c>
    </row>
    <row r="339" spans="1:14" x14ac:dyDescent="0.25">
      <c r="A339" s="14">
        <v>512904</v>
      </c>
      <c r="B339">
        <v>-32.573645533486399</v>
      </c>
      <c r="C339">
        <v>-36.656308832050001</v>
      </c>
      <c r="D339" s="13">
        <f t="shared" si="20"/>
        <v>-151.06007</v>
      </c>
      <c r="E339" s="26">
        <f t="shared" si="21"/>
        <v>4.0826632985636024</v>
      </c>
      <c r="F339" s="26">
        <f t="shared" si="22"/>
        <v>118.4864244665136</v>
      </c>
      <c r="G339" t="str">
        <f t="shared" si="23"/>
        <v>MLR Error</v>
      </c>
      <c r="I339">
        <v>341801</v>
      </c>
      <c r="J339">
        <v>-272.15206999999998</v>
      </c>
      <c r="M339">
        <v>358302</v>
      </c>
      <c r="N339">
        <v>-318.07483000000002</v>
      </c>
    </row>
    <row r="340" spans="1:14" x14ac:dyDescent="0.25">
      <c r="A340" s="14">
        <v>516402</v>
      </c>
      <c r="B340">
        <v>-74.509403131751398</v>
      </c>
      <c r="C340">
        <v>-79.394365668411098</v>
      </c>
      <c r="D340" s="13">
        <f t="shared" si="20"/>
        <v>-112.84162000000001</v>
      </c>
      <c r="E340" s="26">
        <f t="shared" si="21"/>
        <v>4.8849625366596996</v>
      </c>
      <c r="F340" s="26">
        <f t="shared" si="22"/>
        <v>38.332216868248608</v>
      </c>
      <c r="G340" t="str">
        <f t="shared" si="23"/>
        <v>MLR Error</v>
      </c>
      <c r="I340">
        <v>344501</v>
      </c>
      <c r="J340">
        <v>-293.3109</v>
      </c>
      <c r="M340">
        <v>360401</v>
      </c>
      <c r="N340">
        <v>-258.08267000000001</v>
      </c>
    </row>
    <row r="341" spans="1:14" x14ac:dyDescent="0.25">
      <c r="A341" s="14">
        <v>518301</v>
      </c>
      <c r="B341">
        <v>-358.98483918652403</v>
      </c>
      <c r="C341">
        <v>-374.59491844611699</v>
      </c>
      <c r="D341" s="13">
        <f t="shared" si="20"/>
        <v>-304.90942000000001</v>
      </c>
      <c r="E341" s="26">
        <f t="shared" si="21"/>
        <v>15.610079259592965</v>
      </c>
      <c r="F341" s="26">
        <f t="shared" si="22"/>
        <v>54.075419186524016</v>
      </c>
      <c r="G341" t="str">
        <f t="shared" si="23"/>
        <v>MLR Error</v>
      </c>
      <c r="I341">
        <v>345801</v>
      </c>
      <c r="J341">
        <v>-272.91232000000002</v>
      </c>
      <c r="M341">
        <v>361404</v>
      </c>
      <c r="N341">
        <v>-195.97807</v>
      </c>
    </row>
    <row r="342" spans="1:14" x14ac:dyDescent="0.25">
      <c r="A342" s="14">
        <v>519601</v>
      </c>
      <c r="B342">
        <v>-116.888932872342</v>
      </c>
      <c r="C342">
        <v>-116.587391423149</v>
      </c>
      <c r="D342" s="13">
        <f t="shared" si="20"/>
        <v>-281.39864999999998</v>
      </c>
      <c r="E342" s="26">
        <f t="shared" si="21"/>
        <v>0.30154144919299597</v>
      </c>
      <c r="F342" s="26">
        <f t="shared" si="22"/>
        <v>164.50971712765798</v>
      </c>
      <c r="G342" t="str">
        <f t="shared" si="23"/>
        <v>MLR Error</v>
      </c>
      <c r="I342">
        <v>347902</v>
      </c>
      <c r="J342">
        <v>-350.27807999999999</v>
      </c>
      <c r="M342">
        <v>361704</v>
      </c>
      <c r="N342">
        <v>-293.35039999999998</v>
      </c>
    </row>
    <row r="343" spans="1:14" x14ac:dyDescent="0.25">
      <c r="A343" s="14">
        <v>525904</v>
      </c>
      <c r="B343">
        <v>-366.47451784026498</v>
      </c>
      <c r="C343">
        <v>-362.82615505601001</v>
      </c>
      <c r="D343" s="13">
        <f t="shared" si="20"/>
        <v>-290.83760000000001</v>
      </c>
      <c r="E343" s="26">
        <f t="shared" si="21"/>
        <v>3.6483627842549708</v>
      </c>
      <c r="F343" s="26">
        <f t="shared" si="22"/>
        <v>75.636917840264971</v>
      </c>
      <c r="G343" t="str">
        <f t="shared" si="23"/>
        <v>MLR Error</v>
      </c>
      <c r="I343">
        <v>348404</v>
      </c>
      <c r="J343">
        <v>-332.53750000000002</v>
      </c>
      <c r="M343">
        <v>362801</v>
      </c>
      <c r="N343">
        <v>-359.55945000000003</v>
      </c>
    </row>
    <row r="344" spans="1:14" x14ac:dyDescent="0.25">
      <c r="A344" s="14">
        <v>526401</v>
      </c>
      <c r="B344">
        <v>-371.91429035954701</v>
      </c>
      <c r="C344">
        <v>-369.77081861747098</v>
      </c>
      <c r="D344" s="13">
        <f t="shared" si="20"/>
        <v>-327.78107</v>
      </c>
      <c r="E344" s="26">
        <f t="shared" si="21"/>
        <v>2.1434717420760308</v>
      </c>
      <c r="F344" s="26">
        <f t="shared" si="22"/>
        <v>44.133220359547011</v>
      </c>
      <c r="G344" t="str">
        <f t="shared" si="23"/>
        <v>MLR Error</v>
      </c>
      <c r="I344">
        <v>348802</v>
      </c>
      <c r="J344">
        <v>-368.55680000000001</v>
      </c>
      <c r="M344">
        <v>363601</v>
      </c>
      <c r="N344">
        <v>-432.80470000000003</v>
      </c>
    </row>
    <row r="345" spans="1:14" x14ac:dyDescent="0.25">
      <c r="A345" s="14">
        <v>526501</v>
      </c>
      <c r="B345">
        <v>-368.64166666666603</v>
      </c>
      <c r="C345">
        <v>-371.946249899105</v>
      </c>
      <c r="D345" s="13">
        <f t="shared" si="20"/>
        <v>-322.18966999999998</v>
      </c>
      <c r="E345" s="26">
        <f t="shared" si="21"/>
        <v>3.3045832324389721</v>
      </c>
      <c r="F345" s="26">
        <f t="shared" si="22"/>
        <v>46.451996666666048</v>
      </c>
      <c r="G345" t="str">
        <f t="shared" si="23"/>
        <v>MLR Error</v>
      </c>
      <c r="I345">
        <v>348906</v>
      </c>
      <c r="J345">
        <v>-376.35144000000003</v>
      </c>
      <c r="M345">
        <v>363901</v>
      </c>
      <c r="N345">
        <v>-431.88353999999998</v>
      </c>
    </row>
    <row r="346" spans="1:14" x14ac:dyDescent="0.25">
      <c r="A346" s="14">
        <v>527901</v>
      </c>
      <c r="B346">
        <v>-340.226733230685</v>
      </c>
      <c r="C346">
        <v>-344.21670864250802</v>
      </c>
      <c r="D346" s="13">
        <f t="shared" si="20"/>
        <v>-275.48178000000001</v>
      </c>
      <c r="E346" s="26">
        <f t="shared" si="21"/>
        <v>3.9899754118230248</v>
      </c>
      <c r="F346" s="26">
        <f t="shared" si="22"/>
        <v>64.744953230684985</v>
      </c>
      <c r="G346" t="str">
        <f t="shared" si="23"/>
        <v>MLR Error</v>
      </c>
      <c r="I346">
        <v>349601</v>
      </c>
      <c r="J346">
        <v>-296.24041999999997</v>
      </c>
      <c r="M346">
        <v>364301</v>
      </c>
      <c r="N346">
        <v>-411.2253</v>
      </c>
    </row>
    <row r="347" spans="1:14" x14ac:dyDescent="0.25">
      <c r="A347" s="14">
        <v>528201</v>
      </c>
      <c r="B347">
        <v>-347.07962023485499</v>
      </c>
      <c r="C347">
        <v>-345.38529882998398</v>
      </c>
      <c r="D347" s="13">
        <f t="shared" si="20"/>
        <v>-312.93081999999998</v>
      </c>
      <c r="E347" s="26">
        <f t="shared" si="21"/>
        <v>1.6943214048710047</v>
      </c>
      <c r="F347" s="26">
        <f t="shared" si="22"/>
        <v>34.148800234855003</v>
      </c>
      <c r="G347" t="str">
        <f t="shared" si="23"/>
        <v>MLR Error</v>
      </c>
      <c r="I347">
        <v>352301</v>
      </c>
      <c r="J347">
        <v>-264.75225999999998</v>
      </c>
      <c r="M347">
        <v>435201</v>
      </c>
      <c r="N347" t="s">
        <v>18</v>
      </c>
    </row>
    <row r="348" spans="1:14" x14ac:dyDescent="0.25">
      <c r="A348" s="14">
        <v>528401</v>
      </c>
      <c r="B348">
        <v>-329.32793492688899</v>
      </c>
      <c r="C348">
        <v>-336.47900549862197</v>
      </c>
      <c r="D348" s="13">
        <f t="shared" si="20"/>
        <v>-283.46075000000002</v>
      </c>
      <c r="E348" s="26">
        <f t="shared" si="21"/>
        <v>7.151070571732987</v>
      </c>
      <c r="F348" s="26">
        <f t="shared" si="22"/>
        <v>45.867184926888967</v>
      </c>
      <c r="G348" t="str">
        <f t="shared" si="23"/>
        <v>MLR Error</v>
      </c>
      <c r="I348">
        <v>353605</v>
      </c>
      <c r="J348">
        <v>-243.9941</v>
      </c>
      <c r="M348">
        <v>435302</v>
      </c>
      <c r="N348" t="s">
        <v>18</v>
      </c>
    </row>
    <row r="349" spans="1:14" x14ac:dyDescent="0.25">
      <c r="A349" s="14">
        <v>529201</v>
      </c>
      <c r="B349">
        <v>-139.62171884276401</v>
      </c>
      <c r="C349">
        <v>-135.46876705591299</v>
      </c>
      <c r="D349" s="13">
        <f t="shared" si="20"/>
        <v>-153.39986999999999</v>
      </c>
      <c r="E349" s="26">
        <f t="shared" si="21"/>
        <v>4.1529517868510197</v>
      </c>
      <c r="F349" s="26">
        <f t="shared" si="22"/>
        <v>13.778151157235982</v>
      </c>
      <c r="G349" t="str">
        <f t="shared" si="23"/>
        <v>MLR Error</v>
      </c>
      <c r="I349">
        <v>353901</v>
      </c>
      <c r="J349">
        <v>-233.55983000000001</v>
      </c>
      <c r="M349">
        <v>441801</v>
      </c>
      <c r="N349">
        <v>-347.43112000000002</v>
      </c>
    </row>
    <row r="350" spans="1:14" x14ac:dyDescent="0.25">
      <c r="A350" s="14">
        <v>529301</v>
      </c>
      <c r="B350">
        <v>-122.61506961046</v>
      </c>
      <c r="C350">
        <v>-124.06984615027901</v>
      </c>
      <c r="D350" s="13">
        <f t="shared" si="20"/>
        <v>-119.32429999999999</v>
      </c>
      <c r="E350" s="26">
        <f t="shared" si="21"/>
        <v>1.454776539819008</v>
      </c>
      <c r="F350" s="26">
        <f t="shared" si="22"/>
        <v>3.2907696104600035</v>
      </c>
      <c r="G350" t="str">
        <f t="shared" si="23"/>
        <v>MLR Error</v>
      </c>
      <c r="I350">
        <v>354102</v>
      </c>
      <c r="J350">
        <v>-292.25164999999998</v>
      </c>
      <c r="M350">
        <v>443901</v>
      </c>
      <c r="N350">
        <v>-186.1181</v>
      </c>
    </row>
    <row r="351" spans="1:14" x14ac:dyDescent="0.25">
      <c r="A351" s="14">
        <v>530501</v>
      </c>
      <c r="B351">
        <v>-108.496055073904</v>
      </c>
      <c r="C351">
        <v>-108.67606426436799</v>
      </c>
      <c r="D351" s="13">
        <f t="shared" si="20"/>
        <v>-76.271370000000005</v>
      </c>
      <c r="E351" s="26">
        <f t="shared" si="21"/>
        <v>0.18000919046399133</v>
      </c>
      <c r="F351" s="26">
        <f t="shared" si="22"/>
        <v>32.224685073903999</v>
      </c>
      <c r="G351" t="str">
        <f t="shared" si="23"/>
        <v>MLR Error</v>
      </c>
      <c r="I351">
        <v>354301</v>
      </c>
      <c r="J351">
        <v>-329.99918000000002</v>
      </c>
      <c r="M351">
        <v>4505502</v>
      </c>
      <c r="N351" t="s">
        <v>18</v>
      </c>
    </row>
    <row r="352" spans="1:14" x14ac:dyDescent="0.25">
      <c r="A352" s="14">
        <v>530801</v>
      </c>
      <c r="B352">
        <v>-66.281081302004594</v>
      </c>
      <c r="C352">
        <v>-65.921561567295697</v>
      </c>
      <c r="D352" s="13">
        <f t="shared" si="20"/>
        <v>-75.965500000000006</v>
      </c>
      <c r="E352" s="26">
        <f t="shared" si="21"/>
        <v>0.35951973470889698</v>
      </c>
      <c r="F352" s="26">
        <f t="shared" si="22"/>
        <v>9.6844186979954117</v>
      </c>
      <c r="G352" t="str">
        <f t="shared" si="23"/>
        <v>MLR Error</v>
      </c>
      <c r="I352">
        <v>354401</v>
      </c>
      <c r="J352">
        <v>-302.16370000000001</v>
      </c>
      <c r="M352">
        <v>460101</v>
      </c>
      <c r="N352">
        <v>-155.09495999999999</v>
      </c>
    </row>
    <row r="353" spans="1:14" x14ac:dyDescent="0.25">
      <c r="A353" s="14">
        <v>531201</v>
      </c>
      <c r="B353">
        <v>-108.562650064382</v>
      </c>
      <c r="C353">
        <v>-108.61858931148799</v>
      </c>
      <c r="D353" s="13">
        <f t="shared" si="20"/>
        <v>-82.117714000000007</v>
      </c>
      <c r="E353" s="26">
        <f t="shared" si="21"/>
        <v>5.5939247105996515E-2</v>
      </c>
      <c r="F353" s="26">
        <f t="shared" si="22"/>
        <v>26.444936064381992</v>
      </c>
      <c r="G353" t="str">
        <f t="shared" si="23"/>
        <v>MLR Error</v>
      </c>
      <c r="I353">
        <v>356101</v>
      </c>
      <c r="J353">
        <v>-381.88382000000001</v>
      </c>
      <c r="M353">
        <v>505901</v>
      </c>
      <c r="N353">
        <v>-106.78538500000001</v>
      </c>
    </row>
    <row r="354" spans="1:14" x14ac:dyDescent="0.25">
      <c r="A354" s="14">
        <v>533401</v>
      </c>
      <c r="B354">
        <v>-350.61224887961203</v>
      </c>
      <c r="C354">
        <v>-351.108885844432</v>
      </c>
      <c r="D354" s="13">
        <f t="shared" si="20"/>
        <v>-324.21834999999999</v>
      </c>
      <c r="E354" s="26">
        <f t="shared" si="21"/>
        <v>0.49663696481997022</v>
      </c>
      <c r="F354" s="26">
        <f t="shared" si="22"/>
        <v>26.393898879612038</v>
      </c>
      <c r="G354" t="str">
        <f t="shared" si="23"/>
        <v>MLR Error</v>
      </c>
      <c r="I354">
        <v>356501</v>
      </c>
      <c r="J354">
        <v>-399.19970000000001</v>
      </c>
      <c r="M354">
        <v>512904</v>
      </c>
      <c r="N354">
        <v>-152.78290000000001</v>
      </c>
    </row>
    <row r="355" spans="1:14" x14ac:dyDescent="0.25">
      <c r="A355" s="14">
        <v>538101</v>
      </c>
      <c r="B355">
        <v>-6.1839254939077</v>
      </c>
      <c r="C355">
        <v>-5.82436542044079</v>
      </c>
      <c r="D355" s="13">
        <f t="shared" si="20"/>
        <v>-68.540499999999994</v>
      </c>
      <c r="E355" s="26">
        <f t="shared" si="21"/>
        <v>0.35956007346690999</v>
      </c>
      <c r="F355" s="26">
        <f t="shared" si="22"/>
        <v>62.356574506092294</v>
      </c>
      <c r="G355" t="str">
        <f t="shared" si="23"/>
        <v>MLR Error</v>
      </c>
      <c r="I355">
        <v>356601</v>
      </c>
      <c r="J355">
        <v>-410.8227</v>
      </c>
      <c r="M355">
        <v>516402</v>
      </c>
      <c r="N355">
        <v>-112.84162000000001</v>
      </c>
    </row>
    <row r="356" spans="1:14" x14ac:dyDescent="0.25">
      <c r="A356" s="14">
        <v>541101</v>
      </c>
      <c r="B356">
        <v>-370.78955421070998</v>
      </c>
      <c r="C356">
        <v>-371.15330566802601</v>
      </c>
      <c r="D356" s="13">
        <f t="shared" si="20"/>
        <v>-279.22638000000001</v>
      </c>
      <c r="E356" s="26">
        <f t="shared" si="21"/>
        <v>0.36375145731602743</v>
      </c>
      <c r="F356" s="26">
        <f t="shared" si="22"/>
        <v>91.563174210709974</v>
      </c>
      <c r="G356" t="str">
        <f t="shared" si="23"/>
        <v>MLR Error</v>
      </c>
      <c r="I356">
        <v>357501</v>
      </c>
      <c r="J356">
        <v>-345.17867999999999</v>
      </c>
      <c r="M356">
        <v>518301</v>
      </c>
      <c r="N356">
        <v>-260.18259999999998</v>
      </c>
    </row>
    <row r="357" spans="1:14" x14ac:dyDescent="0.25">
      <c r="A357" s="14">
        <v>541401</v>
      </c>
      <c r="B357">
        <v>-324.95916146136699</v>
      </c>
      <c r="C357">
        <v>-324.39154955101702</v>
      </c>
      <c r="D357" s="13">
        <f t="shared" si="20"/>
        <v>-303.10613999999998</v>
      </c>
      <c r="E357" s="26">
        <f t="shared" si="21"/>
        <v>0.56761191034996727</v>
      </c>
      <c r="F357" s="26">
        <f t="shared" si="22"/>
        <v>21.853021461367007</v>
      </c>
      <c r="G357" t="str">
        <f t="shared" si="23"/>
        <v>MLR Error</v>
      </c>
      <c r="I357">
        <v>358302</v>
      </c>
      <c r="J357">
        <v>-319.65120000000002</v>
      </c>
      <c r="M357">
        <v>519601</v>
      </c>
      <c r="N357">
        <v>-264.95571999999999</v>
      </c>
    </row>
    <row r="358" spans="1:14" x14ac:dyDescent="0.25">
      <c r="A358" s="14">
        <v>541701</v>
      </c>
      <c r="B358">
        <v>-263.88958837274402</v>
      </c>
      <c r="C358">
        <v>-263.69249862066499</v>
      </c>
      <c r="D358" s="13">
        <f t="shared" si="20"/>
        <v>-281.85986000000003</v>
      </c>
      <c r="E358" s="26">
        <f t="shared" si="21"/>
        <v>0.19708975207902313</v>
      </c>
      <c r="F358" s="26">
        <f t="shared" si="22"/>
        <v>17.970271627256011</v>
      </c>
      <c r="G358" t="str">
        <f t="shared" si="23"/>
        <v>MLR Error</v>
      </c>
      <c r="I358">
        <v>360401</v>
      </c>
      <c r="J358">
        <v>-248.15065000000001</v>
      </c>
      <c r="M358">
        <v>525904</v>
      </c>
      <c r="N358">
        <v>-316.67180000000002</v>
      </c>
    </row>
    <row r="359" spans="1:14" x14ac:dyDescent="0.25">
      <c r="A359" s="14">
        <v>557502</v>
      </c>
      <c r="B359">
        <v>-96.803437910238003</v>
      </c>
      <c r="C359">
        <v>-98.6270078826077</v>
      </c>
      <c r="D359" s="13">
        <f t="shared" si="20"/>
        <v>-117.47221999999999</v>
      </c>
      <c r="E359" s="26">
        <f t="shared" si="21"/>
        <v>1.8235699723696968</v>
      </c>
      <c r="F359" s="26">
        <f t="shared" si="22"/>
        <v>20.66878208976199</v>
      </c>
      <c r="G359" t="str">
        <f t="shared" si="23"/>
        <v>MLR Error</v>
      </c>
      <c r="I359">
        <v>361404</v>
      </c>
      <c r="J359">
        <v>-167.15433999999999</v>
      </c>
      <c r="M359">
        <v>526401</v>
      </c>
      <c r="N359">
        <v>-321.78546</v>
      </c>
    </row>
    <row r="360" spans="1:14" x14ac:dyDescent="0.25">
      <c r="A360" s="14">
        <v>601101</v>
      </c>
      <c r="B360">
        <v>-409.29209881930802</v>
      </c>
      <c r="C360">
        <v>-381.38220569607898</v>
      </c>
      <c r="D360" s="13">
        <f t="shared" si="20"/>
        <v>-378.84989999999999</v>
      </c>
      <c r="E360" s="26">
        <f t="shared" si="21"/>
        <v>27.90989312322904</v>
      </c>
      <c r="F360" s="26">
        <f t="shared" si="22"/>
        <v>30.442198819308032</v>
      </c>
      <c r="G360" t="str">
        <f t="shared" si="23"/>
        <v>MLR Error</v>
      </c>
      <c r="I360">
        <v>361704</v>
      </c>
      <c r="J360">
        <v>-219.64336</v>
      </c>
      <c r="M360">
        <v>526501</v>
      </c>
      <c r="N360">
        <v>-354.67685</v>
      </c>
    </row>
    <row r="361" spans="1:14" x14ac:dyDescent="0.25">
      <c r="A361" s="14">
        <v>601201</v>
      </c>
      <c r="B361">
        <v>-306.90216517530001</v>
      </c>
      <c r="C361">
        <v>-306.37924429522798</v>
      </c>
      <c r="D361" s="13">
        <f t="shared" si="20"/>
        <v>-357.42944</v>
      </c>
      <c r="E361" s="26">
        <f t="shared" si="21"/>
        <v>0.52292088007203574</v>
      </c>
      <c r="F361" s="26">
        <f t="shared" si="22"/>
        <v>50.527274824699987</v>
      </c>
      <c r="G361" t="str">
        <f t="shared" si="23"/>
        <v>MLR Error</v>
      </c>
      <c r="I361">
        <v>362801</v>
      </c>
      <c r="J361">
        <v>-358.22480000000002</v>
      </c>
      <c r="M361">
        <v>527901</v>
      </c>
      <c r="N361">
        <v>-286.84636999999998</v>
      </c>
    </row>
    <row r="362" spans="1:14" x14ac:dyDescent="0.25">
      <c r="A362" s="14">
        <v>601401</v>
      </c>
      <c r="B362">
        <v>-373.828777775405</v>
      </c>
      <c r="C362">
        <v>-353.06142206137702</v>
      </c>
      <c r="D362" s="13">
        <f t="shared" si="20"/>
        <v>-380.22</v>
      </c>
      <c r="E362" s="26">
        <f t="shared" si="21"/>
        <v>20.767355714027985</v>
      </c>
      <c r="F362" s="26">
        <f t="shared" si="22"/>
        <v>6.3912222245950261</v>
      </c>
      <c r="G362" t="str">
        <f t="shared" si="23"/>
        <v>Kriging Error</v>
      </c>
      <c r="I362">
        <v>363601</v>
      </c>
      <c r="J362">
        <v>-428.08053999999998</v>
      </c>
      <c r="M362">
        <v>528201</v>
      </c>
      <c r="N362">
        <v>-279.74459999999999</v>
      </c>
    </row>
    <row r="363" spans="1:14" x14ac:dyDescent="0.25">
      <c r="A363" s="14">
        <v>601603</v>
      </c>
      <c r="B363">
        <v>-289.60076611060703</v>
      </c>
      <c r="C363">
        <v>-282.26421885878898</v>
      </c>
      <c r="D363" s="13">
        <f t="shared" si="20"/>
        <v>-343.64895999999999</v>
      </c>
      <c r="E363" s="26">
        <f t="shared" si="21"/>
        <v>7.3365472518180468</v>
      </c>
      <c r="F363" s="26">
        <f t="shared" si="22"/>
        <v>54.048193889392962</v>
      </c>
      <c r="G363" t="str">
        <f t="shared" si="23"/>
        <v>MLR Error</v>
      </c>
      <c r="I363">
        <v>363901</v>
      </c>
      <c r="J363">
        <v>-404.38596000000001</v>
      </c>
      <c r="M363">
        <v>528401</v>
      </c>
      <c r="N363">
        <v>-276.95056</v>
      </c>
    </row>
    <row r="364" spans="1:14" x14ac:dyDescent="0.25">
      <c r="A364" s="14">
        <v>601803</v>
      </c>
      <c r="B364">
        <v>-322.763295794763</v>
      </c>
      <c r="C364">
        <v>-310.55829484604999</v>
      </c>
      <c r="D364" s="13">
        <f t="shared" si="20"/>
        <v>-333.65424000000002</v>
      </c>
      <c r="E364" s="26">
        <f t="shared" si="21"/>
        <v>12.205000948713007</v>
      </c>
      <c r="F364" s="26">
        <f t="shared" si="22"/>
        <v>10.89094420523702</v>
      </c>
      <c r="G364" t="str">
        <f t="shared" si="23"/>
        <v>Kriging Error</v>
      </c>
      <c r="I364">
        <v>364301</v>
      </c>
      <c r="J364">
        <v>-427.25763000000001</v>
      </c>
      <c r="M364">
        <v>529201</v>
      </c>
      <c r="N364">
        <v>-148.15470999999999</v>
      </c>
    </row>
    <row r="365" spans="1:14" x14ac:dyDescent="0.25">
      <c r="A365" s="14">
        <v>602206</v>
      </c>
      <c r="B365">
        <v>-327.40407274740897</v>
      </c>
      <c r="C365">
        <v>-307.065141461851</v>
      </c>
      <c r="D365" s="13">
        <f t="shared" si="20"/>
        <v>-317.50103999999999</v>
      </c>
      <c r="E365" s="26">
        <f t="shared" si="21"/>
        <v>20.338931285557976</v>
      </c>
      <c r="F365" s="26">
        <f t="shared" si="22"/>
        <v>9.9030327474089859</v>
      </c>
      <c r="G365" t="str">
        <f t="shared" si="23"/>
        <v>Kriging Error</v>
      </c>
      <c r="I365">
        <v>435201</v>
      </c>
      <c r="J365">
        <v>-242.30091999999999</v>
      </c>
      <c r="M365">
        <v>529301</v>
      </c>
      <c r="N365">
        <v>-116.07711999999999</v>
      </c>
    </row>
    <row r="366" spans="1:14" x14ac:dyDescent="0.25">
      <c r="A366" s="14">
        <v>602701</v>
      </c>
      <c r="B366">
        <v>-348.25467374757699</v>
      </c>
      <c r="C366">
        <v>-320.19864213277702</v>
      </c>
      <c r="D366" s="13">
        <f t="shared" si="20"/>
        <v>-324.49259999999998</v>
      </c>
      <c r="E366" s="26">
        <f t="shared" si="21"/>
        <v>28.056031614799963</v>
      </c>
      <c r="F366" s="26">
        <f t="shared" si="22"/>
        <v>23.762073747577006</v>
      </c>
      <c r="G366" t="str">
        <f t="shared" si="23"/>
        <v>Kriging Error</v>
      </c>
      <c r="I366">
        <v>435302</v>
      </c>
      <c r="J366">
        <v>-237.12855999999999</v>
      </c>
      <c r="M366">
        <v>530501</v>
      </c>
      <c r="N366">
        <v>-74.414460000000005</v>
      </c>
    </row>
    <row r="367" spans="1:14" x14ac:dyDescent="0.25">
      <c r="A367" s="14">
        <v>603203</v>
      </c>
      <c r="B367">
        <v>-303.51380490361601</v>
      </c>
      <c r="C367">
        <v>-297.207353253544</v>
      </c>
      <c r="D367" s="13">
        <f t="shared" si="20"/>
        <v>-295.16446000000002</v>
      </c>
      <c r="E367" s="26">
        <f t="shared" si="21"/>
        <v>6.306451650072006</v>
      </c>
      <c r="F367" s="26">
        <f t="shared" si="22"/>
        <v>8.3493449036159859</v>
      </c>
      <c r="G367" t="str">
        <f t="shared" si="23"/>
        <v>MLR Error</v>
      </c>
      <c r="I367">
        <v>441801</v>
      </c>
      <c r="J367">
        <v>-349.82306</v>
      </c>
      <c r="M367">
        <v>530801</v>
      </c>
      <c r="N367">
        <v>-81.291499999999999</v>
      </c>
    </row>
    <row r="368" spans="1:14" x14ac:dyDescent="0.25">
      <c r="A368" s="14">
        <v>603402</v>
      </c>
      <c r="B368">
        <v>-287.83210634453798</v>
      </c>
      <c r="C368">
        <v>-282.66644091584902</v>
      </c>
      <c r="D368" s="13">
        <f t="shared" si="20"/>
        <v>-289.71280000000002</v>
      </c>
      <c r="E368" s="26">
        <f t="shared" si="21"/>
        <v>5.1656654286889534</v>
      </c>
      <c r="F368" s="26">
        <f t="shared" si="22"/>
        <v>1.8806936554620393</v>
      </c>
      <c r="G368" t="str">
        <f t="shared" si="23"/>
        <v>Kriging Error</v>
      </c>
      <c r="I368">
        <v>443901</v>
      </c>
      <c r="J368">
        <v>-179.31854000000001</v>
      </c>
      <c r="M368">
        <v>531201</v>
      </c>
      <c r="N368">
        <v>-84.266019999999997</v>
      </c>
    </row>
    <row r="369" spans="1:14" x14ac:dyDescent="0.25">
      <c r="A369" s="14">
        <v>604102</v>
      </c>
      <c r="B369">
        <v>-247.467305336442</v>
      </c>
      <c r="C369">
        <v>-242.25311350274799</v>
      </c>
      <c r="D369" s="13">
        <f t="shared" si="20"/>
        <v>-293.85995000000003</v>
      </c>
      <c r="E369" s="26">
        <f t="shared" si="21"/>
        <v>5.2141918336940023</v>
      </c>
      <c r="F369" s="26">
        <f t="shared" si="22"/>
        <v>46.392644663558031</v>
      </c>
      <c r="G369" t="str">
        <f t="shared" si="23"/>
        <v>MLR Error</v>
      </c>
      <c r="I369">
        <v>4505502</v>
      </c>
      <c r="J369" t="s">
        <v>24</v>
      </c>
      <c r="M369">
        <v>533401</v>
      </c>
      <c r="N369">
        <v>-280.34460000000001</v>
      </c>
    </row>
    <row r="370" spans="1:14" x14ac:dyDescent="0.25">
      <c r="A370" s="14">
        <v>604701</v>
      </c>
      <c r="B370">
        <v>-283.74280396139199</v>
      </c>
      <c r="C370">
        <v>-278.26192937091997</v>
      </c>
      <c r="D370" s="13">
        <f t="shared" si="20"/>
        <v>-326.90129999999999</v>
      </c>
      <c r="E370" s="26">
        <f t="shared" si="21"/>
        <v>5.4808745904720126</v>
      </c>
      <c r="F370" s="26">
        <f t="shared" si="22"/>
        <v>43.158496038608007</v>
      </c>
      <c r="G370" t="str">
        <f t="shared" si="23"/>
        <v>MLR Error</v>
      </c>
      <c r="I370">
        <v>460101</v>
      </c>
      <c r="J370">
        <v>-190.26614000000001</v>
      </c>
      <c r="M370">
        <v>538101</v>
      </c>
      <c r="N370">
        <v>-62.688630000000003</v>
      </c>
    </row>
    <row r="371" spans="1:14" x14ac:dyDescent="0.25">
      <c r="A371" s="14">
        <v>607102</v>
      </c>
      <c r="B371">
        <v>-365.69202476434901</v>
      </c>
      <c r="C371">
        <v>-385.90253547566999</v>
      </c>
      <c r="D371" s="13">
        <f t="shared" si="20"/>
        <v>-366.26727</v>
      </c>
      <c r="E371" s="26">
        <f t="shared" si="21"/>
        <v>20.210510711320978</v>
      </c>
      <c r="F371" s="26">
        <f t="shared" si="22"/>
        <v>0.57524523565098207</v>
      </c>
      <c r="G371" t="str">
        <f t="shared" si="23"/>
        <v>Kriging Error</v>
      </c>
      <c r="I371">
        <v>505901</v>
      </c>
      <c r="J371">
        <v>-105.65613</v>
      </c>
      <c r="M371">
        <v>541101</v>
      </c>
      <c r="N371">
        <v>-281.21906000000001</v>
      </c>
    </row>
    <row r="372" spans="1:14" x14ac:dyDescent="0.25">
      <c r="A372" s="14">
        <v>609202</v>
      </c>
      <c r="B372">
        <v>-271.74465984406902</v>
      </c>
      <c r="C372">
        <v>-270.83391478456502</v>
      </c>
      <c r="D372" s="13">
        <f t="shared" si="20"/>
        <v>-324.70742999999999</v>
      </c>
      <c r="E372" s="26">
        <f t="shared" si="21"/>
        <v>0.91074505950399498</v>
      </c>
      <c r="F372" s="26">
        <f t="shared" si="22"/>
        <v>52.962770155930968</v>
      </c>
      <c r="G372" t="str">
        <f t="shared" si="23"/>
        <v>MLR Error</v>
      </c>
      <c r="I372">
        <v>512904</v>
      </c>
      <c r="J372">
        <v>-151.06007</v>
      </c>
      <c r="M372">
        <v>541401</v>
      </c>
      <c r="N372">
        <v>-326.56583000000001</v>
      </c>
    </row>
    <row r="373" spans="1:14" x14ac:dyDescent="0.25">
      <c r="A373" s="14">
        <v>611202</v>
      </c>
      <c r="B373">
        <v>-313.84134631648402</v>
      </c>
      <c r="C373">
        <v>-301.81254859776499</v>
      </c>
      <c r="D373" s="13">
        <f t="shared" si="20"/>
        <v>-274.18347</v>
      </c>
      <c r="E373" s="26">
        <f t="shared" si="21"/>
        <v>12.028797718719034</v>
      </c>
      <c r="F373" s="26">
        <f t="shared" si="22"/>
        <v>39.657876316484021</v>
      </c>
      <c r="G373" t="str">
        <f t="shared" si="23"/>
        <v>MLR Error</v>
      </c>
      <c r="I373">
        <v>516402</v>
      </c>
      <c r="J373">
        <v>-112.84162000000001</v>
      </c>
      <c r="M373">
        <v>541701</v>
      </c>
      <c r="N373">
        <v>-259.96906000000001</v>
      </c>
    </row>
    <row r="374" spans="1:14" x14ac:dyDescent="0.25">
      <c r="A374" s="14">
        <v>628601</v>
      </c>
      <c r="B374">
        <v>-65.373602535318895</v>
      </c>
      <c r="C374">
        <v>-57.266165878309899</v>
      </c>
      <c r="D374" s="13">
        <f t="shared" si="20"/>
        <v>-151.3409</v>
      </c>
      <c r="E374" s="26">
        <f t="shared" si="21"/>
        <v>8.1074366570089964</v>
      </c>
      <c r="F374" s="26">
        <f t="shared" si="22"/>
        <v>85.96729746468111</v>
      </c>
      <c r="G374" t="str">
        <f t="shared" si="23"/>
        <v>MLR Error</v>
      </c>
      <c r="I374">
        <v>518301</v>
      </c>
      <c r="J374">
        <v>-304.90942000000001</v>
      </c>
      <c r="M374">
        <v>553302</v>
      </c>
      <c r="N374">
        <v>-66.855735999999993</v>
      </c>
    </row>
    <row r="375" spans="1:14" x14ac:dyDescent="0.25">
      <c r="A375" s="14">
        <v>632702</v>
      </c>
      <c r="B375">
        <v>-401.97042895915399</v>
      </c>
      <c r="C375">
        <v>-404.82691683217701</v>
      </c>
      <c r="D375" s="13">
        <f t="shared" si="20"/>
        <v>-371.8725</v>
      </c>
      <c r="E375" s="26">
        <f t="shared" si="21"/>
        <v>2.8564878730230134</v>
      </c>
      <c r="F375" s="26">
        <f t="shared" si="22"/>
        <v>30.09792895915399</v>
      </c>
      <c r="G375" t="str">
        <f t="shared" si="23"/>
        <v>MLR Error</v>
      </c>
      <c r="I375">
        <v>519601</v>
      </c>
      <c r="J375">
        <v>-281.39864999999998</v>
      </c>
      <c r="M375">
        <v>557502</v>
      </c>
      <c r="N375">
        <v>-132.62801999999999</v>
      </c>
    </row>
    <row r="376" spans="1:14" x14ac:dyDescent="0.25">
      <c r="A376" s="14">
        <v>636602</v>
      </c>
      <c r="B376">
        <v>-493.14666666666602</v>
      </c>
      <c r="C376">
        <v>-487.825117999273</v>
      </c>
      <c r="D376" s="13">
        <f t="shared" si="20"/>
        <v>-484.95382999999998</v>
      </c>
      <c r="E376" s="26">
        <f t="shared" si="21"/>
        <v>5.3215486673930172</v>
      </c>
      <c r="F376" s="26">
        <f t="shared" si="22"/>
        <v>8.1928366666660395</v>
      </c>
      <c r="G376" t="str">
        <f t="shared" si="23"/>
        <v>MLR Error</v>
      </c>
      <c r="I376">
        <v>525904</v>
      </c>
      <c r="J376">
        <v>-290.83760000000001</v>
      </c>
      <c r="M376">
        <v>601101</v>
      </c>
      <c r="N376">
        <v>-392.50234999999998</v>
      </c>
    </row>
    <row r="377" spans="1:14" x14ac:dyDescent="0.25">
      <c r="A377" s="14">
        <v>638501</v>
      </c>
      <c r="B377">
        <v>-378.14482005541998</v>
      </c>
      <c r="C377">
        <v>-382.03059154501</v>
      </c>
      <c r="D377" s="13">
        <f t="shared" si="20"/>
        <v>-373.12488000000002</v>
      </c>
      <c r="E377" s="26">
        <f t="shared" si="21"/>
        <v>3.8857714895900131</v>
      </c>
      <c r="F377" s="26">
        <f t="shared" si="22"/>
        <v>5.0199400554199656</v>
      </c>
      <c r="G377" t="str">
        <f t="shared" si="23"/>
        <v>MLR Error</v>
      </c>
      <c r="I377">
        <v>526401</v>
      </c>
      <c r="J377">
        <v>-327.78107</v>
      </c>
      <c r="M377">
        <v>601201</v>
      </c>
      <c r="N377">
        <v>-367.15496999999999</v>
      </c>
    </row>
    <row r="378" spans="1:14" x14ac:dyDescent="0.25">
      <c r="A378" s="14">
        <v>638601</v>
      </c>
      <c r="B378">
        <v>-373.96613337637598</v>
      </c>
      <c r="C378">
        <v>-377.49708299077798</v>
      </c>
      <c r="D378" s="13">
        <f t="shared" si="20"/>
        <v>-384.11290000000002</v>
      </c>
      <c r="E378" s="26">
        <f t="shared" si="21"/>
        <v>3.5309496144020045</v>
      </c>
      <c r="F378" s="26">
        <f t="shared" si="22"/>
        <v>10.146766623624046</v>
      </c>
      <c r="G378" t="str">
        <f t="shared" si="23"/>
        <v>MLR Error</v>
      </c>
      <c r="I378">
        <v>526501</v>
      </c>
      <c r="J378">
        <v>-322.18966999999998</v>
      </c>
      <c r="M378">
        <v>601401</v>
      </c>
      <c r="N378">
        <v>-380.22</v>
      </c>
    </row>
    <row r="379" spans="1:14" x14ac:dyDescent="0.25">
      <c r="A379" s="14">
        <v>638701</v>
      </c>
      <c r="B379">
        <v>-416.74175728579399</v>
      </c>
      <c r="C379">
        <v>-420.31328724398799</v>
      </c>
      <c r="D379" s="13">
        <f t="shared" si="20"/>
        <v>-388.98491999999999</v>
      </c>
      <c r="E379" s="26">
        <f t="shared" si="21"/>
        <v>3.5715299581939917</v>
      </c>
      <c r="F379" s="26">
        <f t="shared" si="22"/>
        <v>27.756837285794006</v>
      </c>
      <c r="G379" t="str">
        <f t="shared" si="23"/>
        <v>MLR Error</v>
      </c>
      <c r="I379">
        <v>527901</v>
      </c>
      <c r="J379">
        <v>-275.48178000000001</v>
      </c>
      <c r="M379">
        <v>601603</v>
      </c>
      <c r="N379">
        <v>-345.83355999999998</v>
      </c>
    </row>
    <row r="380" spans="1:14" x14ac:dyDescent="0.25">
      <c r="A380" s="14">
        <v>638807</v>
      </c>
      <c r="B380">
        <v>-414.82797563705401</v>
      </c>
      <c r="C380">
        <v>-417.38229066980199</v>
      </c>
      <c r="D380" s="13">
        <f t="shared" si="20"/>
        <v>-409.03854000000001</v>
      </c>
      <c r="E380" s="26">
        <f t="shared" si="21"/>
        <v>2.5543150327479793</v>
      </c>
      <c r="F380" s="26">
        <f t="shared" si="22"/>
        <v>5.7894356370539981</v>
      </c>
      <c r="G380" t="str">
        <f t="shared" si="23"/>
        <v>MLR Error</v>
      </c>
      <c r="I380">
        <v>528201</v>
      </c>
      <c r="J380">
        <v>-312.93081999999998</v>
      </c>
      <c r="M380">
        <v>601803</v>
      </c>
      <c r="N380">
        <v>-347.38679999999999</v>
      </c>
    </row>
    <row r="381" spans="1:14" x14ac:dyDescent="0.25">
      <c r="A381" s="14">
        <v>639301</v>
      </c>
      <c r="B381">
        <v>-397.49883767981299</v>
      </c>
      <c r="C381">
        <v>-404.83851064938102</v>
      </c>
      <c r="D381" s="13">
        <f t="shared" si="20"/>
        <v>-371.70145000000002</v>
      </c>
      <c r="E381" s="26">
        <f t="shared" si="21"/>
        <v>7.3396729695680278</v>
      </c>
      <c r="F381" s="26">
        <f t="shared" si="22"/>
        <v>25.797387679812971</v>
      </c>
      <c r="G381" t="str">
        <f t="shared" si="23"/>
        <v>MLR Error</v>
      </c>
      <c r="I381">
        <v>528401</v>
      </c>
      <c r="J381">
        <v>-283.46075000000002</v>
      </c>
      <c r="M381">
        <v>602206</v>
      </c>
      <c r="N381">
        <v>-316.01107999999999</v>
      </c>
    </row>
    <row r="382" spans="1:14" x14ac:dyDescent="0.25">
      <c r="A382" s="14">
        <v>639501</v>
      </c>
      <c r="B382">
        <v>-373.92210864321299</v>
      </c>
      <c r="C382">
        <v>-372.178663532879</v>
      </c>
      <c r="D382" s="13">
        <f t="shared" si="20"/>
        <v>-370.78521999999998</v>
      </c>
      <c r="E382" s="26">
        <f t="shared" si="21"/>
        <v>1.7434451103339939</v>
      </c>
      <c r="F382" s="26">
        <f t="shared" si="22"/>
        <v>3.1368886432130125</v>
      </c>
      <c r="G382" t="str">
        <f t="shared" si="23"/>
        <v>MLR Error</v>
      </c>
      <c r="I382">
        <v>529201</v>
      </c>
      <c r="J382">
        <v>-153.39986999999999</v>
      </c>
      <c r="M382">
        <v>602701</v>
      </c>
      <c r="N382">
        <v>-326.45895000000002</v>
      </c>
    </row>
    <row r="383" spans="1:14" x14ac:dyDescent="0.25">
      <c r="A383" s="14">
        <v>640404</v>
      </c>
      <c r="B383">
        <v>-372.09370876435298</v>
      </c>
      <c r="C383">
        <v>-364.648368770471</v>
      </c>
      <c r="D383" s="13">
        <f t="shared" si="20"/>
        <v>-372.89035000000001</v>
      </c>
      <c r="E383" s="26">
        <f t="shared" si="21"/>
        <v>7.4453399938819871</v>
      </c>
      <c r="F383" s="26">
        <f t="shared" si="22"/>
        <v>0.79664123564703004</v>
      </c>
      <c r="G383" t="str">
        <f t="shared" si="23"/>
        <v>Kriging Error</v>
      </c>
      <c r="I383">
        <v>529301</v>
      </c>
      <c r="J383">
        <v>-119.32429999999999</v>
      </c>
      <c r="M383">
        <v>603203</v>
      </c>
      <c r="N383">
        <v>-298.94990000000001</v>
      </c>
    </row>
    <row r="384" spans="1:14" x14ac:dyDescent="0.25">
      <c r="A384" s="14">
        <v>644311</v>
      </c>
      <c r="B384">
        <v>-493.81779588038501</v>
      </c>
      <c r="C384">
        <v>-495.22442008149</v>
      </c>
      <c r="D384" s="13">
        <f t="shared" si="20"/>
        <v>-471.77695</v>
      </c>
      <c r="E384" s="26">
        <f t="shared" si="21"/>
        <v>1.4066242011049894</v>
      </c>
      <c r="F384" s="26">
        <f t="shared" si="22"/>
        <v>22.040845880385007</v>
      </c>
      <c r="G384" t="str">
        <f t="shared" si="23"/>
        <v>MLR Error</v>
      </c>
      <c r="I384">
        <v>530501</v>
      </c>
      <c r="J384">
        <v>-76.271370000000005</v>
      </c>
      <c r="M384">
        <v>603402</v>
      </c>
      <c r="N384">
        <v>-280.26209999999998</v>
      </c>
    </row>
    <row r="385" spans="1:14" x14ac:dyDescent="0.25">
      <c r="A385" s="14">
        <v>644608</v>
      </c>
      <c r="B385">
        <v>-428.80612443980499</v>
      </c>
      <c r="C385">
        <v>-444.253895421604</v>
      </c>
      <c r="D385" s="13">
        <f t="shared" si="20"/>
        <v>-441.40039999999999</v>
      </c>
      <c r="E385" s="26">
        <f t="shared" si="21"/>
        <v>15.44777098179901</v>
      </c>
      <c r="F385" s="26">
        <f t="shared" si="22"/>
        <v>12.594275560195001</v>
      </c>
      <c r="G385" t="str">
        <f t="shared" si="23"/>
        <v>Kriging Error</v>
      </c>
      <c r="I385">
        <v>530801</v>
      </c>
      <c r="J385">
        <v>-75.965500000000006</v>
      </c>
      <c r="M385">
        <v>604102</v>
      </c>
      <c r="N385">
        <v>-288.28500000000003</v>
      </c>
    </row>
    <row r="386" spans="1:14" x14ac:dyDescent="0.25">
      <c r="A386" s="14">
        <v>645201</v>
      </c>
      <c r="B386">
        <v>-428.43140397866802</v>
      </c>
      <c r="C386">
        <v>-425.73495041378698</v>
      </c>
      <c r="D386" s="13">
        <f t="shared" si="20"/>
        <v>-435.82042999999999</v>
      </c>
      <c r="E386" s="26">
        <f t="shared" si="21"/>
        <v>2.6964535648810397</v>
      </c>
      <c r="F386" s="26">
        <f t="shared" si="22"/>
        <v>7.3890260213319721</v>
      </c>
      <c r="G386" t="str">
        <f t="shared" si="23"/>
        <v>MLR Error</v>
      </c>
      <c r="I386">
        <v>531201</v>
      </c>
      <c r="J386">
        <v>-82.117714000000007</v>
      </c>
      <c r="M386">
        <v>604701</v>
      </c>
      <c r="N386">
        <v>-334.2</v>
      </c>
    </row>
    <row r="387" spans="1:14" x14ac:dyDescent="0.25">
      <c r="A387" s="14">
        <v>645513</v>
      </c>
      <c r="B387">
        <v>-440.727292043261</v>
      </c>
      <c r="C387">
        <v>-440.60579351996603</v>
      </c>
      <c r="D387" s="13">
        <f t="shared" ref="D387:D419" si="24">VLOOKUP(A387,$I$20:$J$486,2,FALSE)</f>
        <v>-432.39460000000003</v>
      </c>
      <c r="E387" s="26">
        <f t="shared" ref="E387:E419" si="25">ABS((C387-B387))</f>
        <v>0.12149852329497435</v>
      </c>
      <c r="F387" s="26">
        <f t="shared" ref="F387:F419" si="26">ABS((D387-B387))</f>
        <v>8.3326920432609768</v>
      </c>
      <c r="G387" t="str">
        <f t="shared" ref="G387:G419" si="27">IF(F387&lt;E387,$F$1,$E$1)</f>
        <v>MLR Error</v>
      </c>
      <c r="I387">
        <v>533401</v>
      </c>
      <c r="J387">
        <v>-324.21834999999999</v>
      </c>
      <c r="M387">
        <v>607102</v>
      </c>
      <c r="N387">
        <v>-367.37261999999998</v>
      </c>
    </row>
    <row r="388" spans="1:14" x14ac:dyDescent="0.25">
      <c r="A388" s="14">
        <v>645701</v>
      </c>
      <c r="B388">
        <v>-388.24572447990698</v>
      </c>
      <c r="C388">
        <v>-388.95823983556699</v>
      </c>
      <c r="D388" s="13">
        <f t="shared" si="24"/>
        <v>-376.01245</v>
      </c>
      <c r="E388" s="26">
        <f t="shared" si="25"/>
        <v>0.71251535566000257</v>
      </c>
      <c r="F388" s="26">
        <f t="shared" si="26"/>
        <v>12.233274479906981</v>
      </c>
      <c r="G388" t="str">
        <f t="shared" si="27"/>
        <v>MLR Error</v>
      </c>
      <c r="I388">
        <v>538101</v>
      </c>
      <c r="J388">
        <v>-68.540499999999994</v>
      </c>
      <c r="M388">
        <v>609202</v>
      </c>
      <c r="N388">
        <v>-321.17993000000001</v>
      </c>
    </row>
    <row r="389" spans="1:14" x14ac:dyDescent="0.25">
      <c r="A389" s="14">
        <v>645902</v>
      </c>
      <c r="B389">
        <v>-396.30178183549901</v>
      </c>
      <c r="C389">
        <v>-406.66870883008198</v>
      </c>
      <c r="D389" s="13">
        <f t="shared" si="24"/>
        <v>-381.92187999999999</v>
      </c>
      <c r="E389" s="26">
        <f t="shared" si="25"/>
        <v>10.366926994582968</v>
      </c>
      <c r="F389" s="26">
        <f t="shared" si="26"/>
        <v>14.379901835499027</v>
      </c>
      <c r="G389" t="str">
        <f t="shared" si="27"/>
        <v>MLR Error</v>
      </c>
      <c r="I389">
        <v>541101</v>
      </c>
      <c r="J389">
        <v>-279.22638000000001</v>
      </c>
      <c r="M389">
        <v>611202</v>
      </c>
      <c r="N389">
        <v>-286.96019999999999</v>
      </c>
    </row>
    <row r="390" spans="1:14" x14ac:dyDescent="0.25">
      <c r="A390" s="14">
        <v>646601</v>
      </c>
      <c r="B390">
        <v>-373.39195182991398</v>
      </c>
      <c r="C390">
        <v>-378.68036605443399</v>
      </c>
      <c r="D390" s="13">
        <f t="shared" si="24"/>
        <v>-374.59293000000002</v>
      </c>
      <c r="E390" s="26">
        <f t="shared" si="25"/>
        <v>5.288414224520011</v>
      </c>
      <c r="F390" s="26">
        <f t="shared" si="26"/>
        <v>1.2009781700860458</v>
      </c>
      <c r="G390" t="str">
        <f t="shared" si="27"/>
        <v>Kriging Error</v>
      </c>
      <c r="I390">
        <v>541401</v>
      </c>
      <c r="J390">
        <v>-303.10613999999998</v>
      </c>
      <c r="M390">
        <v>623201</v>
      </c>
      <c r="N390">
        <v>-157.9769</v>
      </c>
    </row>
    <row r="391" spans="1:14" x14ac:dyDescent="0.25">
      <c r="A391" s="14">
        <v>646701</v>
      </c>
      <c r="B391">
        <v>-373.005318248214</v>
      </c>
      <c r="C391">
        <v>-378.20531789708701</v>
      </c>
      <c r="D391" s="13">
        <f t="shared" si="24"/>
        <v>-384.61070000000001</v>
      </c>
      <c r="E391" s="26">
        <f t="shared" si="25"/>
        <v>5.1999996488730176</v>
      </c>
      <c r="F391" s="26">
        <f t="shared" si="26"/>
        <v>11.605381751786013</v>
      </c>
      <c r="G391" t="str">
        <f t="shared" si="27"/>
        <v>MLR Error</v>
      </c>
      <c r="I391">
        <v>541701</v>
      </c>
      <c r="J391">
        <v>-281.85986000000003</v>
      </c>
      <c r="M391">
        <v>628601</v>
      </c>
      <c r="N391">
        <v>-223.42302000000001</v>
      </c>
    </row>
    <row r="392" spans="1:14" x14ac:dyDescent="0.25">
      <c r="A392" s="14">
        <v>647205</v>
      </c>
      <c r="B392">
        <v>-379.75817024424902</v>
      </c>
      <c r="C392">
        <v>-383.86823075396399</v>
      </c>
      <c r="D392" s="13">
        <f t="shared" si="24"/>
        <v>-326.75887999999998</v>
      </c>
      <c r="E392" s="26">
        <f t="shared" si="25"/>
        <v>4.1100605097149696</v>
      </c>
      <c r="F392" s="26">
        <f t="shared" si="26"/>
        <v>52.999290244249039</v>
      </c>
      <c r="G392" t="str">
        <f t="shared" si="27"/>
        <v>MLR Error</v>
      </c>
      <c r="I392">
        <v>553302</v>
      </c>
      <c r="J392" t="s">
        <v>24</v>
      </c>
      <c r="M392">
        <v>632702</v>
      </c>
      <c r="N392">
        <v>-377.43932999999998</v>
      </c>
    </row>
    <row r="393" spans="1:14" x14ac:dyDescent="0.25">
      <c r="A393" s="14">
        <v>652301</v>
      </c>
      <c r="B393">
        <v>-199.27251752895401</v>
      </c>
      <c r="C393">
        <v>-203.558423076585</v>
      </c>
      <c r="D393" s="13">
        <f t="shared" si="24"/>
        <v>-202.47515999999999</v>
      </c>
      <c r="E393" s="26">
        <f t="shared" si="25"/>
        <v>4.2859055476309891</v>
      </c>
      <c r="F393" s="26">
        <f t="shared" si="26"/>
        <v>3.2026424710459764</v>
      </c>
      <c r="G393" t="str">
        <f t="shared" si="27"/>
        <v>Kriging Error</v>
      </c>
      <c r="I393">
        <v>557502</v>
      </c>
      <c r="J393">
        <v>-117.47221999999999</v>
      </c>
      <c r="M393">
        <v>636602</v>
      </c>
      <c r="N393">
        <v>-422.90210000000002</v>
      </c>
    </row>
    <row r="394" spans="1:14" x14ac:dyDescent="0.25">
      <c r="A394" s="14">
        <v>652501</v>
      </c>
      <c r="B394">
        <v>-200.68041101752701</v>
      </c>
      <c r="C394">
        <v>-203.505986996166</v>
      </c>
      <c r="D394" s="13">
        <f t="shared" si="24"/>
        <v>-186.98172</v>
      </c>
      <c r="E394" s="26">
        <f t="shared" si="25"/>
        <v>2.8255759786389945</v>
      </c>
      <c r="F394" s="26">
        <f t="shared" si="26"/>
        <v>13.698691017527011</v>
      </c>
      <c r="G394" t="str">
        <f t="shared" si="27"/>
        <v>MLR Error</v>
      </c>
      <c r="I394">
        <v>601101</v>
      </c>
      <c r="J394">
        <v>-378.84989999999999</v>
      </c>
      <c r="M394">
        <v>636701</v>
      </c>
      <c r="N394">
        <v>-480.77057000000002</v>
      </c>
    </row>
    <row r="395" spans="1:14" x14ac:dyDescent="0.25">
      <c r="A395" s="14">
        <v>652801</v>
      </c>
      <c r="B395">
        <v>-173.108477327358</v>
      </c>
      <c r="C395">
        <v>-176.267014121329</v>
      </c>
      <c r="D395" s="13">
        <f t="shared" si="24"/>
        <v>-171.64124000000001</v>
      </c>
      <c r="E395" s="26">
        <f t="shared" si="25"/>
        <v>3.1585367939709954</v>
      </c>
      <c r="F395" s="26">
        <f t="shared" si="26"/>
        <v>1.4672373273579922</v>
      </c>
      <c r="G395" t="str">
        <f t="shared" si="27"/>
        <v>Kriging Error</v>
      </c>
      <c r="I395">
        <v>601201</v>
      </c>
      <c r="J395">
        <v>-357.42944</v>
      </c>
      <c r="M395">
        <v>636702</v>
      </c>
      <c r="N395">
        <v>-480.77057000000002</v>
      </c>
    </row>
    <row r="396" spans="1:14" x14ac:dyDescent="0.25">
      <c r="A396" s="14">
        <v>654606</v>
      </c>
      <c r="B396">
        <v>-376.83365349781201</v>
      </c>
      <c r="C396">
        <v>-373.61671879224298</v>
      </c>
      <c r="D396" s="13">
        <f t="shared" si="24"/>
        <v>-284.99176</v>
      </c>
      <c r="E396" s="26">
        <f t="shared" si="25"/>
        <v>3.2169347055690309</v>
      </c>
      <c r="F396" s="26">
        <f t="shared" si="26"/>
        <v>91.841893497812009</v>
      </c>
      <c r="G396" t="str">
        <f t="shared" si="27"/>
        <v>MLR Error</v>
      </c>
      <c r="I396">
        <v>601401</v>
      </c>
      <c r="J396">
        <v>-380.22</v>
      </c>
      <c r="M396">
        <v>636703</v>
      </c>
      <c r="N396">
        <v>-480.77057000000002</v>
      </c>
    </row>
    <row r="397" spans="1:14" x14ac:dyDescent="0.25">
      <c r="A397" s="14">
        <v>654801</v>
      </c>
      <c r="B397">
        <v>-292.26197678353299</v>
      </c>
      <c r="C397">
        <v>-299.18477097068501</v>
      </c>
      <c r="D397" s="13">
        <f t="shared" si="24"/>
        <v>-238.17529999999999</v>
      </c>
      <c r="E397" s="26">
        <f t="shared" si="25"/>
        <v>6.9227941871520215</v>
      </c>
      <c r="F397" s="26">
        <f t="shared" si="26"/>
        <v>54.086676783532994</v>
      </c>
      <c r="G397" t="str">
        <f t="shared" si="27"/>
        <v>MLR Error</v>
      </c>
      <c r="I397">
        <v>601603</v>
      </c>
      <c r="J397">
        <v>-343.64895999999999</v>
      </c>
      <c r="M397">
        <v>636807</v>
      </c>
      <c r="N397">
        <v>-507.87310000000002</v>
      </c>
    </row>
    <row r="398" spans="1:14" x14ac:dyDescent="0.25">
      <c r="A398" s="14">
        <v>657535</v>
      </c>
      <c r="B398">
        <v>-194.27</v>
      </c>
      <c r="C398">
        <v>-196.94293383486001</v>
      </c>
      <c r="D398" s="13">
        <f t="shared" si="24"/>
        <v>-176.97149999999999</v>
      </c>
      <c r="E398" s="26">
        <f t="shared" si="25"/>
        <v>2.6729338348600038</v>
      </c>
      <c r="F398" s="26">
        <f t="shared" si="26"/>
        <v>17.298500000000018</v>
      </c>
      <c r="G398" t="str">
        <f t="shared" si="27"/>
        <v>MLR Error</v>
      </c>
      <c r="I398">
        <v>601803</v>
      </c>
      <c r="J398">
        <v>-333.65424000000002</v>
      </c>
      <c r="M398">
        <v>636808</v>
      </c>
      <c r="N398">
        <v>-507.87310000000002</v>
      </c>
    </row>
    <row r="399" spans="1:14" x14ac:dyDescent="0.25">
      <c r="A399" s="14">
        <v>659101</v>
      </c>
      <c r="B399">
        <v>-196.569903990211</v>
      </c>
      <c r="C399">
        <v>-200.70223827335101</v>
      </c>
      <c r="D399" s="13">
        <f t="shared" si="24"/>
        <v>-201.98052999999999</v>
      </c>
      <c r="E399" s="26">
        <f t="shared" si="25"/>
        <v>4.1323342831400112</v>
      </c>
      <c r="F399" s="26">
        <f t="shared" si="26"/>
        <v>5.4106260097889844</v>
      </c>
      <c r="G399" t="str">
        <f t="shared" si="27"/>
        <v>MLR Error</v>
      </c>
      <c r="I399">
        <v>602206</v>
      </c>
      <c r="J399">
        <v>-317.50103999999999</v>
      </c>
      <c r="M399">
        <v>636809</v>
      </c>
      <c r="N399">
        <v>-507.87310000000002</v>
      </c>
    </row>
    <row r="400" spans="1:14" x14ac:dyDescent="0.25">
      <c r="A400" s="14">
        <v>661101</v>
      </c>
      <c r="B400">
        <v>-152.24460741195</v>
      </c>
      <c r="C400">
        <v>-161.01927124442</v>
      </c>
      <c r="D400" s="13">
        <f t="shared" si="24"/>
        <v>-179.4881</v>
      </c>
      <c r="E400" s="26">
        <f t="shared" si="25"/>
        <v>8.7746638324699973</v>
      </c>
      <c r="F400" s="26">
        <f t="shared" si="26"/>
        <v>27.243492588050003</v>
      </c>
      <c r="G400" t="str">
        <f t="shared" si="27"/>
        <v>MLR Error</v>
      </c>
      <c r="I400">
        <v>602701</v>
      </c>
      <c r="J400">
        <v>-324.49259999999998</v>
      </c>
      <c r="M400">
        <v>636810</v>
      </c>
      <c r="N400">
        <v>-507.87310000000002</v>
      </c>
    </row>
    <row r="401" spans="1:14" x14ac:dyDescent="0.25">
      <c r="A401" s="14">
        <v>661301</v>
      </c>
      <c r="B401">
        <v>-157.427975637054</v>
      </c>
      <c r="C401">
        <v>-163.94732933792</v>
      </c>
      <c r="D401" s="13">
        <f t="shared" si="24"/>
        <v>-193.67026000000001</v>
      </c>
      <c r="E401" s="26">
        <f t="shared" si="25"/>
        <v>6.5193537008659916</v>
      </c>
      <c r="F401" s="26">
        <f t="shared" si="26"/>
        <v>36.242284362946009</v>
      </c>
      <c r="G401" t="str">
        <f t="shared" si="27"/>
        <v>MLR Error</v>
      </c>
      <c r="I401">
        <v>603203</v>
      </c>
      <c r="J401">
        <v>-295.16446000000002</v>
      </c>
      <c r="M401">
        <v>636811</v>
      </c>
      <c r="N401">
        <v>-507.87310000000002</v>
      </c>
    </row>
    <row r="402" spans="1:14" x14ac:dyDescent="0.25">
      <c r="A402" s="14">
        <v>662101</v>
      </c>
      <c r="B402">
        <v>-208.04296862913401</v>
      </c>
      <c r="C402">
        <v>-221.670728257273</v>
      </c>
      <c r="D402" s="13">
        <f t="shared" si="24"/>
        <v>-194.54622000000001</v>
      </c>
      <c r="E402" s="26">
        <f t="shared" si="25"/>
        <v>13.627759628138989</v>
      </c>
      <c r="F402" s="26">
        <f t="shared" si="26"/>
        <v>13.496748629134004</v>
      </c>
      <c r="G402" t="str">
        <f t="shared" si="27"/>
        <v>Kriging Error</v>
      </c>
      <c r="I402">
        <v>603402</v>
      </c>
      <c r="J402">
        <v>-289.71280000000002</v>
      </c>
      <c r="M402">
        <v>636812</v>
      </c>
      <c r="N402">
        <v>-507.87310000000002</v>
      </c>
    </row>
    <row r="403" spans="1:14" x14ac:dyDescent="0.25">
      <c r="A403" s="14">
        <v>662501</v>
      </c>
      <c r="B403">
        <v>-183.19092082042599</v>
      </c>
      <c r="C403">
        <v>-204.61132433928299</v>
      </c>
      <c r="D403" s="13">
        <f t="shared" si="24"/>
        <v>-222.59576000000001</v>
      </c>
      <c r="E403" s="26">
        <f t="shared" si="25"/>
        <v>21.420403518857</v>
      </c>
      <c r="F403" s="26">
        <f t="shared" si="26"/>
        <v>39.404839179574026</v>
      </c>
      <c r="G403" t="str">
        <f t="shared" si="27"/>
        <v>MLR Error</v>
      </c>
      <c r="I403">
        <v>604102</v>
      </c>
      <c r="J403">
        <v>-293.85995000000003</v>
      </c>
      <c r="M403">
        <v>636813</v>
      </c>
      <c r="N403">
        <v>-507.87310000000002</v>
      </c>
    </row>
    <row r="404" spans="1:14" x14ac:dyDescent="0.25">
      <c r="A404" s="14">
        <v>663801</v>
      </c>
      <c r="B404">
        <v>-197.697581076533</v>
      </c>
      <c r="C404">
        <v>-197.240380584544</v>
      </c>
      <c r="D404" s="13">
        <f t="shared" si="24"/>
        <v>-176.51799</v>
      </c>
      <c r="E404" s="26">
        <f t="shared" si="25"/>
        <v>0.45720049198899915</v>
      </c>
      <c r="F404" s="26">
        <f t="shared" si="26"/>
        <v>21.179591076533001</v>
      </c>
      <c r="G404" t="str">
        <f t="shared" si="27"/>
        <v>MLR Error</v>
      </c>
      <c r="I404">
        <v>604701</v>
      </c>
      <c r="J404">
        <v>-326.90129999999999</v>
      </c>
      <c r="M404">
        <v>636816</v>
      </c>
      <c r="N404">
        <v>-489.43015000000003</v>
      </c>
    </row>
    <row r="405" spans="1:14" x14ac:dyDescent="0.25">
      <c r="A405" s="14">
        <v>664501</v>
      </c>
      <c r="B405">
        <v>-118.051595004817</v>
      </c>
      <c r="C405">
        <v>-117.862131928781</v>
      </c>
      <c r="D405" s="13">
        <f t="shared" si="24"/>
        <v>-124.64239499999999</v>
      </c>
      <c r="E405" s="26">
        <f t="shared" si="25"/>
        <v>0.18946307603600587</v>
      </c>
      <c r="F405" s="26">
        <f t="shared" si="26"/>
        <v>6.5907999951829908</v>
      </c>
      <c r="G405" t="str">
        <f t="shared" si="27"/>
        <v>MLR Error</v>
      </c>
      <c r="I405">
        <v>607102</v>
      </c>
      <c r="J405">
        <v>-366.26727</v>
      </c>
      <c r="M405">
        <v>636817</v>
      </c>
      <c r="N405">
        <v>-489.43015000000003</v>
      </c>
    </row>
    <row r="406" spans="1:14" x14ac:dyDescent="0.25">
      <c r="A406" s="14">
        <v>664701</v>
      </c>
      <c r="B406">
        <v>-135.91784662808999</v>
      </c>
      <c r="C406">
        <v>-132.44320329320101</v>
      </c>
      <c r="D406" s="13">
        <f t="shared" si="24"/>
        <v>-134.61224000000001</v>
      </c>
      <c r="E406" s="26">
        <f t="shared" si="25"/>
        <v>3.4746433348889809</v>
      </c>
      <c r="F406" s="26">
        <f t="shared" si="26"/>
        <v>1.3056066280899756</v>
      </c>
      <c r="G406" t="str">
        <f t="shared" si="27"/>
        <v>Kriging Error</v>
      </c>
      <c r="I406">
        <v>609202</v>
      </c>
      <c r="J406">
        <v>-324.70742999999999</v>
      </c>
      <c r="M406">
        <v>636818</v>
      </c>
      <c r="N406">
        <v>-489.43015000000003</v>
      </c>
    </row>
    <row r="407" spans="1:14" x14ac:dyDescent="0.25">
      <c r="A407" s="14">
        <v>664702</v>
      </c>
      <c r="B407">
        <v>-146.30119789640099</v>
      </c>
      <c r="C407">
        <v>-140.981344876702</v>
      </c>
      <c r="D407" s="13">
        <f t="shared" si="24"/>
        <v>-128.38074</v>
      </c>
      <c r="E407" s="26">
        <f t="shared" si="25"/>
        <v>5.3198530196989964</v>
      </c>
      <c r="F407" s="26">
        <f t="shared" si="26"/>
        <v>17.92045789640099</v>
      </c>
      <c r="G407" t="str">
        <f t="shared" si="27"/>
        <v>MLR Error</v>
      </c>
      <c r="I407">
        <v>611202</v>
      </c>
      <c r="J407">
        <v>-274.18347</v>
      </c>
      <c r="M407">
        <v>636819</v>
      </c>
      <c r="N407">
        <v>-489.43015000000003</v>
      </c>
    </row>
    <row r="408" spans="1:14" x14ac:dyDescent="0.25">
      <c r="A408" s="14">
        <v>701203</v>
      </c>
      <c r="B408">
        <v>-185.033146945667</v>
      </c>
      <c r="C408">
        <v>-185.45743441894899</v>
      </c>
      <c r="D408" s="13">
        <f t="shared" si="24"/>
        <v>-266.63170000000002</v>
      </c>
      <c r="E408" s="26">
        <f t="shared" si="25"/>
        <v>0.42428747328199279</v>
      </c>
      <c r="F408" s="26">
        <f t="shared" si="26"/>
        <v>81.598553054333024</v>
      </c>
      <c r="G408" t="str">
        <f t="shared" si="27"/>
        <v>MLR Error</v>
      </c>
      <c r="I408">
        <v>623201</v>
      </c>
      <c r="J408">
        <v>-164.77755999999999</v>
      </c>
      <c r="M408">
        <v>636905</v>
      </c>
      <c r="N408">
        <v>-489.99997000000002</v>
      </c>
    </row>
    <row r="409" spans="1:14" x14ac:dyDescent="0.25">
      <c r="A409" s="14">
        <v>716302</v>
      </c>
      <c r="B409">
        <v>-319.658700402367</v>
      </c>
      <c r="C409">
        <v>-323.91517501202799</v>
      </c>
      <c r="D409" s="13">
        <f t="shared" si="24"/>
        <v>-320.53005999999999</v>
      </c>
      <c r="E409" s="26">
        <f t="shared" si="25"/>
        <v>4.2564746096609838</v>
      </c>
      <c r="F409" s="26">
        <f t="shared" si="26"/>
        <v>0.87135959763298843</v>
      </c>
      <c r="G409" t="str">
        <f t="shared" si="27"/>
        <v>Kriging Error</v>
      </c>
      <c r="I409">
        <v>628601</v>
      </c>
      <c r="J409">
        <v>-151.3409</v>
      </c>
      <c r="M409">
        <v>636907</v>
      </c>
      <c r="N409">
        <v>-489.99997000000002</v>
      </c>
    </row>
    <row r="410" spans="1:14" x14ac:dyDescent="0.25">
      <c r="A410" s="14">
        <v>716602</v>
      </c>
      <c r="B410">
        <v>-317.71391884831002</v>
      </c>
      <c r="C410">
        <v>-315.37690939764599</v>
      </c>
      <c r="D410" s="13">
        <f t="shared" si="24"/>
        <v>-301.40994000000001</v>
      </c>
      <c r="E410" s="26">
        <f t="shared" si="25"/>
        <v>2.3370094506640271</v>
      </c>
      <c r="F410" s="26">
        <f t="shared" si="26"/>
        <v>16.30397884831001</v>
      </c>
      <c r="G410" t="str">
        <f t="shared" si="27"/>
        <v>MLR Error</v>
      </c>
      <c r="I410">
        <v>632702</v>
      </c>
      <c r="J410">
        <v>-371.8725</v>
      </c>
      <c r="M410">
        <v>636909</v>
      </c>
      <c r="N410">
        <v>-489.99997000000002</v>
      </c>
    </row>
    <row r="411" spans="1:14" x14ac:dyDescent="0.25">
      <c r="A411" s="14">
        <v>754404</v>
      </c>
      <c r="B411">
        <v>-226.05331861752001</v>
      </c>
      <c r="C411">
        <v>-225.60847189726701</v>
      </c>
      <c r="D411" s="13">
        <f t="shared" si="24"/>
        <v>-230.98953</v>
      </c>
      <c r="E411" s="26">
        <f t="shared" si="25"/>
        <v>0.44484672025299687</v>
      </c>
      <c r="F411" s="26">
        <f t="shared" si="26"/>
        <v>4.9362113824799962</v>
      </c>
      <c r="G411" t="str">
        <f t="shared" si="27"/>
        <v>MLR Error</v>
      </c>
      <c r="I411">
        <v>636602</v>
      </c>
      <c r="J411">
        <v>-484.95382999999998</v>
      </c>
      <c r="M411">
        <v>636910</v>
      </c>
      <c r="N411">
        <v>-489.99997000000002</v>
      </c>
    </row>
    <row r="412" spans="1:14" x14ac:dyDescent="0.25">
      <c r="A412" s="14">
        <v>755601</v>
      </c>
      <c r="B412">
        <v>-258.14</v>
      </c>
      <c r="C412">
        <v>-260.82698736928302</v>
      </c>
      <c r="D412" s="13">
        <f t="shared" si="24"/>
        <v>-232.71724</v>
      </c>
      <c r="E412" s="26">
        <f t="shared" si="25"/>
        <v>2.6869873692830311</v>
      </c>
      <c r="F412" s="26">
        <f t="shared" si="26"/>
        <v>25.422759999999982</v>
      </c>
      <c r="G412" t="str">
        <f t="shared" si="27"/>
        <v>MLR Error</v>
      </c>
      <c r="I412">
        <v>636701</v>
      </c>
      <c r="J412">
        <v>-462.33846999999997</v>
      </c>
      <c r="M412">
        <v>636912</v>
      </c>
      <c r="N412">
        <v>-489.43015000000003</v>
      </c>
    </row>
    <row r="413" spans="1:14" x14ac:dyDescent="0.25">
      <c r="A413" s="14">
        <v>755701</v>
      </c>
      <c r="B413">
        <v>-251.83144831429101</v>
      </c>
      <c r="C413">
        <v>-251.989085181945</v>
      </c>
      <c r="D413" s="13">
        <f t="shared" si="24"/>
        <v>-227.57292000000001</v>
      </c>
      <c r="E413" s="26">
        <f t="shared" si="25"/>
        <v>0.15763686765399143</v>
      </c>
      <c r="F413" s="26">
        <f t="shared" si="26"/>
        <v>24.258528314290999</v>
      </c>
      <c r="G413" t="str">
        <f t="shared" si="27"/>
        <v>MLR Error</v>
      </c>
      <c r="I413">
        <v>636702</v>
      </c>
      <c r="J413">
        <v>-480.77057000000002</v>
      </c>
      <c r="M413">
        <v>636913</v>
      </c>
      <c r="N413">
        <v>-489.43015000000003</v>
      </c>
    </row>
    <row r="414" spans="1:14" x14ac:dyDescent="0.25">
      <c r="A414" s="14">
        <v>756702</v>
      </c>
      <c r="B414">
        <v>-248.15</v>
      </c>
      <c r="C414">
        <v>-254.14825241016399</v>
      </c>
      <c r="D414" s="13">
        <f t="shared" si="24"/>
        <v>-218.82507000000001</v>
      </c>
      <c r="E414" s="26">
        <f t="shared" si="25"/>
        <v>5.9982524101639854</v>
      </c>
      <c r="F414" s="26">
        <f t="shared" si="26"/>
        <v>29.324929999999995</v>
      </c>
      <c r="G414" t="str">
        <f t="shared" si="27"/>
        <v>MLR Error</v>
      </c>
      <c r="I414">
        <v>636703</v>
      </c>
      <c r="J414">
        <v>-483.42657000000003</v>
      </c>
      <c r="M414">
        <v>636914</v>
      </c>
      <c r="N414">
        <v>-489.99997000000002</v>
      </c>
    </row>
    <row r="415" spans="1:14" x14ac:dyDescent="0.25">
      <c r="A415" s="14">
        <v>759801</v>
      </c>
      <c r="B415">
        <v>-279.50847136532201</v>
      </c>
      <c r="C415">
        <v>-280.15065228811</v>
      </c>
      <c r="D415" s="13">
        <f t="shared" si="24"/>
        <v>-304.56612999999999</v>
      </c>
      <c r="E415" s="26">
        <f t="shared" si="25"/>
        <v>0.64218092278798622</v>
      </c>
      <c r="F415" s="26">
        <f t="shared" si="26"/>
        <v>25.057658634677978</v>
      </c>
      <c r="G415" t="str">
        <f t="shared" si="27"/>
        <v>MLR Error</v>
      </c>
      <c r="I415">
        <v>636807</v>
      </c>
      <c r="J415">
        <v>-508.4787</v>
      </c>
      <c r="M415">
        <v>636915</v>
      </c>
      <c r="N415">
        <v>-489.43015000000003</v>
      </c>
    </row>
    <row r="416" spans="1:14" x14ac:dyDescent="0.25">
      <c r="A416" s="14">
        <v>760301</v>
      </c>
      <c r="B416">
        <v>-311.01132937561999</v>
      </c>
      <c r="C416">
        <v>-311.24971265997999</v>
      </c>
      <c r="D416" s="13">
        <f t="shared" si="24"/>
        <v>-297.29329999999999</v>
      </c>
      <c r="E416" s="26">
        <f t="shared" si="25"/>
        <v>0.23838328435999756</v>
      </c>
      <c r="F416" s="26">
        <f t="shared" si="26"/>
        <v>13.718029375620006</v>
      </c>
      <c r="G416" t="str">
        <f t="shared" si="27"/>
        <v>MLR Error</v>
      </c>
      <c r="I416">
        <v>636808</v>
      </c>
      <c r="J416">
        <v>-539.41785000000004</v>
      </c>
      <c r="M416">
        <v>636916</v>
      </c>
      <c r="N416">
        <v>-489.43015000000003</v>
      </c>
    </row>
    <row r="417" spans="1:14" x14ac:dyDescent="0.25">
      <c r="A417" s="14">
        <v>762301</v>
      </c>
      <c r="B417">
        <v>-194.98968228067</v>
      </c>
      <c r="C417">
        <v>-198.085865937123</v>
      </c>
      <c r="D417" s="13">
        <f t="shared" si="24"/>
        <v>-222.7578</v>
      </c>
      <c r="E417" s="26">
        <f t="shared" si="25"/>
        <v>3.0961836564530074</v>
      </c>
      <c r="F417" s="26">
        <f t="shared" si="26"/>
        <v>27.768117719330007</v>
      </c>
      <c r="G417" t="str">
        <f t="shared" si="27"/>
        <v>MLR Error</v>
      </c>
      <c r="I417">
        <v>636809</v>
      </c>
      <c r="J417">
        <v>-524.95740000000001</v>
      </c>
      <c r="M417">
        <v>638501</v>
      </c>
      <c r="N417">
        <v>-369.46132999999998</v>
      </c>
    </row>
    <row r="418" spans="1:14" x14ac:dyDescent="0.25">
      <c r="A418" s="14">
        <v>763601</v>
      </c>
      <c r="B418">
        <v>-210.27</v>
      </c>
      <c r="C418">
        <v>-207.521255066067</v>
      </c>
      <c r="D418" s="13">
        <f t="shared" si="24"/>
        <v>-171.08951999999999</v>
      </c>
      <c r="E418" s="26">
        <f t="shared" si="25"/>
        <v>2.7487449339330112</v>
      </c>
      <c r="F418" s="26">
        <f t="shared" si="26"/>
        <v>39.180480000000017</v>
      </c>
      <c r="G418" t="str">
        <f t="shared" si="27"/>
        <v>MLR Error</v>
      </c>
      <c r="I418">
        <v>636810</v>
      </c>
      <c r="J418">
        <v>-516.87743999999998</v>
      </c>
      <c r="M418">
        <v>638601</v>
      </c>
      <c r="N418">
        <v>-377.85892000000001</v>
      </c>
    </row>
    <row r="419" spans="1:14" x14ac:dyDescent="0.25">
      <c r="A419" s="13">
        <v>764135</v>
      </c>
      <c r="B419">
        <v>-220.81</v>
      </c>
      <c r="C419">
        <v>-235.76596401413499</v>
      </c>
      <c r="D419" s="13">
        <f t="shared" si="24"/>
        <v>-211.99875</v>
      </c>
      <c r="E419" s="26">
        <f t="shared" si="25"/>
        <v>14.955964014134992</v>
      </c>
      <c r="F419" s="26">
        <f t="shared" si="26"/>
        <v>8.8112500000000011</v>
      </c>
      <c r="G419" t="str">
        <f t="shared" si="27"/>
        <v>Kriging Error</v>
      </c>
      <c r="I419">
        <v>636811</v>
      </c>
      <c r="J419">
        <v>-516.87743999999998</v>
      </c>
      <c r="M419">
        <v>638701</v>
      </c>
      <c r="N419">
        <v>-397.80896000000001</v>
      </c>
    </row>
    <row r="420" spans="1:14" x14ac:dyDescent="0.25">
      <c r="I420">
        <v>636812</v>
      </c>
      <c r="J420">
        <v>-546.38025000000005</v>
      </c>
      <c r="M420">
        <v>638807</v>
      </c>
      <c r="N420">
        <v>-412.14395000000002</v>
      </c>
    </row>
    <row r="421" spans="1:14" x14ac:dyDescent="0.25">
      <c r="I421">
        <v>636813</v>
      </c>
      <c r="J421">
        <v>-525.02850000000001</v>
      </c>
      <c r="M421">
        <v>639301</v>
      </c>
      <c r="N421">
        <v>-368.23138</v>
      </c>
    </row>
    <row r="422" spans="1:14" x14ac:dyDescent="0.25">
      <c r="I422">
        <v>636816</v>
      </c>
      <c r="J422">
        <v>-495.15564000000001</v>
      </c>
      <c r="M422">
        <v>639501</v>
      </c>
      <c r="N422">
        <v>-367.77744000000001</v>
      </c>
    </row>
    <row r="423" spans="1:14" x14ac:dyDescent="0.25">
      <c r="I423">
        <v>636817</v>
      </c>
      <c r="J423">
        <v>-494.36095999999998</v>
      </c>
      <c r="M423">
        <v>640404</v>
      </c>
      <c r="N423">
        <v>-365.79205000000002</v>
      </c>
    </row>
    <row r="424" spans="1:14" x14ac:dyDescent="0.25">
      <c r="I424">
        <v>636818</v>
      </c>
      <c r="J424">
        <v>-491.17340000000002</v>
      </c>
      <c r="M424">
        <v>644202</v>
      </c>
      <c r="N424">
        <v>-493.84012000000001</v>
      </c>
    </row>
    <row r="425" spans="1:14" x14ac:dyDescent="0.25">
      <c r="I425">
        <v>636819</v>
      </c>
      <c r="J425">
        <v>-487.50304999999997</v>
      </c>
      <c r="M425">
        <v>644203</v>
      </c>
      <c r="N425">
        <v>-493.84012000000001</v>
      </c>
    </row>
    <row r="426" spans="1:14" x14ac:dyDescent="0.25">
      <c r="I426">
        <v>636905</v>
      </c>
      <c r="J426">
        <v>-500.28284000000002</v>
      </c>
      <c r="M426">
        <v>644311</v>
      </c>
      <c r="N426">
        <v>-492.66318000000001</v>
      </c>
    </row>
    <row r="427" spans="1:14" x14ac:dyDescent="0.25">
      <c r="I427">
        <v>636907</v>
      </c>
      <c r="J427">
        <v>-492.21530000000001</v>
      </c>
      <c r="M427">
        <v>644608</v>
      </c>
      <c r="N427">
        <v>-405.87146000000001</v>
      </c>
    </row>
    <row r="428" spans="1:14" x14ac:dyDescent="0.25">
      <c r="I428">
        <v>636909</v>
      </c>
      <c r="J428">
        <v>-500.28284000000002</v>
      </c>
      <c r="M428">
        <v>645201</v>
      </c>
      <c r="N428">
        <v>-442.98050000000001</v>
      </c>
    </row>
    <row r="429" spans="1:14" x14ac:dyDescent="0.25">
      <c r="I429">
        <v>636910</v>
      </c>
      <c r="J429">
        <v>-492.21530000000001</v>
      </c>
      <c r="M429">
        <v>645513</v>
      </c>
      <c r="N429">
        <v>-439.23520000000002</v>
      </c>
    </row>
    <row r="430" spans="1:14" x14ac:dyDescent="0.25">
      <c r="I430">
        <v>636912</v>
      </c>
      <c r="J430">
        <v>-495.60491999999999</v>
      </c>
      <c r="M430">
        <v>645701</v>
      </c>
      <c r="N430">
        <v>-424.65634</v>
      </c>
    </row>
    <row r="431" spans="1:14" x14ac:dyDescent="0.25">
      <c r="I431">
        <v>636913</v>
      </c>
      <c r="J431">
        <v>-495.60491999999999</v>
      </c>
      <c r="M431">
        <v>645902</v>
      </c>
      <c r="N431">
        <v>-358.88256999999999</v>
      </c>
    </row>
    <row r="432" spans="1:14" x14ac:dyDescent="0.25">
      <c r="I432">
        <v>636914</v>
      </c>
      <c r="J432">
        <v>-500.28284000000002</v>
      </c>
      <c r="M432">
        <v>646205</v>
      </c>
      <c r="N432">
        <v>-402.29129999999998</v>
      </c>
    </row>
    <row r="433" spans="9:14" x14ac:dyDescent="0.25">
      <c r="I433">
        <v>636915</v>
      </c>
      <c r="J433">
        <v>-506.45728000000003</v>
      </c>
      <c r="M433">
        <v>646304</v>
      </c>
      <c r="N433">
        <v>-402.29129999999998</v>
      </c>
    </row>
    <row r="434" spans="9:14" x14ac:dyDescent="0.25">
      <c r="I434">
        <v>636916</v>
      </c>
      <c r="J434">
        <v>-506.45728000000003</v>
      </c>
      <c r="M434">
        <v>646601</v>
      </c>
      <c r="N434">
        <v>-358.65622000000002</v>
      </c>
    </row>
    <row r="435" spans="9:14" x14ac:dyDescent="0.25">
      <c r="I435">
        <v>638501</v>
      </c>
      <c r="J435">
        <v>-373.12488000000002</v>
      </c>
      <c r="M435">
        <v>646701</v>
      </c>
      <c r="N435">
        <v>-375.01272999999998</v>
      </c>
    </row>
    <row r="436" spans="9:14" x14ac:dyDescent="0.25">
      <c r="I436">
        <v>638601</v>
      </c>
      <c r="J436">
        <v>-384.11290000000002</v>
      </c>
      <c r="M436">
        <v>646904</v>
      </c>
      <c r="N436">
        <v>-363.78399999999999</v>
      </c>
    </row>
    <row r="437" spans="9:14" x14ac:dyDescent="0.25">
      <c r="I437">
        <v>638701</v>
      </c>
      <c r="J437">
        <v>-388.98491999999999</v>
      </c>
      <c r="M437">
        <v>647205</v>
      </c>
      <c r="N437">
        <v>-310.31164999999999</v>
      </c>
    </row>
    <row r="438" spans="9:14" x14ac:dyDescent="0.25">
      <c r="I438">
        <v>638807</v>
      </c>
      <c r="J438">
        <v>-409.03854000000001</v>
      </c>
      <c r="M438">
        <v>652301</v>
      </c>
      <c r="N438">
        <v>-199.56620000000001</v>
      </c>
    </row>
    <row r="439" spans="9:14" x14ac:dyDescent="0.25">
      <c r="I439">
        <v>639301</v>
      </c>
      <c r="J439">
        <v>-371.70145000000002</v>
      </c>
      <c r="M439">
        <v>652501</v>
      </c>
      <c r="N439">
        <v>-199.30575999999999</v>
      </c>
    </row>
    <row r="440" spans="9:14" x14ac:dyDescent="0.25">
      <c r="I440">
        <v>639501</v>
      </c>
      <c r="J440">
        <v>-370.78521999999998</v>
      </c>
      <c r="M440">
        <v>652801</v>
      </c>
      <c r="N440">
        <v>-167.39534</v>
      </c>
    </row>
    <row r="441" spans="9:14" x14ac:dyDescent="0.25">
      <c r="I441">
        <v>640404</v>
      </c>
      <c r="J441">
        <v>-372.89035000000001</v>
      </c>
      <c r="M441">
        <v>654606</v>
      </c>
      <c r="N441">
        <v>-288.20287999999999</v>
      </c>
    </row>
    <row r="442" spans="9:14" x14ac:dyDescent="0.25">
      <c r="I442">
        <v>644202</v>
      </c>
      <c r="J442">
        <v>-532.35546999999997</v>
      </c>
      <c r="M442">
        <v>654801</v>
      </c>
      <c r="N442">
        <v>-257.38907</v>
      </c>
    </row>
    <row r="443" spans="9:14" x14ac:dyDescent="0.25">
      <c r="I443">
        <v>644203</v>
      </c>
      <c r="J443">
        <v>-527.2654</v>
      </c>
      <c r="M443">
        <v>657535</v>
      </c>
      <c r="N443">
        <v>-154.49590000000001</v>
      </c>
    </row>
    <row r="444" spans="9:14" x14ac:dyDescent="0.25">
      <c r="I444">
        <v>644311</v>
      </c>
      <c r="J444">
        <v>-471.77695</v>
      </c>
      <c r="M444">
        <v>657714</v>
      </c>
      <c r="N444">
        <v>-140.00020000000001</v>
      </c>
    </row>
    <row r="445" spans="9:14" x14ac:dyDescent="0.25">
      <c r="I445">
        <v>644608</v>
      </c>
      <c r="J445">
        <v>-441.40039999999999</v>
      </c>
      <c r="M445">
        <v>659101</v>
      </c>
      <c r="N445">
        <v>-196.96564000000001</v>
      </c>
    </row>
    <row r="446" spans="9:14" x14ac:dyDescent="0.25">
      <c r="I446">
        <v>645201</v>
      </c>
      <c r="J446">
        <v>-435.82042999999999</v>
      </c>
      <c r="M446">
        <v>661101</v>
      </c>
      <c r="N446">
        <v>-170.78697</v>
      </c>
    </row>
    <row r="447" spans="9:14" x14ac:dyDescent="0.25">
      <c r="I447">
        <v>645513</v>
      </c>
      <c r="J447">
        <v>-432.39460000000003</v>
      </c>
      <c r="M447">
        <v>661301</v>
      </c>
      <c r="N447">
        <v>-183.49664000000001</v>
      </c>
    </row>
    <row r="448" spans="9:14" x14ac:dyDescent="0.25">
      <c r="I448">
        <v>645701</v>
      </c>
      <c r="J448">
        <v>-376.01245</v>
      </c>
      <c r="M448">
        <v>662101</v>
      </c>
      <c r="N448">
        <v>-208.6771</v>
      </c>
    </row>
    <row r="449" spans="9:14" x14ac:dyDescent="0.25">
      <c r="I449">
        <v>645902</v>
      </c>
      <c r="J449">
        <v>-381.92187999999999</v>
      </c>
      <c r="M449">
        <v>662501</v>
      </c>
      <c r="N449">
        <v>-207.5598</v>
      </c>
    </row>
    <row r="450" spans="9:14" x14ac:dyDescent="0.25">
      <c r="I450">
        <v>646205</v>
      </c>
      <c r="J450">
        <v>-422.48020000000002</v>
      </c>
      <c r="M450">
        <v>663801</v>
      </c>
      <c r="N450">
        <v>-173.3912</v>
      </c>
    </row>
    <row r="451" spans="9:14" x14ac:dyDescent="0.25">
      <c r="I451">
        <v>646304</v>
      </c>
      <c r="J451">
        <v>-400.62018</v>
      </c>
      <c r="M451">
        <v>664501</v>
      </c>
      <c r="N451">
        <v>-130.94758999999999</v>
      </c>
    </row>
    <row r="452" spans="9:14" x14ac:dyDescent="0.25">
      <c r="I452">
        <v>646601</v>
      </c>
      <c r="J452">
        <v>-374.59293000000002</v>
      </c>
      <c r="M452">
        <v>664701</v>
      </c>
      <c r="N452">
        <v>-127.74952999999999</v>
      </c>
    </row>
    <row r="453" spans="9:14" x14ac:dyDescent="0.25">
      <c r="I453">
        <v>646701</v>
      </c>
      <c r="J453">
        <v>-384.61070000000001</v>
      </c>
      <c r="M453">
        <v>664702</v>
      </c>
      <c r="N453">
        <v>-118.72965000000001</v>
      </c>
    </row>
    <row r="454" spans="9:14" x14ac:dyDescent="0.25">
      <c r="I454">
        <v>646904</v>
      </c>
      <c r="J454">
        <v>-356.38467000000003</v>
      </c>
      <c r="M454">
        <v>701203</v>
      </c>
      <c r="N454">
        <v>-251.33718999999999</v>
      </c>
    </row>
    <row r="455" spans="9:14" x14ac:dyDescent="0.25">
      <c r="I455">
        <v>647205</v>
      </c>
      <c r="J455">
        <v>-326.75887999999998</v>
      </c>
      <c r="M455">
        <v>716302</v>
      </c>
      <c r="N455">
        <v>-312.60262999999998</v>
      </c>
    </row>
    <row r="456" spans="9:14" x14ac:dyDescent="0.25">
      <c r="I456">
        <v>652301</v>
      </c>
      <c r="J456">
        <v>-202.47515999999999</v>
      </c>
      <c r="M456">
        <v>716602</v>
      </c>
      <c r="N456">
        <v>-295.67703</v>
      </c>
    </row>
    <row r="457" spans="9:14" x14ac:dyDescent="0.25">
      <c r="I457">
        <v>652501</v>
      </c>
      <c r="J457">
        <v>-186.98172</v>
      </c>
      <c r="M457">
        <v>754404</v>
      </c>
      <c r="N457">
        <v>-229.17201</v>
      </c>
    </row>
    <row r="458" spans="9:14" x14ac:dyDescent="0.25">
      <c r="I458">
        <v>652801</v>
      </c>
      <c r="J458">
        <v>-171.64124000000001</v>
      </c>
      <c r="M458">
        <v>755601</v>
      </c>
      <c r="N458">
        <v>-232.96346</v>
      </c>
    </row>
    <row r="459" spans="9:14" x14ac:dyDescent="0.25">
      <c r="I459">
        <v>654606</v>
      </c>
      <c r="J459">
        <v>-284.99176</v>
      </c>
      <c r="M459">
        <v>755701</v>
      </c>
      <c r="N459">
        <v>-226.39633000000001</v>
      </c>
    </row>
    <row r="460" spans="9:14" x14ac:dyDescent="0.25">
      <c r="I460">
        <v>654801</v>
      </c>
      <c r="J460">
        <v>-238.17529999999999</v>
      </c>
      <c r="M460">
        <v>756405</v>
      </c>
      <c r="N460">
        <v>-234.75897000000001</v>
      </c>
    </row>
    <row r="461" spans="9:14" x14ac:dyDescent="0.25">
      <c r="I461">
        <v>657535</v>
      </c>
      <c r="J461">
        <v>-176.97149999999999</v>
      </c>
      <c r="M461">
        <v>756702</v>
      </c>
      <c r="N461">
        <v>-214.47906</v>
      </c>
    </row>
    <row r="462" spans="9:14" x14ac:dyDescent="0.25">
      <c r="I462">
        <v>657714</v>
      </c>
      <c r="J462">
        <v>-138.14995999999999</v>
      </c>
      <c r="M462">
        <v>756904</v>
      </c>
      <c r="N462">
        <v>-213.66230999999999</v>
      </c>
    </row>
    <row r="463" spans="9:14" x14ac:dyDescent="0.25">
      <c r="I463">
        <v>659101</v>
      </c>
      <c r="J463">
        <v>-201.98052999999999</v>
      </c>
      <c r="M463">
        <v>759801</v>
      </c>
      <c r="N463">
        <v>-307.01224000000002</v>
      </c>
    </row>
    <row r="464" spans="9:14" x14ac:dyDescent="0.25">
      <c r="I464">
        <v>661101</v>
      </c>
      <c r="J464">
        <v>-179.4881</v>
      </c>
      <c r="M464">
        <v>760301</v>
      </c>
      <c r="N464">
        <v>-292.85419999999999</v>
      </c>
    </row>
    <row r="465" spans="9:14" x14ac:dyDescent="0.25">
      <c r="I465">
        <v>661301</v>
      </c>
      <c r="J465">
        <v>-193.67026000000001</v>
      </c>
      <c r="M465">
        <v>762301</v>
      </c>
      <c r="N465">
        <v>-221.67767000000001</v>
      </c>
    </row>
    <row r="466" spans="9:14" x14ac:dyDescent="0.25">
      <c r="I466">
        <v>662101</v>
      </c>
      <c r="J466">
        <v>-194.54622000000001</v>
      </c>
      <c r="M466">
        <v>763601</v>
      </c>
      <c r="N466">
        <v>-180.54730000000001</v>
      </c>
    </row>
    <row r="467" spans="9:14" x14ac:dyDescent="0.25">
      <c r="I467">
        <v>662501</v>
      </c>
      <c r="J467">
        <v>-222.59576000000001</v>
      </c>
      <c r="M467">
        <v>764135</v>
      </c>
      <c r="N467">
        <v>-237.61517000000001</v>
      </c>
    </row>
    <row r="468" spans="9:14" x14ac:dyDescent="0.25">
      <c r="I468">
        <v>663801</v>
      </c>
      <c r="J468">
        <v>-176.51799</v>
      </c>
      <c r="M468">
        <v>764507</v>
      </c>
      <c r="N468">
        <v>-191.45769999999999</v>
      </c>
    </row>
    <row r="469" spans="9:14" x14ac:dyDescent="0.25">
      <c r="I469">
        <v>664501</v>
      </c>
      <c r="J469">
        <v>-124.64239499999999</v>
      </c>
    </row>
    <row r="470" spans="9:14" x14ac:dyDescent="0.25">
      <c r="I470">
        <v>664701</v>
      </c>
      <c r="J470">
        <v>-134.61224000000001</v>
      </c>
    </row>
    <row r="471" spans="9:14" x14ac:dyDescent="0.25">
      <c r="I471">
        <v>664702</v>
      </c>
      <c r="J471">
        <v>-128.38074</v>
      </c>
    </row>
    <row r="472" spans="9:14" x14ac:dyDescent="0.25">
      <c r="I472">
        <v>701203</v>
      </c>
      <c r="J472">
        <v>-266.63170000000002</v>
      </c>
    </row>
    <row r="473" spans="9:14" x14ac:dyDescent="0.25">
      <c r="I473">
        <v>716302</v>
      </c>
      <c r="J473">
        <v>-320.53005999999999</v>
      </c>
    </row>
    <row r="474" spans="9:14" x14ac:dyDescent="0.25">
      <c r="I474">
        <v>716602</v>
      </c>
      <c r="J474">
        <v>-301.40994000000001</v>
      </c>
    </row>
    <row r="475" spans="9:14" x14ac:dyDescent="0.25">
      <c r="I475">
        <v>754404</v>
      </c>
      <c r="J475">
        <v>-230.98953</v>
      </c>
    </row>
    <row r="476" spans="9:14" x14ac:dyDescent="0.25">
      <c r="I476">
        <v>755601</v>
      </c>
      <c r="J476">
        <v>-232.71724</v>
      </c>
    </row>
    <row r="477" spans="9:14" x14ac:dyDescent="0.25">
      <c r="I477">
        <v>755701</v>
      </c>
      <c r="J477">
        <v>-227.57292000000001</v>
      </c>
    </row>
    <row r="478" spans="9:14" x14ac:dyDescent="0.25">
      <c r="I478">
        <v>756405</v>
      </c>
      <c r="J478">
        <v>-233.72695999999999</v>
      </c>
    </row>
    <row r="479" spans="9:14" x14ac:dyDescent="0.25">
      <c r="I479">
        <v>756702</v>
      </c>
      <c r="J479">
        <v>-218.82507000000001</v>
      </c>
    </row>
    <row r="480" spans="9:14" x14ac:dyDescent="0.25">
      <c r="I480">
        <v>756904</v>
      </c>
      <c r="J480">
        <v>-210.79705999999999</v>
      </c>
    </row>
    <row r="481" spans="9:10" x14ac:dyDescent="0.25">
      <c r="I481">
        <v>759801</v>
      </c>
      <c r="J481">
        <v>-304.56612999999999</v>
      </c>
    </row>
    <row r="482" spans="9:10" x14ac:dyDescent="0.25">
      <c r="I482">
        <v>760301</v>
      </c>
      <c r="J482">
        <v>-297.29329999999999</v>
      </c>
    </row>
    <row r="483" spans="9:10" x14ac:dyDescent="0.25">
      <c r="I483">
        <v>762301</v>
      </c>
      <c r="J483">
        <v>-222.7578</v>
      </c>
    </row>
    <row r="484" spans="9:10" x14ac:dyDescent="0.25">
      <c r="I484">
        <v>763601</v>
      </c>
      <c r="J484">
        <v>-171.08951999999999</v>
      </c>
    </row>
    <row r="485" spans="9:10" x14ac:dyDescent="0.25">
      <c r="I485">
        <v>764135</v>
      </c>
      <c r="J485">
        <v>-211.99875</v>
      </c>
    </row>
    <row r="486" spans="9:10" x14ac:dyDescent="0.25">
      <c r="I486">
        <v>764507</v>
      </c>
      <c r="J486">
        <v>-179.9554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>BYU Electrical &amp; Computer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stevenwe</dc:creator>
  <cp:lastModifiedBy>stevenwe</cp:lastModifiedBy>
  <dcterms:created xsi:type="dcterms:W3CDTF">2019-09-24T20:11:34Z</dcterms:created>
  <dcterms:modified xsi:type="dcterms:W3CDTF">2019-10-01T16:17:32Z</dcterms:modified>
</cp:coreProperties>
</file>