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stevenzhou/Desktop/StevenZhou/Undergraduate/NTRES4560/LeafPacks/Report/"/>
    </mc:Choice>
  </mc:AlternateContent>
  <xr:revisionPtr revIDLastSave="0" documentId="13_ncr:1_{5E30FF93-9B2A-5049-8DFD-340EBEA1DACF}" xr6:coauthVersionLast="47" xr6:coauthVersionMax="47" xr10:uidLastSave="{00000000-0000-0000-0000-000000000000}"/>
  <bookViews>
    <workbookView xWindow="1160" yWindow="500" windowWidth="34680" windowHeight="21900" activeTab="3" xr2:uid="{00000000-000D-0000-FFFF-FFFF00000000}"/>
  </bookViews>
  <sheets>
    <sheet name="Class_massloss" sheetId="1" r:id="rId1"/>
    <sheet name="RAW DATA invertebrates" sheetId="2" r:id="rId2"/>
    <sheet name="AvePercentRemaining" sheetId="3" r:id="rId3"/>
    <sheet name="BreakdownConstraints" sheetId="4" r:id="rId4"/>
    <sheet name="MeanLeachateData" sheetId="5" r:id="rId5"/>
    <sheet name="AveFFG" sheetId="6" r:id="rId6"/>
    <sheet name="MeanMassRemaining" sheetId="7" state="hidden" r:id="rId7"/>
  </sheets>
  <definedNames>
    <definedName name="_xlnm._FilterDatabase" localSheetId="3" hidden="1">BreakdownConstraints!$A$1:$D$49</definedName>
    <definedName name="_xlnm._FilterDatabase" localSheetId="4" hidden="1">MeanLeachateData!$A$1:$D$25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d5a9vY60ZuMVG+kKC8O34ijrXjL6WjkJvqFp0FBXXZI=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E15" i="7"/>
  <c r="D15" i="7"/>
  <c r="E14" i="7"/>
  <c r="D14" i="7"/>
  <c r="E13" i="7"/>
  <c r="D13" i="7"/>
  <c r="E12" i="7"/>
  <c r="D12" i="7"/>
  <c r="D11" i="7"/>
  <c r="H34" i="6"/>
  <c r="C7" i="5"/>
  <c r="C6" i="5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</calcChain>
</file>

<file path=xl/sharedStrings.xml><?xml version="1.0" encoding="utf-8"?>
<sst xmlns="http://schemas.openxmlformats.org/spreadsheetml/2006/main" count="5023" uniqueCount="222">
  <si>
    <t>Group</t>
  </si>
  <si>
    <t>red maple</t>
  </si>
  <si>
    <t>C</t>
  </si>
  <si>
    <t>wild grape</t>
  </si>
  <si>
    <t>F</t>
  </si>
  <si>
    <t>L</t>
  </si>
  <si>
    <t>american sycamore</t>
  </si>
  <si>
    <t>black walnut</t>
  </si>
  <si>
    <t xml:space="preserve">red maple </t>
  </si>
  <si>
    <t>eastern cottonwood</t>
  </si>
  <si>
    <t>american beech</t>
  </si>
  <si>
    <t>red oak</t>
  </si>
  <si>
    <t>alder</t>
  </si>
  <si>
    <t>Count</t>
  </si>
  <si>
    <t>Coleoptera</t>
  </si>
  <si>
    <t>Elmidae</t>
  </si>
  <si>
    <t>CG</t>
  </si>
  <si>
    <t>EXAMPLE</t>
  </si>
  <si>
    <t>T</t>
  </si>
  <si>
    <t>CF</t>
  </si>
  <si>
    <t>Heptageniidae</t>
  </si>
  <si>
    <t>Trichoptera</t>
  </si>
  <si>
    <t>Philopotamidae</t>
  </si>
  <si>
    <t>Chimarra</t>
  </si>
  <si>
    <t>Amphipoda</t>
  </si>
  <si>
    <t>Talitridae</t>
  </si>
  <si>
    <t>Hyalella</t>
  </si>
  <si>
    <t>Odonata</t>
  </si>
  <si>
    <t>Calopterygidae</t>
  </si>
  <si>
    <t>Caleopteryx</t>
  </si>
  <si>
    <t>P</t>
  </si>
  <si>
    <t>Dytiscidae</t>
  </si>
  <si>
    <t>Agabus</t>
  </si>
  <si>
    <t>Decapoda</t>
  </si>
  <si>
    <t>Cambaridae</t>
  </si>
  <si>
    <t>Cambarus</t>
  </si>
  <si>
    <t>Ephemeroptera</t>
  </si>
  <si>
    <t>Caenidae</t>
  </si>
  <si>
    <t>Caenis</t>
  </si>
  <si>
    <t>Cheumatopsyche</t>
  </si>
  <si>
    <t>Plecoptera</t>
  </si>
  <si>
    <t>Chloroperlidae</t>
  </si>
  <si>
    <t>Haploperla</t>
  </si>
  <si>
    <t>Leptohyphidae</t>
  </si>
  <si>
    <t>Tricorythodes</t>
  </si>
  <si>
    <t>Astacidae</t>
  </si>
  <si>
    <t>SC</t>
  </si>
  <si>
    <t>Hydropsychidae</t>
  </si>
  <si>
    <t>Hydropsyche</t>
  </si>
  <si>
    <t>Perlidae</t>
  </si>
  <si>
    <t>Agnetina</t>
  </si>
  <si>
    <t>Megaloptera</t>
  </si>
  <si>
    <t>Sialidae</t>
  </si>
  <si>
    <t>Sialis</t>
  </si>
  <si>
    <t>Nemouridae</t>
  </si>
  <si>
    <t>Amphinemura</t>
  </si>
  <si>
    <t>SH</t>
  </si>
  <si>
    <t>Perlodidae</t>
  </si>
  <si>
    <t>Isoperla</t>
  </si>
  <si>
    <t>Diptera</t>
  </si>
  <si>
    <t>Chironomidae</t>
  </si>
  <si>
    <t>Chironomus</t>
  </si>
  <si>
    <t>c</t>
  </si>
  <si>
    <t>Corydalidae</t>
  </si>
  <si>
    <t>Nigronia</t>
  </si>
  <si>
    <t>Capniidae</t>
  </si>
  <si>
    <t>Allocapnia</t>
  </si>
  <si>
    <t>Epeorus</t>
  </si>
  <si>
    <t xml:space="preserve">Polycentropodidae </t>
  </si>
  <si>
    <t>Neureclipsis</t>
  </si>
  <si>
    <t>Leptophlebiidae</t>
  </si>
  <si>
    <t>Tipulidae</t>
  </si>
  <si>
    <t>Antocha</t>
  </si>
  <si>
    <t>Baetidae</t>
  </si>
  <si>
    <t>Baetis</t>
  </si>
  <si>
    <t>Ephemerellidae</t>
  </si>
  <si>
    <t>Drunella</t>
  </si>
  <si>
    <t>Stenacron</t>
  </si>
  <si>
    <t>Phryganeidae</t>
  </si>
  <si>
    <t>Ptilostomis</t>
  </si>
  <si>
    <t>Dubiraphia</t>
  </si>
  <si>
    <t>Leptophlebia</t>
  </si>
  <si>
    <t>Leuctridae</t>
  </si>
  <si>
    <t>Leuctra</t>
  </si>
  <si>
    <t>Stenonema</t>
  </si>
  <si>
    <t>Paraleptophlebia</t>
  </si>
  <si>
    <t>Paracapnia</t>
  </si>
  <si>
    <t>Taeniopterygidae</t>
  </si>
  <si>
    <t>Strophopteryx</t>
  </si>
  <si>
    <t>Athericidae</t>
  </si>
  <si>
    <t>W</t>
  </si>
  <si>
    <t>GG</t>
  </si>
  <si>
    <t>Glossosoma</t>
  </si>
  <si>
    <t>Isonychiidae</t>
  </si>
  <si>
    <t>Isonychia</t>
  </si>
  <si>
    <t>Odontoceridae</t>
  </si>
  <si>
    <t>Psilotreta</t>
  </si>
  <si>
    <t>Simuliidae</t>
  </si>
  <si>
    <t>Limnephilidae</t>
  </si>
  <si>
    <t>Frenesia</t>
  </si>
  <si>
    <t>Ephemeridae</t>
  </si>
  <si>
    <t>Ephemera</t>
  </si>
  <si>
    <t>Nemoura</t>
  </si>
  <si>
    <t>Helicopsychidae</t>
  </si>
  <si>
    <t>Helicopsyche</t>
  </si>
  <si>
    <t>Hydroptilidae</t>
  </si>
  <si>
    <t>Hydroptila</t>
  </si>
  <si>
    <t>Leucrocuta</t>
  </si>
  <si>
    <t>Turbellaria</t>
  </si>
  <si>
    <t>American Beech</t>
  </si>
  <si>
    <t>Paragnetina</t>
  </si>
  <si>
    <t>Psephenidae</t>
  </si>
  <si>
    <t>Psephenus</t>
  </si>
  <si>
    <t xml:space="preserve">Plecoptera </t>
  </si>
  <si>
    <t>Alloperla</t>
  </si>
  <si>
    <t>Dixidae</t>
  </si>
  <si>
    <t>Dixa</t>
  </si>
  <si>
    <t>S</t>
  </si>
  <si>
    <t>Macrostemum</t>
  </si>
  <si>
    <t xml:space="preserve">Perlidae </t>
  </si>
  <si>
    <t>Neoperla</t>
  </si>
  <si>
    <t>Remenus</t>
  </si>
  <si>
    <t>Thremmatidae</t>
  </si>
  <si>
    <t>Neophylax</t>
  </si>
  <si>
    <t>Arctopsyche</t>
  </si>
  <si>
    <t>Diplectrona</t>
  </si>
  <si>
    <t>Tipula</t>
  </si>
  <si>
    <t>Eurylophella</t>
  </si>
  <si>
    <t>Hexagenia</t>
  </si>
  <si>
    <t>Rhithrogena</t>
  </si>
  <si>
    <t>Heptagenia</t>
  </si>
  <si>
    <t>Taeniopteryx</t>
  </si>
  <si>
    <t>Polycentropus</t>
  </si>
  <si>
    <t>Coenagrionidae</t>
  </si>
  <si>
    <t>Enallagma</t>
  </si>
  <si>
    <t>Pteronarcyidae</t>
  </si>
  <si>
    <t xml:space="preserve">Ephemeroptera </t>
  </si>
  <si>
    <t>Glossosomatidae</t>
  </si>
  <si>
    <t>Mesh size</t>
  </si>
  <si>
    <t>Species</t>
  </si>
  <si>
    <t>Days in stream</t>
  </si>
  <si>
    <t>Avg percent remaining</t>
  </si>
  <si>
    <t>2*SE Percent remaining</t>
  </si>
  <si>
    <t>Avg ln(PR)</t>
  </si>
  <si>
    <t>2*SE ln(PR)</t>
  </si>
  <si>
    <t>Coarse</t>
  </si>
  <si>
    <t>Fine</t>
  </si>
  <si>
    <t>fine</t>
  </si>
  <si>
    <t>coarse</t>
  </si>
  <si>
    <t>FIne</t>
  </si>
  <si>
    <t>K</t>
  </si>
  <si>
    <t xml:space="preserve">wild grape </t>
  </si>
  <si>
    <t xml:space="preserve">Coarse </t>
  </si>
  <si>
    <t>Percent remaining</t>
  </si>
  <si>
    <t>Red Oak</t>
  </si>
  <si>
    <t>Alder</t>
  </si>
  <si>
    <t>Mean # inverts</t>
  </si>
  <si>
    <t>SE total invert</t>
  </si>
  <si>
    <t>Mean # shred</t>
  </si>
  <si>
    <t>Mean # pred</t>
  </si>
  <si>
    <t>Mean # coll</t>
  </si>
  <si>
    <t>Mean # grazers</t>
  </si>
  <si>
    <t>SE shred</t>
  </si>
  <si>
    <t>SE pred</t>
  </si>
  <si>
    <t>SE coll</t>
  </si>
  <si>
    <t>SE grazers</t>
  </si>
  <si>
    <t xml:space="preserve">Fine </t>
  </si>
  <si>
    <t>Notes</t>
  </si>
  <si>
    <t>Lost in flooding</t>
  </si>
  <si>
    <t xml:space="preserve">Red Maple </t>
  </si>
  <si>
    <t xml:space="preserve">Wild Grape </t>
  </si>
  <si>
    <t>Lab</t>
  </si>
  <si>
    <t>Week</t>
  </si>
  <si>
    <t>Treatment</t>
  </si>
  <si>
    <t>Replicate</t>
  </si>
  <si>
    <t>Order</t>
  </si>
  <si>
    <t>Family</t>
  </si>
  <si>
    <t>Genus</t>
  </si>
  <si>
    <t>FFG</t>
  </si>
  <si>
    <t>Various</t>
  </si>
  <si>
    <t>Initial_Mass</t>
  </si>
  <si>
    <t>Dried_Mass</t>
  </si>
  <si>
    <t>Red Maple</t>
  </si>
  <si>
    <t>Wild Grape</t>
  </si>
  <si>
    <t>American Sycamore</t>
  </si>
  <si>
    <t>Black Walnut</t>
  </si>
  <si>
    <t>Eastern Cottonwood</t>
  </si>
  <si>
    <t xml:space="preserve">Red Oak </t>
  </si>
  <si>
    <t xml:space="preserve">Eastern Cottonwood </t>
  </si>
  <si>
    <t xml:space="preserve">American Beech </t>
  </si>
  <si>
    <t>Proportion</t>
  </si>
  <si>
    <t>Percent_remaining</t>
  </si>
  <si>
    <t>Double_SE</t>
  </si>
  <si>
    <t xml:space="preserve">Trichoptera </t>
  </si>
  <si>
    <t>Gastropoda</t>
  </si>
  <si>
    <t>Leaf_Species</t>
  </si>
  <si>
    <t xml:space="preserve">Limnephilidae </t>
  </si>
  <si>
    <t>Physidae</t>
  </si>
  <si>
    <t xml:space="preserve">Chloroperlidae </t>
  </si>
  <si>
    <t>Leptoceridae</t>
  </si>
  <si>
    <t>Oligoneuriidae</t>
  </si>
  <si>
    <t/>
  </si>
  <si>
    <t>Emerging</t>
  </si>
  <si>
    <t>Ceratopogonidae</t>
  </si>
  <si>
    <t xml:space="preserve">Macdunnoa </t>
  </si>
  <si>
    <t>Goera</t>
  </si>
  <si>
    <t>Physa</t>
  </si>
  <si>
    <t>Habrophlebia</t>
  </si>
  <si>
    <t>Nectopsyche</t>
  </si>
  <si>
    <t>Isogenoides</t>
  </si>
  <si>
    <t>Wormaldia</t>
  </si>
  <si>
    <t>Hansoperla</t>
  </si>
  <si>
    <t>Utaperla</t>
  </si>
  <si>
    <t>Nemocapina</t>
  </si>
  <si>
    <t>Damaged</t>
  </si>
  <si>
    <t>Paraleuctra</t>
  </si>
  <si>
    <t>Nyctiophylax</t>
  </si>
  <si>
    <t>Ironoquia</t>
  </si>
  <si>
    <t>Sweltsa</t>
  </si>
  <si>
    <t>Pteronarcys</t>
  </si>
  <si>
    <t xml:space="preserve"> Alder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</si>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</sst>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9E7FD"/>
        <bgColor rgb="FFD9E7F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8CB5F9"/>
      </top>
      <bottom style="thin">
        <color rgb="FF8CB5F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2" fillId="0" borderId="0" xfId="0" applyFont="1"/>
    <xf numFmtId="0" fontId="1" fillId="4" borderId="0" xfId="0" applyFont="1" applyFill="1"/>
    <xf numFmtId="0" fontId="2" fillId="4" borderId="0" xfId="0" applyFont="1" applyFill="1"/>
    <xf numFmtId="0" fontId="3" fillId="5" borderId="0" xfId="0" applyFont="1" applyFill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5" fillId="3" borderId="1" xfId="0" applyFont="1" applyFill="1" applyBorder="1"/>
    <xf numFmtId="0" fontId="4" fillId="0" borderId="0" xfId="0" applyFont="1"/>
    <xf numFmtId="0" fontId="6" fillId="0" borderId="0" xfId="0" applyFont="1"/>
    <xf numFmtId="0" fontId="4" fillId="4" borderId="0" xfId="0" applyFont="1" applyFill="1"/>
    <xf numFmtId="2" fontId="1" fillId="0" borderId="0" xfId="0" applyNumberFormat="1" applyFont="1"/>
    <xf numFmtId="0" fontId="2" fillId="6" borderId="0" xfId="0" applyFont="1" applyFill="1"/>
    <xf numFmtId="165" fontId="3" fillId="0" borderId="1" xfId="0" applyNumberFormat="1" applyFont="1" applyBorder="1"/>
    <xf numFmtId="165" fontId="4" fillId="0" borderId="1" xfId="0" applyNumberFormat="1" applyFont="1" applyBorder="1"/>
    <xf numFmtId="165" fontId="4" fillId="3" borderId="1" xfId="0" applyNumberFormat="1" applyFont="1" applyFill="1" applyBorder="1" applyAlignment="1">
      <alignment horizontal="right"/>
    </xf>
    <xf numFmtId="165" fontId="4" fillId="3" borderId="1" xfId="0" applyNumberFormat="1" applyFont="1" applyFill="1" applyBorder="1"/>
    <xf numFmtId="0" fontId="2" fillId="7" borderId="1" xfId="0" applyFont="1" applyFill="1" applyBorder="1"/>
    <xf numFmtId="0" fontId="7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9" fillId="0" borderId="0" xfId="0" applyFont="1"/>
    <xf numFmtId="0" fontId="3" fillId="0" borderId="2" xfId="0" applyFont="1" applyBorder="1"/>
    <xf numFmtId="0" fontId="7" fillId="0" borderId="2" xfId="0" applyFont="1" applyBorder="1"/>
    <xf numFmtId="164" fontId="3" fillId="0" borderId="2" xfId="0" applyNumberFormat="1" applyFont="1" applyBorder="1"/>
    <xf numFmtId="0" fontId="9" fillId="8" borderId="3" xfId="0" applyFont="1" applyFill="1" applyBorder="1"/>
    <xf numFmtId="0" fontId="9" fillId="0" borderId="3" xfId="0" applyFont="1" applyBorder="1"/>
  </cellXfs>
  <cellStyles count="1">
    <cellStyle name="Normal" xfId="0" builtinId="0"/>
  </cellStyles>
  <dxfs count="22"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D9D9"/>
          <bgColor rgb="FFD9D9D9"/>
        </patternFill>
      </fill>
      <alignment horizontal="center" vertical="center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1BE227-033B-7647-8735-9856CD143C7A}" name="Table2" displayName="Table2" ref="A1:H456" totalsRowShown="0" headerRowCellStyle="Normal" dataCellStyle="Normal">
  <autoFilter ref="A1:H456" xr:uid="{631BE227-033B-7647-8735-9856CD143C7A}"/>
  <tableColumns count="8">
    <tableColumn id="1" xr3:uid="{0F48F87A-7B85-2646-BAD1-EA67A97FD054}" name="Group" dataCellStyle="Normal"/>
    <tableColumn id="9" xr3:uid="{2209EA97-BD40-DC48-9D8A-F7FAAE838EA6}" name="Species"/>
    <tableColumn id="3" xr3:uid="{7BE438CB-CFEE-0B45-9528-B9939A3E5AB8}" name="Replicate" dataCellStyle="Normal"/>
    <tableColumn id="4" xr3:uid="{8CD16C3A-ECBB-E147-8A54-4DB753AC6C63}" name="Treatment" dataCellStyle="Normal"/>
    <tableColumn id="5" xr3:uid="{0B14E8E7-CC29-1D4A-AE2E-B3B74F4D3320}" name="Week" dataCellStyle="Normal"/>
    <tableColumn id="6" xr3:uid="{BF3F12B5-FF82-E942-8C1C-E71E517815C2}" name="Initial_Mass" dataCellStyle="Normal"/>
    <tableColumn id="7" xr3:uid="{62FE2771-1558-DC46-8388-CF0E9FA94551}" name="Dried_Mass" dataCellStyle="Normal"/>
    <tableColumn id="10" xr3:uid="{FDA22454-18C0-F34E-A339-2A387E0DFD60}" name="Proportion" dataDxfId="21" dataCellStyle="Normal">
      <calculatedColumnFormula>Table2[[#This Row],[Dried_Mass]]/Table2[[#This Row],[Initial_Mass]]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4EC088-18F9-BE41-9FA4-096B75931167}" name="Table1" displayName="Table1" ref="A1:K497" totalsRowShown="0" headerRowDxfId="20" dataCellStyle="Normal">
  <autoFilter ref="A1:K497" xr:uid="{B94EC088-18F9-BE41-9FA4-096B75931167}"/>
  <tableColumns count="11">
    <tableColumn id="1" xr3:uid="{92F9C192-429D-B04F-99CE-A4F8210D037A}" name="Group" dataCellStyle="Normal"/>
    <tableColumn id="2" xr3:uid="{919F66F0-76A5-C645-85E2-ADD65E959357}" name="Lab" dataCellStyle="Normal"/>
    <tableColumn id="20" xr3:uid="{6E2DCD98-5CCE-7A4D-B0FC-BDB1B023E6C9}" name="Leaf_Species"/>
    <tableColumn id="4" xr3:uid="{AA8E98AD-BECF-8A43-9754-3CB04494EB77}" name="Week" dataCellStyle="Normal"/>
    <tableColumn id="5" xr3:uid="{0C5153FA-6AC8-5E49-8C81-68087AEE377C}" name="Treatment" dataCellStyle="Normal"/>
    <tableColumn id="6" xr3:uid="{06772166-7EE3-344F-A2CE-1BF80554B145}" name="Replicate" dataCellStyle="Normal"/>
    <tableColumn id="14" xr3:uid="{0C27E63D-F6B4-6546-B144-1C9125789D8C}" name="Order"/>
    <tableColumn id="16" xr3:uid="{08CCCEC8-160B-9B49-A86E-3B00EA4877A5}" name="Family"/>
    <tableColumn id="18" xr3:uid="{9407F2E8-F0A3-3544-A0FE-A500A2808AEB}" name="Genus"/>
    <tableColumn id="10" xr3:uid="{7119188F-D3F0-CC4B-BD84-6C010DB98E5F}" name="FFG" dataCellStyle="Normal"/>
    <tableColumn id="11" xr3:uid="{83AC9198-D29C-1545-A82C-C35F2EA14B0C}" name="Count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5C8A1A-115D-A34C-8EB3-90DDEF7F35D0}" name="Table6" displayName="Table6" ref="A1:H173" totalsRowShown="0" headerRowDxfId="19" headerRowBorderDxfId="18" tableBorderDxfId="17">
  <autoFilter ref="A1:H173" xr:uid="{F55C8A1A-115D-A34C-8EB3-90DDEF7F35D0}"/>
  <tableColumns count="8">
    <tableColumn id="1" xr3:uid="{1DC48D5D-E624-5448-9691-B5821FCF095B}" name="Mesh size"/>
    <tableColumn id="2" xr3:uid="{D8D8CBBA-A37F-6F4F-8E6F-3FC87B605EA8}" name="Group"/>
    <tableColumn id="3" xr3:uid="{E5042059-609F-5246-918A-F0F44EDB69D6}" name="Species"/>
    <tableColumn id="4" xr3:uid="{B2867B7E-55F3-E346-8E65-37970733F8A0}" name="Days in stream"/>
    <tableColumn id="5" xr3:uid="{027E9C76-F19C-1E4F-B1AC-04069F06F286}" name="Avg percent remaining"/>
    <tableColumn id="6" xr3:uid="{D631DDB8-BCB8-0F42-B465-06989E3C857E}" name="2*SE Percent remaining"/>
    <tableColumn id="7" xr3:uid="{6DED35CF-F6C4-A54F-83C6-756C6F3303A4}" name="Avg ln(PR)"/>
    <tableColumn id="8" xr3:uid="{816DEEB7-09F9-1749-BD4D-1197F577D4B3}" name="2*SE ln(PR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F050A4-1668-8A45-8ED6-4D30CFC9DFF0}" name="Table5" displayName="Table5" ref="A1:D49" totalsRowShown="0" headerRowDxfId="16" headerRowBorderDxfId="15" tableBorderDxfId="14">
  <autoFilter ref="A1:D49" xr:uid="{00000000-0009-0000-0000-000003000000}"/>
  <tableColumns count="4">
    <tableColumn id="8" xr3:uid="{CCE418F7-8E03-5C4D-B3E9-6A230F3A9452}" name="Treatment"/>
    <tableColumn id="2" xr3:uid="{5BFC18FE-5A44-FB40-98C2-FDDBA76D37E8}" name="Group"/>
    <tableColumn id="6" xr3:uid="{AF2FD07A-3B3C-E94E-8C2B-DCFD1ACD159A}" name="Column2"/>
    <tableColumn id="4" xr3:uid="{B7BACA98-239B-E24A-80E6-5D24A6850899}" name="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19135-3D01-DD46-927F-F95A86B25792}" name="Table3" displayName="Table3" ref="A1:D27" totalsRowShown="0" headerRowDxfId="13" headerRowBorderDxfId="12" tableBorderDxfId="11">
  <autoFilter ref="A1:D27" xr:uid="{0A419135-3D01-DD46-927F-F95A86B25792}"/>
  <tableColumns count="4">
    <tableColumn id="1" xr3:uid="{F580F28D-C6AF-AE49-8113-8A38EA954E93}" name="Group"/>
    <tableColumn id="6" xr3:uid="{B71801D6-B475-D74D-AFD1-F013D0129FE2}" name="Species"/>
    <tableColumn id="3" xr3:uid="{D505ACF9-D7F9-B04F-BDF5-F3504799A3D2}" name="Percent_remaining"/>
    <tableColumn id="4" xr3:uid="{26520565-772E-0A4B-B54E-666B5C60989B}" name="Double_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E75583-23DB-1A49-8A76-491DADA48CB9}" name="Table4" displayName="Table4" ref="A1:M45" totalsRowShown="0" headerRowDxfId="10" headerRowBorderDxfId="9" tableBorderDxfId="8">
  <autoFilter ref="A1:M45" xr:uid="{E8E75583-23DB-1A49-8A76-491DADA48CB9}"/>
  <tableColumns count="13">
    <tableColumn id="15" xr3:uid="{5757ED0E-1301-774D-A70A-8C409C4579F2}" name="Treatment"/>
    <tableColumn id="2" xr3:uid="{AB19DF50-65ED-B04B-9EBE-7D81B140ED32}" name="Group"/>
    <tableColumn id="18" xr3:uid="{F0A6F232-9BD7-564D-9363-EE12079F8CC3}" name="Species"/>
    <tableColumn id="4" xr3:uid="{A4833255-AE62-DB4E-9B65-ECEC4CB2A55C}" name="Mean # inverts"/>
    <tableColumn id="5" xr3:uid="{6834F814-0004-5540-9F73-2519D36CD2F7}" name="SE total invert"/>
    <tableColumn id="6" xr3:uid="{4C7C7AFE-7DA3-9A48-9539-68EE8A4E7FBB}" name="Mean # shred"/>
    <tableColumn id="7" xr3:uid="{B6ACD7AC-05EE-C94D-A1CB-867DB2267C6B}" name="Mean # pred"/>
    <tableColumn id="8" xr3:uid="{68F5D5F9-206F-4343-A5DA-A3E2DEA10876}" name="Mean # coll"/>
    <tableColumn id="9" xr3:uid="{C3834DA2-C274-884A-8618-223EDD39948A}" name="Mean # grazers"/>
    <tableColumn id="10" xr3:uid="{A5C0E88C-9120-0F41-8F28-B99CBD9E0FCF}" name="SE shred"/>
    <tableColumn id="11" xr3:uid="{C38D7017-EA0E-144E-AF9E-ECFDF18A7109}" name="SE pred"/>
    <tableColumn id="12" xr3:uid="{115A4B01-B897-E643-B2E2-79E2AEC6D42B}" name="SE coll"/>
    <tableColumn id="13" xr3:uid="{3EB8349F-2B02-C64C-9DB5-3ED02A3B7591}" name="SE graz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20"/>
  <sheetViews>
    <sheetView workbookViewId="0">
      <pane ySplit="1" topLeftCell="A263" activePane="bottomLeft" state="frozen"/>
      <selection pane="bottomLeft" activeCell="H4" sqref="H4"/>
    </sheetView>
  </sheetViews>
  <sheetFormatPr baseColWidth="10" defaultColWidth="12.6640625" defaultRowHeight="15" customHeight="1" x14ac:dyDescent="0.15"/>
  <cols>
    <col min="1" max="2" width="12.6640625" customWidth="1"/>
    <col min="3" max="3" width="10.33203125" customWidth="1"/>
    <col min="4" max="4" width="11.33203125" customWidth="1"/>
    <col min="5" max="5" width="7.5" customWidth="1"/>
    <col min="6" max="6" width="12.1640625" customWidth="1"/>
    <col min="7" max="7" width="11.5" customWidth="1"/>
  </cols>
  <sheetData>
    <row r="1" spans="1:26" ht="76" customHeight="1" x14ac:dyDescent="0.15">
      <c r="A1" t="s">
        <v>0</v>
      </c>
      <c r="B1" t="s">
        <v>139</v>
      </c>
      <c r="C1" s="28" t="s">
        <v>174</v>
      </c>
      <c r="D1" s="28" t="s">
        <v>173</v>
      </c>
      <c r="E1" s="28" t="s">
        <v>172</v>
      </c>
      <c r="F1" s="28" t="s">
        <v>180</v>
      </c>
      <c r="G1" s="28" t="s">
        <v>181</v>
      </c>
      <c r="H1" t="s">
        <v>190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15">
      <c r="A2">
        <v>1</v>
      </c>
      <c r="B2" t="s">
        <v>182</v>
      </c>
      <c r="C2">
        <v>1</v>
      </c>
      <c r="D2" t="s">
        <v>2</v>
      </c>
      <c r="E2">
        <v>0</v>
      </c>
      <c r="F2">
        <v>3</v>
      </c>
      <c r="G2">
        <v>2.8</v>
      </c>
      <c r="H2">
        <f>Table2[[#This Row],[Dried_Mass]]/Table2[[#This Row],[Initial_Mass]]</f>
        <v>0.93333333333333324</v>
      </c>
    </row>
    <row r="3" spans="1:26" ht="15" customHeight="1" x14ac:dyDescent="0.15">
      <c r="A3">
        <v>1</v>
      </c>
      <c r="B3" t="s">
        <v>182</v>
      </c>
      <c r="C3">
        <v>2</v>
      </c>
      <c r="D3" t="s">
        <v>2</v>
      </c>
      <c r="E3">
        <v>0</v>
      </c>
      <c r="F3">
        <v>3</v>
      </c>
      <c r="G3">
        <v>2.7</v>
      </c>
      <c r="H3">
        <f>Table2[[#This Row],[Dried_Mass]]/Table2[[#This Row],[Initial_Mass]]</f>
        <v>0.9</v>
      </c>
    </row>
    <row r="4" spans="1:26" ht="15" customHeight="1" x14ac:dyDescent="0.15">
      <c r="A4">
        <v>1</v>
      </c>
      <c r="B4" t="s">
        <v>182</v>
      </c>
      <c r="C4">
        <v>3</v>
      </c>
      <c r="D4" t="s">
        <v>2</v>
      </c>
      <c r="E4">
        <v>0</v>
      </c>
      <c r="F4">
        <v>2.9</v>
      </c>
      <c r="G4">
        <v>2.7</v>
      </c>
      <c r="H4">
        <f>Table2[[#This Row],[Dried_Mass]]/Table2[[#This Row],[Initial_Mass]]</f>
        <v>0.93103448275862077</v>
      </c>
    </row>
    <row r="5" spans="1:26" ht="15" customHeight="1" x14ac:dyDescent="0.15">
      <c r="A5">
        <v>1</v>
      </c>
      <c r="B5" t="s">
        <v>182</v>
      </c>
      <c r="C5">
        <v>1</v>
      </c>
      <c r="D5" t="s">
        <v>2</v>
      </c>
      <c r="E5">
        <v>2</v>
      </c>
      <c r="F5">
        <v>3</v>
      </c>
      <c r="G5">
        <v>1.34</v>
      </c>
      <c r="H5">
        <f>Table2[[#This Row],[Dried_Mass]]/Table2[[#This Row],[Initial_Mass]]</f>
        <v>0.44666666666666671</v>
      </c>
    </row>
    <row r="6" spans="1:26" ht="15" customHeight="1" x14ac:dyDescent="0.15">
      <c r="A6">
        <v>1</v>
      </c>
      <c r="B6" t="s">
        <v>182</v>
      </c>
      <c r="C6">
        <v>2</v>
      </c>
      <c r="D6" t="s">
        <v>2</v>
      </c>
      <c r="E6">
        <v>2</v>
      </c>
      <c r="F6">
        <v>3</v>
      </c>
      <c r="G6">
        <v>1.1000000000000001</v>
      </c>
      <c r="H6">
        <f>Table2[[#This Row],[Dried_Mass]]/Table2[[#This Row],[Initial_Mass]]</f>
        <v>0.3666666666666667</v>
      </c>
    </row>
    <row r="7" spans="1:26" ht="15" customHeight="1" x14ac:dyDescent="0.15">
      <c r="A7">
        <v>1</v>
      </c>
      <c r="B7" t="s">
        <v>182</v>
      </c>
      <c r="C7">
        <v>3</v>
      </c>
      <c r="D7" t="s">
        <v>2</v>
      </c>
      <c r="E7">
        <v>2</v>
      </c>
      <c r="F7">
        <v>3</v>
      </c>
      <c r="G7">
        <v>1.33</v>
      </c>
      <c r="H7">
        <f>Table2[[#This Row],[Dried_Mass]]/Table2[[#This Row],[Initial_Mass]]</f>
        <v>0.44333333333333336</v>
      </c>
    </row>
    <row r="8" spans="1:26" ht="15" customHeight="1" x14ac:dyDescent="0.15">
      <c r="A8">
        <v>1</v>
      </c>
      <c r="B8" t="s">
        <v>182</v>
      </c>
      <c r="C8">
        <v>1</v>
      </c>
      <c r="D8" t="s">
        <v>2</v>
      </c>
      <c r="E8">
        <v>4</v>
      </c>
      <c r="F8">
        <v>3</v>
      </c>
      <c r="G8">
        <v>1.48</v>
      </c>
      <c r="H8">
        <f>Table2[[#This Row],[Dried_Mass]]/Table2[[#This Row],[Initial_Mass]]</f>
        <v>0.49333333333333335</v>
      </c>
    </row>
    <row r="9" spans="1:26" ht="15" customHeight="1" x14ac:dyDescent="0.15">
      <c r="A9">
        <v>1</v>
      </c>
      <c r="B9" t="s">
        <v>182</v>
      </c>
      <c r="C9">
        <v>2</v>
      </c>
      <c r="D9" t="s">
        <v>2</v>
      </c>
      <c r="E9">
        <v>4</v>
      </c>
      <c r="F9">
        <v>3</v>
      </c>
      <c r="G9">
        <v>1.47</v>
      </c>
      <c r="H9">
        <f>Table2[[#This Row],[Dried_Mass]]/Table2[[#This Row],[Initial_Mass]]</f>
        <v>0.49</v>
      </c>
    </row>
    <row r="10" spans="1:26" ht="15" customHeight="1" x14ac:dyDescent="0.15">
      <c r="A10">
        <v>1</v>
      </c>
      <c r="B10" t="s">
        <v>182</v>
      </c>
      <c r="C10">
        <v>3</v>
      </c>
      <c r="D10" t="s">
        <v>2</v>
      </c>
      <c r="E10">
        <v>4</v>
      </c>
      <c r="F10">
        <v>3</v>
      </c>
      <c r="G10">
        <v>1.65</v>
      </c>
      <c r="H10">
        <f>Table2[[#This Row],[Dried_Mass]]/Table2[[#This Row],[Initial_Mass]]</f>
        <v>0.54999999999999993</v>
      </c>
    </row>
    <row r="11" spans="1:26" ht="15" customHeight="1" x14ac:dyDescent="0.15">
      <c r="A11">
        <v>1</v>
      </c>
      <c r="B11" t="s">
        <v>182</v>
      </c>
      <c r="C11">
        <v>1</v>
      </c>
      <c r="D11" t="s">
        <v>2</v>
      </c>
      <c r="E11">
        <v>6</v>
      </c>
      <c r="F11">
        <v>3</v>
      </c>
      <c r="G11">
        <v>1.0900000000000001</v>
      </c>
      <c r="H11">
        <f>Table2[[#This Row],[Dried_Mass]]/Table2[[#This Row],[Initial_Mass]]</f>
        <v>0.36333333333333334</v>
      </c>
    </row>
    <row r="12" spans="1:26" ht="15" customHeight="1" x14ac:dyDescent="0.15">
      <c r="A12">
        <v>1</v>
      </c>
      <c r="B12" t="s">
        <v>182</v>
      </c>
      <c r="C12">
        <v>2</v>
      </c>
      <c r="D12" t="s">
        <v>2</v>
      </c>
      <c r="E12">
        <v>6</v>
      </c>
      <c r="F12">
        <v>3</v>
      </c>
      <c r="G12">
        <v>0.74</v>
      </c>
      <c r="H12">
        <f>Table2[[#This Row],[Dried_Mass]]/Table2[[#This Row],[Initial_Mass]]</f>
        <v>0.24666666666666667</v>
      </c>
    </row>
    <row r="13" spans="1:26" ht="15" customHeight="1" x14ac:dyDescent="0.15">
      <c r="A13">
        <v>1</v>
      </c>
      <c r="B13" t="s">
        <v>182</v>
      </c>
      <c r="C13">
        <v>3</v>
      </c>
      <c r="D13" t="s">
        <v>2</v>
      </c>
      <c r="E13">
        <v>6</v>
      </c>
      <c r="F13">
        <v>3</v>
      </c>
      <c r="G13">
        <v>0.86</v>
      </c>
      <c r="H13">
        <f>Table2[[#This Row],[Dried_Mass]]/Table2[[#This Row],[Initial_Mass]]</f>
        <v>0.28666666666666668</v>
      </c>
    </row>
    <row r="14" spans="1:26" ht="15" customHeight="1" x14ac:dyDescent="0.15">
      <c r="A14">
        <v>1</v>
      </c>
      <c r="B14" t="s">
        <v>183</v>
      </c>
      <c r="C14">
        <v>1</v>
      </c>
      <c r="D14" t="s">
        <v>2</v>
      </c>
      <c r="E14">
        <v>0</v>
      </c>
      <c r="F14">
        <v>3</v>
      </c>
      <c r="G14">
        <v>2.5</v>
      </c>
      <c r="H14">
        <f>Table2[[#This Row],[Dried_Mass]]/Table2[[#This Row],[Initial_Mass]]</f>
        <v>0.83333333333333337</v>
      </c>
    </row>
    <row r="15" spans="1:26" ht="15" customHeight="1" x14ac:dyDescent="0.15">
      <c r="A15">
        <v>1</v>
      </c>
      <c r="B15" t="s">
        <v>183</v>
      </c>
      <c r="C15">
        <v>2</v>
      </c>
      <c r="D15" t="s">
        <v>2</v>
      </c>
      <c r="E15">
        <v>0</v>
      </c>
      <c r="F15">
        <v>2.9</v>
      </c>
      <c r="G15">
        <v>2.7</v>
      </c>
      <c r="H15">
        <f>Table2[[#This Row],[Dried_Mass]]/Table2[[#This Row],[Initial_Mass]]</f>
        <v>0.93103448275862077</v>
      </c>
    </row>
    <row r="16" spans="1:26" ht="15.75" customHeight="1" x14ac:dyDescent="0.15">
      <c r="A16">
        <v>1</v>
      </c>
      <c r="B16" t="s">
        <v>183</v>
      </c>
      <c r="C16">
        <v>3</v>
      </c>
      <c r="D16" t="s">
        <v>2</v>
      </c>
      <c r="E16">
        <v>0</v>
      </c>
      <c r="F16">
        <v>3.1</v>
      </c>
      <c r="G16">
        <v>2.4</v>
      </c>
      <c r="H16">
        <f>Table2[[#This Row],[Dried_Mass]]/Table2[[#This Row],[Initial_Mass]]</f>
        <v>0.77419354838709675</v>
      </c>
    </row>
    <row r="17" spans="1:8" ht="15.75" customHeight="1" x14ac:dyDescent="0.15">
      <c r="A17">
        <v>1</v>
      </c>
      <c r="B17" t="s">
        <v>183</v>
      </c>
      <c r="C17">
        <v>1</v>
      </c>
      <c r="D17" t="s">
        <v>2</v>
      </c>
      <c r="E17">
        <v>2</v>
      </c>
      <c r="F17">
        <v>3</v>
      </c>
      <c r="G17">
        <v>0.26</v>
      </c>
      <c r="H17">
        <f>Table2[[#This Row],[Dried_Mass]]/Table2[[#This Row],[Initial_Mass]]</f>
        <v>8.666666666666667E-2</v>
      </c>
    </row>
    <row r="18" spans="1:8" ht="15.75" customHeight="1" x14ac:dyDescent="0.15">
      <c r="A18">
        <v>1</v>
      </c>
      <c r="B18" t="s">
        <v>183</v>
      </c>
      <c r="C18">
        <v>2</v>
      </c>
      <c r="D18" t="s">
        <v>2</v>
      </c>
      <c r="E18">
        <v>2</v>
      </c>
      <c r="F18">
        <v>3</v>
      </c>
      <c r="G18">
        <v>0.86</v>
      </c>
      <c r="H18">
        <f>Table2[[#This Row],[Dried_Mass]]/Table2[[#This Row],[Initial_Mass]]</f>
        <v>0.28666666666666668</v>
      </c>
    </row>
    <row r="19" spans="1:8" ht="15.75" customHeight="1" x14ac:dyDescent="0.15">
      <c r="A19">
        <v>1</v>
      </c>
      <c r="B19" t="s">
        <v>183</v>
      </c>
      <c r="C19">
        <v>3</v>
      </c>
      <c r="D19" t="s">
        <v>2</v>
      </c>
      <c r="E19">
        <v>2</v>
      </c>
      <c r="F19">
        <v>3.1</v>
      </c>
      <c r="G19">
        <v>0.64</v>
      </c>
      <c r="H19">
        <f>Table2[[#This Row],[Dried_Mass]]/Table2[[#This Row],[Initial_Mass]]</f>
        <v>0.20645161290322581</v>
      </c>
    </row>
    <row r="20" spans="1:8" ht="15.75" customHeight="1" x14ac:dyDescent="0.15">
      <c r="A20">
        <v>1</v>
      </c>
      <c r="B20" t="s">
        <v>183</v>
      </c>
      <c r="C20">
        <v>1</v>
      </c>
      <c r="D20" t="s">
        <v>2</v>
      </c>
      <c r="E20">
        <v>4</v>
      </c>
      <c r="F20">
        <v>3</v>
      </c>
      <c r="G20">
        <v>0.8</v>
      </c>
      <c r="H20">
        <f>Table2[[#This Row],[Dried_Mass]]/Table2[[#This Row],[Initial_Mass]]</f>
        <v>0.26666666666666666</v>
      </c>
    </row>
    <row r="21" spans="1:8" ht="15.75" customHeight="1" x14ac:dyDescent="0.15">
      <c r="A21">
        <v>1</v>
      </c>
      <c r="B21" t="s">
        <v>183</v>
      </c>
      <c r="C21">
        <v>2</v>
      </c>
      <c r="D21" t="s">
        <v>2</v>
      </c>
      <c r="E21">
        <v>4</v>
      </c>
      <c r="F21">
        <v>3</v>
      </c>
      <c r="G21">
        <v>0</v>
      </c>
      <c r="H21">
        <f>Table2[[#This Row],[Dried_Mass]]/Table2[[#This Row],[Initial_Mass]]</f>
        <v>0</v>
      </c>
    </row>
    <row r="22" spans="1:8" ht="15.75" customHeight="1" x14ac:dyDescent="0.15">
      <c r="A22">
        <v>1</v>
      </c>
      <c r="B22" t="s">
        <v>183</v>
      </c>
      <c r="C22">
        <v>3</v>
      </c>
      <c r="D22" t="s">
        <v>2</v>
      </c>
      <c r="E22">
        <v>4</v>
      </c>
      <c r="F22">
        <v>3.1</v>
      </c>
      <c r="G22">
        <v>0</v>
      </c>
      <c r="H22">
        <f>Table2[[#This Row],[Dried_Mass]]/Table2[[#This Row],[Initial_Mass]]</f>
        <v>0</v>
      </c>
    </row>
    <row r="23" spans="1:8" ht="15.75" customHeight="1" x14ac:dyDescent="0.15">
      <c r="A23">
        <v>1</v>
      </c>
      <c r="B23" t="s">
        <v>183</v>
      </c>
      <c r="C23">
        <v>1</v>
      </c>
      <c r="D23" t="s">
        <v>2</v>
      </c>
      <c r="E23">
        <v>6</v>
      </c>
      <c r="F23">
        <v>3.1</v>
      </c>
      <c r="G23">
        <v>0</v>
      </c>
      <c r="H23">
        <f>Table2[[#This Row],[Dried_Mass]]/Table2[[#This Row],[Initial_Mass]]</f>
        <v>0</v>
      </c>
    </row>
    <row r="24" spans="1:8" ht="15.75" customHeight="1" x14ac:dyDescent="0.15">
      <c r="A24">
        <v>1</v>
      </c>
      <c r="B24" t="s">
        <v>183</v>
      </c>
      <c r="C24">
        <v>2</v>
      </c>
      <c r="D24" t="s">
        <v>2</v>
      </c>
      <c r="E24">
        <v>6</v>
      </c>
      <c r="F24">
        <v>3.1</v>
      </c>
      <c r="G24">
        <v>0.01</v>
      </c>
      <c r="H24">
        <f>Table2[[#This Row],[Dried_Mass]]/Table2[[#This Row],[Initial_Mass]]</f>
        <v>3.2258064516129032E-3</v>
      </c>
    </row>
    <row r="25" spans="1:8" ht="15.75" customHeight="1" x14ac:dyDescent="0.15">
      <c r="A25">
        <v>1</v>
      </c>
      <c r="B25" t="s">
        <v>183</v>
      </c>
      <c r="C25">
        <v>3</v>
      </c>
      <c r="D25" t="s">
        <v>2</v>
      </c>
      <c r="E25">
        <v>6</v>
      </c>
      <c r="F25">
        <v>3.1</v>
      </c>
      <c r="G25">
        <v>0.39</v>
      </c>
      <c r="H25">
        <f>Table2[[#This Row],[Dried_Mass]]/Table2[[#This Row],[Initial_Mass]]</f>
        <v>0.12580645161290321</v>
      </c>
    </row>
    <row r="26" spans="1:8" ht="15.75" customHeight="1" x14ac:dyDescent="0.15">
      <c r="A26">
        <v>1</v>
      </c>
      <c r="B26" t="s">
        <v>182</v>
      </c>
      <c r="C26">
        <v>1</v>
      </c>
      <c r="D26" t="s">
        <v>4</v>
      </c>
      <c r="E26">
        <v>2</v>
      </c>
      <c r="F26">
        <v>3</v>
      </c>
      <c r="G26">
        <v>1.1599999999999999</v>
      </c>
      <c r="H26">
        <f>Table2[[#This Row],[Dried_Mass]]/Table2[[#This Row],[Initial_Mass]]</f>
        <v>0.38666666666666666</v>
      </c>
    </row>
    <row r="27" spans="1:8" ht="15.75" customHeight="1" x14ac:dyDescent="0.15">
      <c r="A27">
        <v>1</v>
      </c>
      <c r="B27" t="s">
        <v>182</v>
      </c>
      <c r="C27">
        <v>2</v>
      </c>
      <c r="D27" t="s">
        <v>4</v>
      </c>
      <c r="E27">
        <v>2</v>
      </c>
      <c r="F27">
        <v>2.9</v>
      </c>
      <c r="G27">
        <v>1.19</v>
      </c>
      <c r="H27">
        <f>Table2[[#This Row],[Dried_Mass]]/Table2[[#This Row],[Initial_Mass]]</f>
        <v>0.41034482758620688</v>
      </c>
    </row>
    <row r="28" spans="1:8" ht="15.75" customHeight="1" x14ac:dyDescent="0.15">
      <c r="A28">
        <v>1</v>
      </c>
      <c r="B28" t="s">
        <v>182</v>
      </c>
      <c r="C28">
        <v>1</v>
      </c>
      <c r="D28" t="s">
        <v>4</v>
      </c>
      <c r="E28">
        <v>4</v>
      </c>
      <c r="F28">
        <v>3</v>
      </c>
      <c r="G28">
        <v>1.69</v>
      </c>
      <c r="H28">
        <f>Table2[[#This Row],[Dried_Mass]]/Table2[[#This Row],[Initial_Mass]]</f>
        <v>0.56333333333333335</v>
      </c>
    </row>
    <row r="29" spans="1:8" ht="15.75" customHeight="1" x14ac:dyDescent="0.15">
      <c r="A29">
        <v>1</v>
      </c>
      <c r="B29" t="s">
        <v>182</v>
      </c>
      <c r="C29">
        <v>1</v>
      </c>
      <c r="D29" t="s">
        <v>4</v>
      </c>
      <c r="E29">
        <v>6</v>
      </c>
      <c r="F29">
        <v>2.9</v>
      </c>
      <c r="G29">
        <v>0.8</v>
      </c>
      <c r="H29">
        <f>Table2[[#This Row],[Dried_Mass]]/Table2[[#This Row],[Initial_Mass]]</f>
        <v>0.27586206896551724</v>
      </c>
    </row>
    <row r="30" spans="1:8" ht="15.75" customHeight="1" x14ac:dyDescent="0.15">
      <c r="A30">
        <v>1</v>
      </c>
      <c r="B30" t="s">
        <v>182</v>
      </c>
      <c r="C30">
        <v>2</v>
      </c>
      <c r="D30" t="s">
        <v>4</v>
      </c>
      <c r="E30">
        <v>6</v>
      </c>
      <c r="F30">
        <v>2.9</v>
      </c>
      <c r="G30">
        <v>0.79</v>
      </c>
      <c r="H30">
        <f>Table2[[#This Row],[Dried_Mass]]/Table2[[#This Row],[Initial_Mass]]</f>
        <v>0.27241379310344832</v>
      </c>
    </row>
    <row r="31" spans="1:8" ht="15.75" customHeight="1" x14ac:dyDescent="0.15">
      <c r="A31">
        <v>1</v>
      </c>
      <c r="B31" t="s">
        <v>183</v>
      </c>
      <c r="C31">
        <v>1</v>
      </c>
      <c r="D31" t="s">
        <v>4</v>
      </c>
      <c r="E31">
        <v>2</v>
      </c>
      <c r="F31">
        <v>3</v>
      </c>
      <c r="G31">
        <v>1.17</v>
      </c>
      <c r="H31">
        <f>Table2[[#This Row],[Dried_Mass]]/Table2[[#This Row],[Initial_Mass]]</f>
        <v>0.38999999999999996</v>
      </c>
    </row>
    <row r="32" spans="1:8" ht="15.75" customHeight="1" x14ac:dyDescent="0.15">
      <c r="A32">
        <v>1</v>
      </c>
      <c r="B32" t="s">
        <v>183</v>
      </c>
      <c r="C32">
        <v>2</v>
      </c>
      <c r="D32" t="s">
        <v>4</v>
      </c>
      <c r="E32">
        <v>2</v>
      </c>
      <c r="F32">
        <v>3</v>
      </c>
      <c r="G32">
        <v>0.93</v>
      </c>
      <c r="H32">
        <f>Table2[[#This Row],[Dried_Mass]]/Table2[[#This Row],[Initial_Mass]]</f>
        <v>0.31</v>
      </c>
    </row>
    <row r="33" spans="1:8" ht="15.75" customHeight="1" x14ac:dyDescent="0.15">
      <c r="A33">
        <v>1</v>
      </c>
      <c r="B33" t="s">
        <v>183</v>
      </c>
      <c r="C33">
        <v>1</v>
      </c>
      <c r="D33" t="s">
        <v>4</v>
      </c>
      <c r="E33">
        <v>4</v>
      </c>
      <c r="F33">
        <v>3.1</v>
      </c>
      <c r="G33">
        <v>1.29</v>
      </c>
      <c r="H33">
        <f>Table2[[#This Row],[Dried_Mass]]/Table2[[#This Row],[Initial_Mass]]</f>
        <v>0.41612903225806452</v>
      </c>
    </row>
    <row r="34" spans="1:8" ht="15.75" customHeight="1" x14ac:dyDescent="0.15">
      <c r="A34">
        <v>1</v>
      </c>
      <c r="B34" t="s">
        <v>183</v>
      </c>
      <c r="C34">
        <v>1</v>
      </c>
      <c r="D34" t="s">
        <v>4</v>
      </c>
      <c r="E34">
        <v>6</v>
      </c>
      <c r="F34">
        <v>3</v>
      </c>
      <c r="G34">
        <v>0.25</v>
      </c>
      <c r="H34">
        <f>Table2[[#This Row],[Dried_Mass]]/Table2[[#This Row],[Initial_Mass]]</f>
        <v>8.3333333333333329E-2</v>
      </c>
    </row>
    <row r="35" spans="1:8" ht="15.75" customHeight="1" x14ac:dyDescent="0.15">
      <c r="A35">
        <v>1</v>
      </c>
      <c r="B35" t="s">
        <v>183</v>
      </c>
      <c r="C35">
        <v>2</v>
      </c>
      <c r="D35" t="s">
        <v>4</v>
      </c>
      <c r="E35">
        <v>6</v>
      </c>
      <c r="F35">
        <v>3</v>
      </c>
      <c r="G35">
        <v>0.6</v>
      </c>
      <c r="H35">
        <f>Table2[[#This Row],[Dried_Mass]]/Table2[[#This Row],[Initial_Mass]]</f>
        <v>0.19999999999999998</v>
      </c>
    </row>
    <row r="36" spans="1:8" ht="15.75" customHeight="1" x14ac:dyDescent="0.15">
      <c r="A36">
        <v>1</v>
      </c>
      <c r="B36" t="s">
        <v>183</v>
      </c>
      <c r="C36">
        <v>1</v>
      </c>
      <c r="D36" t="s">
        <v>5</v>
      </c>
      <c r="E36">
        <v>0</v>
      </c>
      <c r="F36">
        <v>3</v>
      </c>
      <c r="G36">
        <v>2.44</v>
      </c>
      <c r="H36">
        <f>Table2[[#This Row],[Dried_Mass]]/Table2[[#This Row],[Initial_Mass]]</f>
        <v>0.81333333333333335</v>
      </c>
    </row>
    <row r="37" spans="1:8" ht="15.75" customHeight="1" x14ac:dyDescent="0.15">
      <c r="A37">
        <v>1</v>
      </c>
      <c r="B37" t="s">
        <v>182</v>
      </c>
      <c r="C37">
        <v>1</v>
      </c>
      <c r="D37" t="s">
        <v>5</v>
      </c>
      <c r="E37">
        <v>0</v>
      </c>
      <c r="F37">
        <v>3</v>
      </c>
      <c r="G37">
        <v>2.5</v>
      </c>
      <c r="H37">
        <f>Table2[[#This Row],[Dried_Mass]]/Table2[[#This Row],[Initial_Mass]]</f>
        <v>0.83333333333333337</v>
      </c>
    </row>
    <row r="38" spans="1:8" ht="15.75" customHeight="1" x14ac:dyDescent="0.15">
      <c r="A38">
        <v>2</v>
      </c>
      <c r="B38" t="s">
        <v>184</v>
      </c>
      <c r="C38">
        <v>1</v>
      </c>
      <c r="D38" t="s">
        <v>2</v>
      </c>
      <c r="E38">
        <v>0</v>
      </c>
      <c r="F38">
        <v>2.95</v>
      </c>
      <c r="G38">
        <v>2.69</v>
      </c>
      <c r="H38">
        <f>Table2[[#This Row],[Dried_Mass]]/Table2[[#This Row],[Initial_Mass]]</f>
        <v>0.91186440677966096</v>
      </c>
    </row>
    <row r="39" spans="1:8" ht="15.75" customHeight="1" x14ac:dyDescent="0.15">
      <c r="A39">
        <v>2</v>
      </c>
      <c r="B39" t="s">
        <v>184</v>
      </c>
      <c r="C39">
        <v>2</v>
      </c>
      <c r="D39" t="s">
        <v>2</v>
      </c>
      <c r="E39">
        <v>0</v>
      </c>
      <c r="F39">
        <v>2.97</v>
      </c>
      <c r="G39">
        <v>2.5499999999999998</v>
      </c>
      <c r="H39">
        <f>Table2[[#This Row],[Dried_Mass]]/Table2[[#This Row],[Initial_Mass]]</f>
        <v>0.85858585858585845</v>
      </c>
    </row>
    <row r="40" spans="1:8" ht="15.75" customHeight="1" x14ac:dyDescent="0.15">
      <c r="A40">
        <v>2</v>
      </c>
      <c r="B40" t="s">
        <v>184</v>
      </c>
      <c r="C40">
        <v>3</v>
      </c>
      <c r="D40" t="s">
        <v>2</v>
      </c>
      <c r="E40">
        <v>0</v>
      </c>
      <c r="F40">
        <v>3.03</v>
      </c>
      <c r="G40">
        <v>3.39</v>
      </c>
      <c r="H40">
        <f>Table2[[#This Row],[Dried_Mass]]/Table2[[#This Row],[Initial_Mass]]</f>
        <v>1.1188118811881189</v>
      </c>
    </row>
    <row r="41" spans="1:8" ht="15.75" customHeight="1" x14ac:dyDescent="0.15">
      <c r="A41">
        <v>2</v>
      </c>
      <c r="B41" t="s">
        <v>184</v>
      </c>
      <c r="C41">
        <v>1</v>
      </c>
      <c r="D41" t="s">
        <v>2</v>
      </c>
      <c r="E41">
        <v>2</v>
      </c>
      <c r="F41">
        <v>2.95</v>
      </c>
      <c r="G41">
        <v>1.86</v>
      </c>
      <c r="H41">
        <f>Table2[[#This Row],[Dried_Mass]]/Table2[[#This Row],[Initial_Mass]]</f>
        <v>0.63050847457627113</v>
      </c>
    </row>
    <row r="42" spans="1:8" ht="15.75" customHeight="1" x14ac:dyDescent="0.15">
      <c r="A42">
        <v>2</v>
      </c>
      <c r="B42" t="s">
        <v>184</v>
      </c>
      <c r="C42">
        <v>2</v>
      </c>
      <c r="D42" t="s">
        <v>2</v>
      </c>
      <c r="E42">
        <v>2</v>
      </c>
      <c r="F42">
        <v>2.99</v>
      </c>
      <c r="G42">
        <v>1.9</v>
      </c>
      <c r="H42">
        <f>Table2[[#This Row],[Dried_Mass]]/Table2[[#This Row],[Initial_Mass]]</f>
        <v>0.63545150501672232</v>
      </c>
    </row>
    <row r="43" spans="1:8" ht="15.75" customHeight="1" x14ac:dyDescent="0.15">
      <c r="A43">
        <v>2</v>
      </c>
      <c r="B43" t="s">
        <v>184</v>
      </c>
      <c r="C43">
        <v>3</v>
      </c>
      <c r="D43" t="s">
        <v>2</v>
      </c>
      <c r="E43">
        <v>2</v>
      </c>
      <c r="F43">
        <v>2.94</v>
      </c>
      <c r="G43">
        <v>1.55</v>
      </c>
      <c r="H43">
        <f>Table2[[#This Row],[Dried_Mass]]/Table2[[#This Row],[Initial_Mass]]</f>
        <v>0.52721088435374153</v>
      </c>
    </row>
    <row r="44" spans="1:8" ht="15.75" customHeight="1" x14ac:dyDescent="0.15">
      <c r="A44">
        <v>2</v>
      </c>
      <c r="B44" t="s">
        <v>184</v>
      </c>
      <c r="C44">
        <v>1</v>
      </c>
      <c r="D44" t="s">
        <v>2</v>
      </c>
      <c r="E44">
        <v>4</v>
      </c>
      <c r="F44">
        <v>2.94</v>
      </c>
      <c r="G44">
        <v>2.85</v>
      </c>
      <c r="H44">
        <f>Table2[[#This Row],[Dried_Mass]]/Table2[[#This Row],[Initial_Mass]]</f>
        <v>0.96938775510204089</v>
      </c>
    </row>
    <row r="45" spans="1:8" ht="15.75" customHeight="1" x14ac:dyDescent="0.15">
      <c r="A45">
        <v>2</v>
      </c>
      <c r="B45" t="s">
        <v>184</v>
      </c>
      <c r="C45">
        <v>2</v>
      </c>
      <c r="D45" t="s">
        <v>2</v>
      </c>
      <c r="E45">
        <v>4</v>
      </c>
      <c r="F45">
        <v>3.05</v>
      </c>
      <c r="G45">
        <v>2.6</v>
      </c>
      <c r="H45">
        <f>Table2[[#This Row],[Dried_Mass]]/Table2[[#This Row],[Initial_Mass]]</f>
        <v>0.85245901639344268</v>
      </c>
    </row>
    <row r="46" spans="1:8" ht="15.75" customHeight="1" x14ac:dyDescent="0.15">
      <c r="A46">
        <v>2</v>
      </c>
      <c r="B46" t="s">
        <v>184</v>
      </c>
      <c r="C46">
        <v>3</v>
      </c>
      <c r="D46" t="s">
        <v>2</v>
      </c>
      <c r="E46">
        <v>4</v>
      </c>
      <c r="F46">
        <v>3.02</v>
      </c>
      <c r="G46">
        <v>2.5</v>
      </c>
      <c r="H46">
        <f>Table2[[#This Row],[Dried_Mass]]/Table2[[#This Row],[Initial_Mass]]</f>
        <v>0.82781456953642385</v>
      </c>
    </row>
    <row r="47" spans="1:8" ht="15.75" customHeight="1" x14ac:dyDescent="0.15">
      <c r="A47">
        <v>2</v>
      </c>
      <c r="B47" t="s">
        <v>184</v>
      </c>
      <c r="C47">
        <v>1</v>
      </c>
      <c r="D47" t="s">
        <v>2</v>
      </c>
      <c r="E47">
        <v>6</v>
      </c>
      <c r="F47">
        <v>2.94</v>
      </c>
      <c r="G47">
        <v>2.27</v>
      </c>
      <c r="H47">
        <f>Table2[[#This Row],[Dried_Mass]]/Table2[[#This Row],[Initial_Mass]]</f>
        <v>0.77210884353741494</v>
      </c>
    </row>
    <row r="48" spans="1:8" ht="15.75" customHeight="1" x14ac:dyDescent="0.15">
      <c r="A48">
        <v>2</v>
      </c>
      <c r="B48" t="s">
        <v>184</v>
      </c>
      <c r="C48">
        <v>2</v>
      </c>
      <c r="D48" t="s">
        <v>2</v>
      </c>
      <c r="E48">
        <v>6</v>
      </c>
      <c r="F48">
        <v>2.96</v>
      </c>
      <c r="G48">
        <v>2.5099999999999998</v>
      </c>
      <c r="H48">
        <f>Table2[[#This Row],[Dried_Mass]]/Table2[[#This Row],[Initial_Mass]]</f>
        <v>0.84797297297297292</v>
      </c>
    </row>
    <row r="49" spans="1:8" ht="15.75" customHeight="1" x14ac:dyDescent="0.15">
      <c r="A49">
        <v>2</v>
      </c>
      <c r="B49" t="s">
        <v>184</v>
      </c>
      <c r="C49">
        <v>3</v>
      </c>
      <c r="D49" t="s">
        <v>2</v>
      </c>
      <c r="E49">
        <v>6</v>
      </c>
      <c r="F49">
        <v>3.02</v>
      </c>
      <c r="G49">
        <v>2.72</v>
      </c>
      <c r="H49">
        <f>Table2[[#This Row],[Dried_Mass]]/Table2[[#This Row],[Initial_Mass]]</f>
        <v>0.90066225165562919</v>
      </c>
    </row>
    <row r="50" spans="1:8" ht="15.75" customHeight="1" x14ac:dyDescent="0.15">
      <c r="A50">
        <v>2</v>
      </c>
      <c r="B50" t="s">
        <v>185</v>
      </c>
      <c r="C50">
        <v>1</v>
      </c>
      <c r="D50" t="s">
        <v>2</v>
      </c>
      <c r="E50">
        <v>0</v>
      </c>
      <c r="F50">
        <v>3</v>
      </c>
      <c r="G50">
        <v>2.7</v>
      </c>
      <c r="H50">
        <f>Table2[[#This Row],[Dried_Mass]]/Table2[[#This Row],[Initial_Mass]]</f>
        <v>0.9</v>
      </c>
    </row>
    <row r="51" spans="1:8" ht="15.75" customHeight="1" x14ac:dyDescent="0.15">
      <c r="A51">
        <v>2</v>
      </c>
      <c r="B51" t="s">
        <v>185</v>
      </c>
      <c r="C51">
        <v>2</v>
      </c>
      <c r="D51" t="s">
        <v>2</v>
      </c>
      <c r="E51">
        <v>0</v>
      </c>
      <c r="F51">
        <v>2.96</v>
      </c>
      <c r="G51">
        <v>2.62</v>
      </c>
      <c r="H51">
        <f>Table2[[#This Row],[Dried_Mass]]/Table2[[#This Row],[Initial_Mass]]</f>
        <v>0.8851351351351352</v>
      </c>
    </row>
    <row r="52" spans="1:8" ht="15.75" customHeight="1" x14ac:dyDescent="0.15">
      <c r="A52">
        <v>2</v>
      </c>
      <c r="B52" t="s">
        <v>185</v>
      </c>
      <c r="C52">
        <v>3</v>
      </c>
      <c r="D52" t="s">
        <v>2</v>
      </c>
      <c r="E52">
        <v>0</v>
      </c>
      <c r="F52">
        <v>2.99</v>
      </c>
      <c r="G52">
        <v>2.52</v>
      </c>
      <c r="H52">
        <f>Table2[[#This Row],[Dried_Mass]]/Table2[[#This Row],[Initial_Mass]]</f>
        <v>0.84280936454849498</v>
      </c>
    </row>
    <row r="53" spans="1:8" ht="15.75" customHeight="1" x14ac:dyDescent="0.15">
      <c r="A53">
        <v>2</v>
      </c>
      <c r="B53" t="s">
        <v>185</v>
      </c>
      <c r="C53">
        <v>1</v>
      </c>
      <c r="D53" t="s">
        <v>2</v>
      </c>
      <c r="E53">
        <v>2</v>
      </c>
      <c r="F53">
        <v>3.01</v>
      </c>
      <c r="G53">
        <v>1.79</v>
      </c>
      <c r="H53">
        <f>Table2[[#This Row],[Dried_Mass]]/Table2[[#This Row],[Initial_Mass]]</f>
        <v>0.59468438538205981</v>
      </c>
    </row>
    <row r="54" spans="1:8" ht="15.75" customHeight="1" x14ac:dyDescent="0.15">
      <c r="A54">
        <v>2</v>
      </c>
      <c r="B54" t="s">
        <v>185</v>
      </c>
      <c r="C54">
        <v>2</v>
      </c>
      <c r="D54" t="s">
        <v>2</v>
      </c>
      <c r="E54">
        <v>2</v>
      </c>
      <c r="F54">
        <v>2.97</v>
      </c>
      <c r="G54">
        <v>1.64</v>
      </c>
      <c r="H54">
        <f>Table2[[#This Row],[Dried_Mass]]/Table2[[#This Row],[Initial_Mass]]</f>
        <v>0.55218855218855212</v>
      </c>
    </row>
    <row r="55" spans="1:8" ht="15.75" customHeight="1" x14ac:dyDescent="0.15">
      <c r="A55">
        <v>2</v>
      </c>
      <c r="B55" t="s">
        <v>185</v>
      </c>
      <c r="C55">
        <v>3</v>
      </c>
      <c r="D55" t="s">
        <v>2</v>
      </c>
      <c r="E55">
        <v>2</v>
      </c>
      <c r="F55">
        <v>2.98</v>
      </c>
      <c r="G55">
        <v>1.93</v>
      </c>
      <c r="H55">
        <f>Table2[[#This Row],[Dried_Mass]]/Table2[[#This Row],[Initial_Mass]]</f>
        <v>0.6476510067114094</v>
      </c>
    </row>
    <row r="56" spans="1:8" ht="15.75" customHeight="1" x14ac:dyDescent="0.15">
      <c r="A56">
        <v>2</v>
      </c>
      <c r="B56" t="s">
        <v>185</v>
      </c>
      <c r="C56">
        <v>1</v>
      </c>
      <c r="D56" t="s">
        <v>2</v>
      </c>
      <c r="E56">
        <v>4</v>
      </c>
      <c r="F56">
        <v>3.02</v>
      </c>
      <c r="G56">
        <v>1.37</v>
      </c>
      <c r="H56">
        <f>Table2[[#This Row],[Dried_Mass]]/Table2[[#This Row],[Initial_Mass]]</f>
        <v>0.45364238410596031</v>
      </c>
    </row>
    <row r="57" spans="1:8" ht="15.75" customHeight="1" x14ac:dyDescent="0.15">
      <c r="A57">
        <v>2</v>
      </c>
      <c r="B57" t="s">
        <v>185</v>
      </c>
      <c r="C57">
        <v>2</v>
      </c>
      <c r="D57" t="s">
        <v>2</v>
      </c>
      <c r="E57">
        <v>4</v>
      </c>
      <c r="F57">
        <v>3.05</v>
      </c>
      <c r="G57">
        <v>0.74</v>
      </c>
      <c r="H57">
        <f>Table2[[#This Row],[Dried_Mass]]/Table2[[#This Row],[Initial_Mass]]</f>
        <v>0.24262295081967214</v>
      </c>
    </row>
    <row r="58" spans="1:8" ht="15.75" customHeight="1" x14ac:dyDescent="0.15">
      <c r="A58">
        <v>2</v>
      </c>
      <c r="B58" t="s">
        <v>185</v>
      </c>
      <c r="C58">
        <v>3</v>
      </c>
      <c r="D58" t="s">
        <v>2</v>
      </c>
      <c r="E58">
        <v>4</v>
      </c>
      <c r="F58">
        <v>3.03</v>
      </c>
      <c r="G58">
        <v>1.93</v>
      </c>
      <c r="H58">
        <f>Table2[[#This Row],[Dried_Mass]]/Table2[[#This Row],[Initial_Mass]]</f>
        <v>0.63696369636963701</v>
      </c>
    </row>
    <row r="59" spans="1:8" ht="15.75" customHeight="1" x14ac:dyDescent="0.15">
      <c r="A59">
        <v>2</v>
      </c>
      <c r="B59" t="s">
        <v>185</v>
      </c>
      <c r="C59">
        <v>1</v>
      </c>
      <c r="D59" t="s">
        <v>2</v>
      </c>
      <c r="E59">
        <v>6</v>
      </c>
      <c r="F59">
        <v>2.94</v>
      </c>
      <c r="G59">
        <v>0.68</v>
      </c>
      <c r="H59">
        <f>Table2[[#This Row],[Dried_Mass]]/Table2[[#This Row],[Initial_Mass]]</f>
        <v>0.23129251700680273</v>
      </c>
    </row>
    <row r="60" spans="1:8" ht="15.75" customHeight="1" x14ac:dyDescent="0.15">
      <c r="A60">
        <v>2</v>
      </c>
      <c r="B60" t="s">
        <v>185</v>
      </c>
      <c r="C60">
        <v>2</v>
      </c>
      <c r="D60" t="s">
        <v>2</v>
      </c>
      <c r="E60">
        <v>6</v>
      </c>
      <c r="F60">
        <v>2.98</v>
      </c>
      <c r="G60">
        <v>0</v>
      </c>
      <c r="H60">
        <f>Table2[[#This Row],[Dried_Mass]]/Table2[[#This Row],[Initial_Mass]]</f>
        <v>0</v>
      </c>
    </row>
    <row r="61" spans="1:8" ht="15.75" customHeight="1" x14ac:dyDescent="0.15">
      <c r="A61">
        <v>2</v>
      </c>
      <c r="B61" t="s">
        <v>185</v>
      </c>
      <c r="C61">
        <v>3</v>
      </c>
      <c r="D61" t="s">
        <v>2</v>
      </c>
      <c r="E61">
        <v>6</v>
      </c>
      <c r="F61">
        <v>2.95</v>
      </c>
      <c r="G61">
        <v>1.9</v>
      </c>
      <c r="H61">
        <f>Table2[[#This Row],[Dried_Mass]]/Table2[[#This Row],[Initial_Mass]]</f>
        <v>0.64406779661016944</v>
      </c>
    </row>
    <row r="62" spans="1:8" ht="15.75" customHeight="1" x14ac:dyDescent="0.15">
      <c r="A62">
        <v>2</v>
      </c>
      <c r="B62" t="s">
        <v>184</v>
      </c>
      <c r="C62">
        <v>1</v>
      </c>
      <c r="D62" t="s">
        <v>4</v>
      </c>
      <c r="E62">
        <v>2</v>
      </c>
      <c r="F62">
        <v>3.08</v>
      </c>
      <c r="G62">
        <v>1.61</v>
      </c>
      <c r="H62">
        <f>Table2[[#This Row],[Dried_Mass]]/Table2[[#This Row],[Initial_Mass]]</f>
        <v>0.52272727272727271</v>
      </c>
    </row>
    <row r="63" spans="1:8" ht="15.75" customHeight="1" x14ac:dyDescent="0.15">
      <c r="A63">
        <v>2</v>
      </c>
      <c r="B63" t="s">
        <v>184</v>
      </c>
      <c r="C63">
        <v>2</v>
      </c>
      <c r="D63" t="s">
        <v>4</v>
      </c>
      <c r="E63">
        <v>2</v>
      </c>
      <c r="F63">
        <v>3.02</v>
      </c>
      <c r="G63">
        <v>1.73</v>
      </c>
      <c r="H63">
        <f>Table2[[#This Row],[Dried_Mass]]/Table2[[#This Row],[Initial_Mass]]</f>
        <v>0.57284768211920534</v>
      </c>
    </row>
    <row r="64" spans="1:8" ht="15.75" customHeight="1" x14ac:dyDescent="0.15">
      <c r="A64">
        <v>2</v>
      </c>
      <c r="B64" t="s">
        <v>184</v>
      </c>
      <c r="C64">
        <v>1</v>
      </c>
      <c r="D64" t="s">
        <v>4</v>
      </c>
      <c r="E64">
        <v>4</v>
      </c>
      <c r="F64">
        <v>2.96</v>
      </c>
      <c r="G64">
        <v>2.39</v>
      </c>
      <c r="H64">
        <f>Table2[[#This Row],[Dried_Mass]]/Table2[[#This Row],[Initial_Mass]]</f>
        <v>0.80743243243243246</v>
      </c>
    </row>
    <row r="65" spans="1:8" ht="15.75" customHeight="1" x14ac:dyDescent="0.15">
      <c r="A65">
        <v>2</v>
      </c>
      <c r="B65" t="s">
        <v>184</v>
      </c>
      <c r="C65">
        <v>1</v>
      </c>
      <c r="D65" t="s">
        <v>4</v>
      </c>
      <c r="E65">
        <v>6</v>
      </c>
      <c r="F65">
        <v>3.04</v>
      </c>
      <c r="G65">
        <v>2.4900000000000002</v>
      </c>
      <c r="H65">
        <f>Table2[[#This Row],[Dried_Mass]]/Table2[[#This Row],[Initial_Mass]]</f>
        <v>0.81907894736842113</v>
      </c>
    </row>
    <row r="66" spans="1:8" ht="15.75" customHeight="1" x14ac:dyDescent="0.15">
      <c r="A66">
        <v>2</v>
      </c>
      <c r="B66" t="s">
        <v>184</v>
      </c>
      <c r="C66">
        <v>2</v>
      </c>
      <c r="D66" t="s">
        <v>4</v>
      </c>
      <c r="E66">
        <v>6</v>
      </c>
      <c r="F66">
        <v>3.08</v>
      </c>
      <c r="G66">
        <v>2.2999999999999998</v>
      </c>
      <c r="H66">
        <f>Table2[[#This Row],[Dried_Mass]]/Table2[[#This Row],[Initial_Mass]]</f>
        <v>0.74675324675324672</v>
      </c>
    </row>
    <row r="67" spans="1:8" ht="15.75" customHeight="1" x14ac:dyDescent="0.15">
      <c r="A67">
        <v>2</v>
      </c>
      <c r="B67" t="s">
        <v>185</v>
      </c>
      <c r="C67">
        <v>1</v>
      </c>
      <c r="D67" t="s">
        <v>4</v>
      </c>
      <c r="E67">
        <v>2</v>
      </c>
      <c r="F67">
        <v>2.98</v>
      </c>
      <c r="G67">
        <v>1.78</v>
      </c>
      <c r="H67">
        <f>Table2[[#This Row],[Dried_Mass]]/Table2[[#This Row],[Initial_Mass]]</f>
        <v>0.59731543624161076</v>
      </c>
    </row>
    <row r="68" spans="1:8" ht="15.75" customHeight="1" x14ac:dyDescent="0.15">
      <c r="A68">
        <v>2</v>
      </c>
      <c r="B68" t="s">
        <v>185</v>
      </c>
      <c r="C68">
        <v>2</v>
      </c>
      <c r="D68" t="s">
        <v>4</v>
      </c>
      <c r="E68">
        <v>2</v>
      </c>
      <c r="F68">
        <v>2.92</v>
      </c>
      <c r="G68">
        <v>1.54</v>
      </c>
      <c r="H68">
        <f>Table2[[#This Row],[Dried_Mass]]/Table2[[#This Row],[Initial_Mass]]</f>
        <v>0.5273972602739726</v>
      </c>
    </row>
    <row r="69" spans="1:8" ht="15.75" customHeight="1" x14ac:dyDescent="0.15">
      <c r="A69">
        <v>2</v>
      </c>
      <c r="B69" t="s">
        <v>185</v>
      </c>
      <c r="C69">
        <v>1</v>
      </c>
      <c r="D69" t="s">
        <v>4</v>
      </c>
      <c r="E69">
        <v>4</v>
      </c>
      <c r="F69">
        <v>3.06</v>
      </c>
      <c r="G69">
        <v>2.2799999999999998</v>
      </c>
      <c r="H69">
        <f>Table2[[#This Row],[Dried_Mass]]/Table2[[#This Row],[Initial_Mass]]</f>
        <v>0.74509803921568618</v>
      </c>
    </row>
    <row r="70" spans="1:8" ht="15.75" customHeight="1" x14ac:dyDescent="0.15">
      <c r="A70">
        <v>2</v>
      </c>
      <c r="B70" t="s">
        <v>185</v>
      </c>
      <c r="C70">
        <v>1</v>
      </c>
      <c r="D70" t="s">
        <v>4</v>
      </c>
      <c r="E70">
        <v>6</v>
      </c>
      <c r="F70">
        <v>3</v>
      </c>
      <c r="G70">
        <v>2.0499999999999998</v>
      </c>
      <c r="H70">
        <f>Table2[[#This Row],[Dried_Mass]]/Table2[[#This Row],[Initial_Mass]]</f>
        <v>0.68333333333333324</v>
      </c>
    </row>
    <row r="71" spans="1:8" ht="15.75" customHeight="1" x14ac:dyDescent="0.15">
      <c r="A71">
        <v>2</v>
      </c>
      <c r="B71" t="s">
        <v>185</v>
      </c>
      <c r="C71">
        <v>2</v>
      </c>
      <c r="D71" t="s">
        <v>4</v>
      </c>
      <c r="E71">
        <v>6</v>
      </c>
      <c r="F71">
        <v>3.07</v>
      </c>
      <c r="G71">
        <v>2.31</v>
      </c>
      <c r="H71">
        <f>Table2[[#This Row],[Dried_Mass]]/Table2[[#This Row],[Initial_Mass]]</f>
        <v>0.75244299674267101</v>
      </c>
    </row>
    <row r="72" spans="1:8" ht="15.75" customHeight="1" x14ac:dyDescent="0.15">
      <c r="A72">
        <v>2</v>
      </c>
      <c r="B72" t="s">
        <v>184</v>
      </c>
      <c r="C72">
        <v>1</v>
      </c>
      <c r="D72" t="s">
        <v>5</v>
      </c>
      <c r="E72">
        <v>0</v>
      </c>
      <c r="F72">
        <v>3.02</v>
      </c>
      <c r="G72">
        <v>2.75</v>
      </c>
      <c r="H72">
        <f>Table2[[#This Row],[Dried_Mass]]/Table2[[#This Row],[Initial_Mass]]</f>
        <v>0.91059602649006621</v>
      </c>
    </row>
    <row r="73" spans="1:8" ht="15.75" customHeight="1" x14ac:dyDescent="0.15">
      <c r="A73">
        <v>2</v>
      </c>
      <c r="B73" t="s">
        <v>185</v>
      </c>
      <c r="C73">
        <v>1</v>
      </c>
      <c r="D73" t="s">
        <v>5</v>
      </c>
      <c r="E73">
        <v>0</v>
      </c>
      <c r="F73">
        <v>3.03</v>
      </c>
      <c r="G73">
        <v>2.7</v>
      </c>
      <c r="H73">
        <f>Table2[[#This Row],[Dried_Mass]]/Table2[[#This Row],[Initial_Mass]]</f>
        <v>0.89108910891089121</v>
      </c>
    </row>
    <row r="74" spans="1:8" ht="15.75" customHeight="1" x14ac:dyDescent="0.15">
      <c r="A74">
        <v>3</v>
      </c>
      <c r="B74" t="s">
        <v>182</v>
      </c>
      <c r="C74">
        <v>1</v>
      </c>
      <c r="D74" t="s">
        <v>2</v>
      </c>
      <c r="E74">
        <v>0</v>
      </c>
      <c r="F74">
        <v>2.92</v>
      </c>
      <c r="G74">
        <v>2.64</v>
      </c>
      <c r="H74">
        <f>Table2[[#This Row],[Dried_Mass]]/Table2[[#This Row],[Initial_Mass]]</f>
        <v>0.90410958904109595</v>
      </c>
    </row>
    <row r="75" spans="1:8" ht="15.75" customHeight="1" x14ac:dyDescent="0.15">
      <c r="A75">
        <v>3</v>
      </c>
      <c r="B75" t="s">
        <v>182</v>
      </c>
      <c r="C75">
        <v>2</v>
      </c>
      <c r="D75" t="s">
        <v>2</v>
      </c>
      <c r="E75">
        <v>0</v>
      </c>
      <c r="F75">
        <v>3.01</v>
      </c>
      <c r="G75">
        <v>2.78</v>
      </c>
      <c r="H75">
        <f>Table2[[#This Row],[Dried_Mass]]/Table2[[#This Row],[Initial_Mass]]</f>
        <v>0.92358803986710969</v>
      </c>
    </row>
    <row r="76" spans="1:8" ht="15.75" customHeight="1" x14ac:dyDescent="0.15">
      <c r="A76">
        <v>3</v>
      </c>
      <c r="B76" t="s">
        <v>182</v>
      </c>
      <c r="C76">
        <v>3</v>
      </c>
      <c r="D76" t="s">
        <v>2</v>
      </c>
      <c r="E76">
        <v>0</v>
      </c>
      <c r="F76">
        <v>2.95</v>
      </c>
      <c r="G76">
        <v>2.74</v>
      </c>
      <c r="H76">
        <f>Table2[[#This Row],[Dried_Mass]]/Table2[[#This Row],[Initial_Mass]]</f>
        <v>0.92881355932203391</v>
      </c>
    </row>
    <row r="77" spans="1:8" ht="15.75" customHeight="1" x14ac:dyDescent="0.15">
      <c r="A77">
        <v>3</v>
      </c>
      <c r="B77" t="s">
        <v>182</v>
      </c>
      <c r="C77">
        <v>1</v>
      </c>
      <c r="D77" t="s">
        <v>2</v>
      </c>
      <c r="E77">
        <v>2</v>
      </c>
      <c r="F77">
        <v>2.92</v>
      </c>
      <c r="G77">
        <v>1.45</v>
      </c>
      <c r="H77">
        <f>Table2[[#This Row],[Dried_Mass]]/Table2[[#This Row],[Initial_Mass]]</f>
        <v>0.49657534246575341</v>
      </c>
    </row>
    <row r="78" spans="1:8" ht="15.75" customHeight="1" x14ac:dyDescent="0.15">
      <c r="A78">
        <v>3</v>
      </c>
      <c r="B78" t="s">
        <v>169</v>
      </c>
      <c r="C78">
        <v>2</v>
      </c>
      <c r="D78" t="s">
        <v>2</v>
      </c>
      <c r="E78">
        <v>2</v>
      </c>
      <c r="F78">
        <v>2.95</v>
      </c>
      <c r="G78">
        <v>1.37</v>
      </c>
      <c r="H78">
        <f>Table2[[#This Row],[Dried_Mass]]/Table2[[#This Row],[Initial_Mass]]</f>
        <v>0.46440677966101696</v>
      </c>
    </row>
    <row r="79" spans="1:8" ht="15.75" customHeight="1" x14ac:dyDescent="0.15">
      <c r="A79">
        <v>3</v>
      </c>
      <c r="B79" t="s">
        <v>182</v>
      </c>
      <c r="C79">
        <v>3</v>
      </c>
      <c r="D79" t="s">
        <v>2</v>
      </c>
      <c r="E79">
        <v>2</v>
      </c>
      <c r="F79">
        <v>2.97</v>
      </c>
      <c r="G79">
        <v>1.55</v>
      </c>
      <c r="H79">
        <f>Table2[[#This Row],[Dried_Mass]]/Table2[[#This Row],[Initial_Mass]]</f>
        <v>0.52188552188552184</v>
      </c>
    </row>
    <row r="80" spans="1:8" ht="15.75" customHeight="1" x14ac:dyDescent="0.15">
      <c r="A80">
        <v>3</v>
      </c>
      <c r="B80" t="s">
        <v>182</v>
      </c>
      <c r="C80">
        <v>1</v>
      </c>
      <c r="D80" t="s">
        <v>2</v>
      </c>
      <c r="E80">
        <v>4</v>
      </c>
      <c r="F80">
        <v>3.03</v>
      </c>
      <c r="G80">
        <v>1.9</v>
      </c>
      <c r="H80">
        <f>Table2[[#This Row],[Dried_Mass]]/Table2[[#This Row],[Initial_Mass]]</f>
        <v>0.6270627062706271</v>
      </c>
    </row>
    <row r="81" spans="1:8" ht="15.75" customHeight="1" x14ac:dyDescent="0.15">
      <c r="A81">
        <v>3</v>
      </c>
      <c r="B81" t="s">
        <v>182</v>
      </c>
      <c r="C81">
        <v>2</v>
      </c>
      <c r="D81" t="s">
        <v>2</v>
      </c>
      <c r="E81">
        <v>4</v>
      </c>
      <c r="F81">
        <v>2.99</v>
      </c>
      <c r="G81">
        <v>1.8</v>
      </c>
      <c r="H81">
        <f>Table2[[#This Row],[Dried_Mass]]/Table2[[#This Row],[Initial_Mass]]</f>
        <v>0.60200668896321063</v>
      </c>
    </row>
    <row r="82" spans="1:8" ht="15.75" customHeight="1" x14ac:dyDescent="0.15">
      <c r="A82">
        <v>3</v>
      </c>
      <c r="B82" t="s">
        <v>182</v>
      </c>
      <c r="C82">
        <v>3</v>
      </c>
      <c r="D82" t="s">
        <v>2</v>
      </c>
      <c r="E82">
        <v>4</v>
      </c>
      <c r="F82">
        <v>3.03</v>
      </c>
      <c r="G82">
        <v>1.3</v>
      </c>
      <c r="H82">
        <f>Table2[[#This Row],[Dried_Mass]]/Table2[[#This Row],[Initial_Mass]]</f>
        <v>0.42904290429042907</v>
      </c>
    </row>
    <row r="83" spans="1:8" ht="15.75" customHeight="1" x14ac:dyDescent="0.15">
      <c r="A83">
        <v>3</v>
      </c>
      <c r="B83" t="s">
        <v>182</v>
      </c>
      <c r="C83">
        <v>1</v>
      </c>
      <c r="D83" t="s">
        <v>2</v>
      </c>
      <c r="E83">
        <v>6</v>
      </c>
      <c r="F83">
        <v>3.04</v>
      </c>
      <c r="G83">
        <v>1.34</v>
      </c>
      <c r="H83">
        <f>Table2[[#This Row],[Dried_Mass]]/Table2[[#This Row],[Initial_Mass]]</f>
        <v>0.44078947368421056</v>
      </c>
    </row>
    <row r="84" spans="1:8" ht="15.75" customHeight="1" x14ac:dyDescent="0.15">
      <c r="A84">
        <v>3</v>
      </c>
      <c r="B84" t="s">
        <v>182</v>
      </c>
      <c r="C84">
        <v>2</v>
      </c>
      <c r="D84" t="s">
        <v>2</v>
      </c>
      <c r="E84">
        <v>6</v>
      </c>
      <c r="F84">
        <v>3.04</v>
      </c>
      <c r="G84">
        <v>1.33</v>
      </c>
      <c r="H84">
        <f>Table2[[#This Row],[Dried_Mass]]/Table2[[#This Row],[Initial_Mass]]</f>
        <v>0.4375</v>
      </c>
    </row>
    <row r="85" spans="1:8" ht="15.75" customHeight="1" x14ac:dyDescent="0.15">
      <c r="A85">
        <v>3</v>
      </c>
      <c r="B85" t="s">
        <v>182</v>
      </c>
      <c r="C85">
        <v>3</v>
      </c>
      <c r="D85" t="s">
        <v>2</v>
      </c>
      <c r="E85">
        <v>6</v>
      </c>
      <c r="F85">
        <v>3.02</v>
      </c>
      <c r="G85">
        <v>1.68</v>
      </c>
      <c r="H85">
        <f>Table2[[#This Row],[Dried_Mass]]/Table2[[#This Row],[Initial_Mass]]</f>
        <v>0.55629139072847678</v>
      </c>
    </row>
    <row r="86" spans="1:8" ht="15.75" customHeight="1" x14ac:dyDescent="0.15">
      <c r="A86">
        <v>3</v>
      </c>
      <c r="B86" t="s">
        <v>183</v>
      </c>
      <c r="C86">
        <v>1</v>
      </c>
      <c r="D86" t="s">
        <v>2</v>
      </c>
      <c r="E86">
        <v>0</v>
      </c>
      <c r="F86">
        <v>3.03</v>
      </c>
      <c r="G86">
        <v>0.5</v>
      </c>
      <c r="H86">
        <f>Table2[[#This Row],[Dried_Mass]]/Table2[[#This Row],[Initial_Mass]]</f>
        <v>0.16501650165016502</v>
      </c>
    </row>
    <row r="87" spans="1:8" ht="15.75" customHeight="1" x14ac:dyDescent="0.15">
      <c r="A87">
        <v>3</v>
      </c>
      <c r="B87" t="s">
        <v>183</v>
      </c>
      <c r="C87">
        <v>2</v>
      </c>
      <c r="D87" t="s">
        <v>2</v>
      </c>
      <c r="E87">
        <v>0</v>
      </c>
      <c r="F87">
        <v>2.97</v>
      </c>
      <c r="G87">
        <v>0.4</v>
      </c>
      <c r="H87">
        <f>Table2[[#This Row],[Dried_Mass]]/Table2[[#This Row],[Initial_Mass]]</f>
        <v>0.13468013468013468</v>
      </c>
    </row>
    <row r="88" spans="1:8" ht="15.75" customHeight="1" x14ac:dyDescent="0.15">
      <c r="A88">
        <v>3</v>
      </c>
      <c r="B88" t="s">
        <v>183</v>
      </c>
      <c r="C88">
        <v>3</v>
      </c>
      <c r="D88" t="s">
        <v>2</v>
      </c>
      <c r="E88">
        <v>0</v>
      </c>
      <c r="F88">
        <v>3.01</v>
      </c>
      <c r="G88">
        <v>0.5</v>
      </c>
      <c r="H88">
        <f>Table2[[#This Row],[Dried_Mass]]/Table2[[#This Row],[Initial_Mass]]</f>
        <v>0.16611295681063123</v>
      </c>
    </row>
    <row r="89" spans="1:8" ht="15.75" customHeight="1" x14ac:dyDescent="0.15">
      <c r="A89">
        <v>3</v>
      </c>
      <c r="B89" t="s">
        <v>183</v>
      </c>
      <c r="C89">
        <v>1</v>
      </c>
      <c r="D89" t="s">
        <v>2</v>
      </c>
      <c r="E89">
        <v>2</v>
      </c>
      <c r="F89">
        <v>3.01</v>
      </c>
      <c r="G89">
        <v>1.58</v>
      </c>
      <c r="H89">
        <f>Table2[[#This Row],[Dried_Mass]]/Table2[[#This Row],[Initial_Mass]]</f>
        <v>0.52491694352159479</v>
      </c>
    </row>
    <row r="90" spans="1:8" ht="15.75" customHeight="1" x14ac:dyDescent="0.15">
      <c r="A90">
        <v>3</v>
      </c>
      <c r="B90" t="s">
        <v>183</v>
      </c>
      <c r="C90">
        <v>2</v>
      </c>
      <c r="D90" t="s">
        <v>2</v>
      </c>
      <c r="E90">
        <v>2</v>
      </c>
      <c r="F90">
        <v>2.91</v>
      </c>
      <c r="G90">
        <v>1.1499999999999999</v>
      </c>
      <c r="H90">
        <f>Table2[[#This Row],[Dried_Mass]]/Table2[[#This Row],[Initial_Mass]]</f>
        <v>0.39518900343642605</v>
      </c>
    </row>
    <row r="91" spans="1:8" ht="15.75" customHeight="1" x14ac:dyDescent="0.15">
      <c r="A91">
        <v>3</v>
      </c>
      <c r="B91" t="s">
        <v>183</v>
      </c>
      <c r="C91">
        <v>3</v>
      </c>
      <c r="D91" t="s">
        <v>2</v>
      </c>
      <c r="E91">
        <v>2</v>
      </c>
      <c r="F91">
        <v>2.91</v>
      </c>
      <c r="G91">
        <v>1.79</v>
      </c>
      <c r="H91">
        <f>Table2[[#This Row],[Dried_Mass]]/Table2[[#This Row],[Initial_Mass]]</f>
        <v>0.61512027491408938</v>
      </c>
    </row>
    <row r="92" spans="1:8" ht="15.75" customHeight="1" x14ac:dyDescent="0.15">
      <c r="A92">
        <v>3</v>
      </c>
      <c r="B92" t="s">
        <v>183</v>
      </c>
      <c r="C92">
        <v>1</v>
      </c>
      <c r="D92" t="s">
        <v>2</v>
      </c>
      <c r="E92">
        <v>4</v>
      </c>
      <c r="F92">
        <v>3.01</v>
      </c>
      <c r="G92">
        <v>0</v>
      </c>
      <c r="H92">
        <f>Table2[[#This Row],[Dried_Mass]]/Table2[[#This Row],[Initial_Mass]]</f>
        <v>0</v>
      </c>
    </row>
    <row r="93" spans="1:8" ht="15.75" customHeight="1" x14ac:dyDescent="0.15">
      <c r="A93">
        <v>3</v>
      </c>
      <c r="B93" t="s">
        <v>183</v>
      </c>
      <c r="C93">
        <v>2</v>
      </c>
      <c r="D93" t="s">
        <v>2</v>
      </c>
      <c r="E93">
        <v>4</v>
      </c>
      <c r="F93">
        <v>3.04</v>
      </c>
      <c r="G93">
        <v>2.2999999999999998</v>
      </c>
      <c r="H93">
        <f>Table2[[#This Row],[Dried_Mass]]/Table2[[#This Row],[Initial_Mass]]</f>
        <v>0.75657894736842102</v>
      </c>
    </row>
    <row r="94" spans="1:8" ht="15.75" customHeight="1" x14ac:dyDescent="0.15">
      <c r="A94">
        <v>3</v>
      </c>
      <c r="B94" t="s">
        <v>183</v>
      </c>
      <c r="C94">
        <v>3</v>
      </c>
      <c r="D94" t="s">
        <v>2</v>
      </c>
      <c r="E94">
        <v>4</v>
      </c>
      <c r="F94">
        <v>3.04</v>
      </c>
      <c r="G94">
        <v>0.8</v>
      </c>
      <c r="H94">
        <f>Table2[[#This Row],[Dried_Mass]]/Table2[[#This Row],[Initial_Mass]]</f>
        <v>0.26315789473684209</v>
      </c>
    </row>
    <row r="95" spans="1:8" ht="15.75" customHeight="1" x14ac:dyDescent="0.15">
      <c r="A95">
        <v>3</v>
      </c>
      <c r="B95" t="s">
        <v>183</v>
      </c>
      <c r="C95">
        <v>1</v>
      </c>
      <c r="D95" t="s">
        <v>2</v>
      </c>
      <c r="E95">
        <v>6</v>
      </c>
      <c r="F95">
        <v>3</v>
      </c>
      <c r="G95">
        <v>0</v>
      </c>
      <c r="H95">
        <f>Table2[[#This Row],[Dried_Mass]]/Table2[[#This Row],[Initial_Mass]]</f>
        <v>0</v>
      </c>
    </row>
    <row r="96" spans="1:8" ht="15.75" customHeight="1" x14ac:dyDescent="0.15">
      <c r="A96">
        <v>3</v>
      </c>
      <c r="B96" t="s">
        <v>183</v>
      </c>
      <c r="C96">
        <v>2</v>
      </c>
      <c r="D96" t="s">
        <v>2</v>
      </c>
      <c r="E96">
        <v>6</v>
      </c>
      <c r="F96">
        <v>3.06</v>
      </c>
      <c r="G96">
        <v>0</v>
      </c>
      <c r="H96">
        <f>Table2[[#This Row],[Dried_Mass]]/Table2[[#This Row],[Initial_Mass]]</f>
        <v>0</v>
      </c>
    </row>
    <row r="97" spans="1:8" ht="15.75" customHeight="1" x14ac:dyDescent="0.15">
      <c r="A97">
        <v>3</v>
      </c>
      <c r="B97" t="s">
        <v>183</v>
      </c>
      <c r="C97">
        <v>3</v>
      </c>
      <c r="D97" t="s">
        <v>2</v>
      </c>
      <c r="E97">
        <v>6</v>
      </c>
      <c r="F97">
        <v>3.06</v>
      </c>
      <c r="G97">
        <v>0.26</v>
      </c>
      <c r="H97">
        <f>Table2[[#This Row],[Dried_Mass]]/Table2[[#This Row],[Initial_Mass]]</f>
        <v>8.4967320261437912E-2</v>
      </c>
    </row>
    <row r="98" spans="1:8" ht="15.75" customHeight="1" x14ac:dyDescent="0.15">
      <c r="A98">
        <v>3</v>
      </c>
      <c r="B98" t="s">
        <v>182</v>
      </c>
      <c r="C98">
        <v>1</v>
      </c>
      <c r="D98" t="s">
        <v>4</v>
      </c>
      <c r="E98">
        <v>2</v>
      </c>
      <c r="F98">
        <v>3.05</v>
      </c>
      <c r="G98">
        <v>1.48</v>
      </c>
      <c r="H98">
        <f>Table2[[#This Row],[Dried_Mass]]/Table2[[#This Row],[Initial_Mass]]</f>
        <v>0.48524590163934428</v>
      </c>
    </row>
    <row r="99" spans="1:8" ht="15.75" customHeight="1" x14ac:dyDescent="0.15">
      <c r="A99">
        <v>3</v>
      </c>
      <c r="B99" t="s">
        <v>182</v>
      </c>
      <c r="C99">
        <v>2</v>
      </c>
      <c r="D99" t="s">
        <v>4</v>
      </c>
      <c r="E99">
        <v>2</v>
      </c>
      <c r="F99">
        <v>3.03</v>
      </c>
      <c r="G99">
        <v>1.99</v>
      </c>
      <c r="H99">
        <f>Table2[[#This Row],[Dried_Mass]]/Table2[[#This Row],[Initial_Mass]]</f>
        <v>0.65676567656765683</v>
      </c>
    </row>
    <row r="100" spans="1:8" ht="15.75" customHeight="1" x14ac:dyDescent="0.15">
      <c r="A100">
        <v>3</v>
      </c>
      <c r="B100" t="s">
        <v>182</v>
      </c>
      <c r="C100">
        <v>1</v>
      </c>
      <c r="D100" t="s">
        <v>4</v>
      </c>
      <c r="E100">
        <v>4</v>
      </c>
      <c r="F100">
        <v>3.05</v>
      </c>
      <c r="G100">
        <v>1</v>
      </c>
      <c r="H100">
        <f>Table2[[#This Row],[Dried_Mass]]/Table2[[#This Row],[Initial_Mass]]</f>
        <v>0.32786885245901642</v>
      </c>
    </row>
    <row r="101" spans="1:8" ht="15.75" customHeight="1" x14ac:dyDescent="0.15">
      <c r="A101">
        <v>3</v>
      </c>
      <c r="B101" t="s">
        <v>182</v>
      </c>
      <c r="C101">
        <v>1</v>
      </c>
      <c r="D101" t="s">
        <v>4</v>
      </c>
      <c r="E101">
        <v>6</v>
      </c>
      <c r="F101">
        <v>3.01</v>
      </c>
      <c r="G101">
        <v>0.87</v>
      </c>
      <c r="H101">
        <f>Table2[[#This Row],[Dried_Mass]]/Table2[[#This Row],[Initial_Mass]]</f>
        <v>0.28903654485049834</v>
      </c>
    </row>
    <row r="102" spans="1:8" ht="15.75" customHeight="1" x14ac:dyDescent="0.15">
      <c r="A102">
        <v>3</v>
      </c>
      <c r="B102" t="s">
        <v>182</v>
      </c>
      <c r="C102">
        <v>2</v>
      </c>
      <c r="D102" t="s">
        <v>4</v>
      </c>
      <c r="E102">
        <v>6</v>
      </c>
      <c r="F102">
        <v>3.07</v>
      </c>
      <c r="G102">
        <v>0.87</v>
      </c>
      <c r="H102">
        <f>Table2[[#This Row],[Dried_Mass]]/Table2[[#This Row],[Initial_Mass]]</f>
        <v>0.28338762214983715</v>
      </c>
    </row>
    <row r="103" spans="1:8" ht="15.75" customHeight="1" x14ac:dyDescent="0.15">
      <c r="A103">
        <v>3</v>
      </c>
      <c r="B103" t="s">
        <v>183</v>
      </c>
      <c r="C103">
        <v>1</v>
      </c>
      <c r="D103" t="s">
        <v>4</v>
      </c>
      <c r="E103">
        <v>2</v>
      </c>
      <c r="F103">
        <v>2.98</v>
      </c>
      <c r="G103">
        <v>1.81</v>
      </c>
      <c r="H103">
        <f>Table2[[#This Row],[Dried_Mass]]/Table2[[#This Row],[Initial_Mass]]</f>
        <v>0.60738255033557054</v>
      </c>
    </row>
    <row r="104" spans="1:8" ht="15.75" customHeight="1" x14ac:dyDescent="0.15">
      <c r="A104">
        <v>3</v>
      </c>
      <c r="B104" t="s">
        <v>183</v>
      </c>
      <c r="C104">
        <v>2</v>
      </c>
      <c r="D104" t="s">
        <v>4</v>
      </c>
      <c r="E104">
        <v>2</v>
      </c>
      <c r="F104">
        <v>3</v>
      </c>
      <c r="G104">
        <v>1.46</v>
      </c>
      <c r="H104">
        <f>Table2[[#This Row],[Dried_Mass]]/Table2[[#This Row],[Initial_Mass]]</f>
        <v>0.48666666666666664</v>
      </c>
    </row>
    <row r="105" spans="1:8" ht="15.75" customHeight="1" x14ac:dyDescent="0.15">
      <c r="A105">
        <v>3</v>
      </c>
      <c r="B105" t="s">
        <v>183</v>
      </c>
      <c r="C105">
        <v>1</v>
      </c>
      <c r="D105" t="s">
        <v>4</v>
      </c>
      <c r="E105">
        <v>4</v>
      </c>
      <c r="F105">
        <v>3.03</v>
      </c>
      <c r="G105">
        <v>1.35</v>
      </c>
      <c r="H105">
        <f>Table2[[#This Row],[Dried_Mass]]/Table2[[#This Row],[Initial_Mass]]</f>
        <v>0.44554455445544561</v>
      </c>
    </row>
    <row r="106" spans="1:8" ht="15.75" customHeight="1" x14ac:dyDescent="0.15">
      <c r="A106">
        <v>3</v>
      </c>
      <c r="B106" t="s">
        <v>183</v>
      </c>
      <c r="C106">
        <v>1</v>
      </c>
      <c r="D106" t="s">
        <v>4</v>
      </c>
      <c r="E106">
        <v>6</v>
      </c>
      <c r="F106">
        <v>3.03</v>
      </c>
      <c r="G106">
        <v>1.17</v>
      </c>
      <c r="H106">
        <f>Table2[[#This Row],[Dried_Mass]]/Table2[[#This Row],[Initial_Mass]]</f>
        <v>0.38613861386138615</v>
      </c>
    </row>
    <row r="107" spans="1:8" ht="15.75" customHeight="1" x14ac:dyDescent="0.15">
      <c r="A107">
        <v>3</v>
      </c>
      <c r="B107" t="s">
        <v>183</v>
      </c>
      <c r="C107">
        <v>2</v>
      </c>
      <c r="D107" t="s">
        <v>4</v>
      </c>
      <c r="E107">
        <v>6</v>
      </c>
      <c r="F107">
        <v>3</v>
      </c>
      <c r="G107">
        <v>0.76</v>
      </c>
      <c r="H107">
        <f>Table2[[#This Row],[Dried_Mass]]/Table2[[#This Row],[Initial_Mass]]</f>
        <v>0.25333333333333335</v>
      </c>
    </row>
    <row r="108" spans="1:8" ht="15.75" customHeight="1" x14ac:dyDescent="0.15">
      <c r="A108">
        <v>3</v>
      </c>
      <c r="B108" t="s">
        <v>182</v>
      </c>
      <c r="C108">
        <v>1</v>
      </c>
      <c r="D108" t="s">
        <v>5</v>
      </c>
      <c r="E108">
        <v>0</v>
      </c>
      <c r="F108">
        <v>3.03</v>
      </c>
      <c r="G108">
        <v>2.56</v>
      </c>
      <c r="H108">
        <f>Table2[[#This Row],[Dried_Mass]]/Table2[[#This Row],[Initial_Mass]]</f>
        <v>0.84488448844884501</v>
      </c>
    </row>
    <row r="109" spans="1:8" ht="15.75" customHeight="1" x14ac:dyDescent="0.15">
      <c r="A109">
        <v>3</v>
      </c>
      <c r="B109" t="s">
        <v>183</v>
      </c>
      <c r="C109">
        <v>1</v>
      </c>
      <c r="D109" t="s">
        <v>5</v>
      </c>
      <c r="E109">
        <v>0</v>
      </c>
      <c r="F109">
        <v>3.01</v>
      </c>
      <c r="G109">
        <v>2.17</v>
      </c>
      <c r="H109">
        <f>Table2[[#This Row],[Dried_Mass]]/Table2[[#This Row],[Initial_Mass]]</f>
        <v>0.72093023255813959</v>
      </c>
    </row>
    <row r="110" spans="1:8" ht="15.75" customHeight="1" x14ac:dyDescent="0.15">
      <c r="A110">
        <v>4</v>
      </c>
      <c r="B110" t="s">
        <v>185</v>
      </c>
      <c r="C110">
        <v>1</v>
      </c>
      <c r="D110" t="s">
        <v>2</v>
      </c>
      <c r="E110">
        <v>0</v>
      </c>
      <c r="F110">
        <v>3.01</v>
      </c>
      <c r="G110">
        <v>2.6</v>
      </c>
      <c r="H110">
        <f>Table2[[#This Row],[Dried_Mass]]/Table2[[#This Row],[Initial_Mass]]</f>
        <v>0.8637873754152825</v>
      </c>
    </row>
    <row r="111" spans="1:8" ht="15.75" customHeight="1" x14ac:dyDescent="0.15">
      <c r="A111">
        <v>4</v>
      </c>
      <c r="B111" t="s">
        <v>185</v>
      </c>
      <c r="C111">
        <v>2</v>
      </c>
      <c r="D111" t="s">
        <v>2</v>
      </c>
      <c r="E111">
        <v>0</v>
      </c>
      <c r="F111">
        <v>3</v>
      </c>
      <c r="G111">
        <v>2.69</v>
      </c>
      <c r="H111">
        <f>Table2[[#This Row],[Dried_Mass]]/Table2[[#This Row],[Initial_Mass]]</f>
        <v>0.89666666666666661</v>
      </c>
    </row>
    <row r="112" spans="1:8" ht="15.75" customHeight="1" x14ac:dyDescent="0.15">
      <c r="A112">
        <v>4</v>
      </c>
      <c r="B112" t="s">
        <v>185</v>
      </c>
      <c r="C112">
        <v>3</v>
      </c>
      <c r="D112" t="s">
        <v>2</v>
      </c>
      <c r="E112">
        <v>0</v>
      </c>
      <c r="F112">
        <v>3</v>
      </c>
      <c r="G112">
        <v>2.78</v>
      </c>
      <c r="H112">
        <f>Table2[[#This Row],[Dried_Mass]]/Table2[[#This Row],[Initial_Mass]]</f>
        <v>0.92666666666666664</v>
      </c>
    </row>
    <row r="113" spans="1:8" ht="15.75" customHeight="1" x14ac:dyDescent="0.15">
      <c r="A113">
        <v>4</v>
      </c>
      <c r="B113" t="s">
        <v>185</v>
      </c>
      <c r="C113">
        <v>1</v>
      </c>
      <c r="D113" t="s">
        <v>2</v>
      </c>
      <c r="E113">
        <v>2</v>
      </c>
      <c r="F113">
        <v>2.99</v>
      </c>
      <c r="G113">
        <v>2.61</v>
      </c>
      <c r="H113">
        <f>Table2[[#This Row],[Dried_Mass]]/Table2[[#This Row],[Initial_Mass]]</f>
        <v>0.87290969899665538</v>
      </c>
    </row>
    <row r="114" spans="1:8" ht="15.75" customHeight="1" x14ac:dyDescent="0.15">
      <c r="A114">
        <v>4</v>
      </c>
      <c r="B114" t="s">
        <v>185</v>
      </c>
      <c r="C114">
        <v>2</v>
      </c>
      <c r="D114" t="s">
        <v>2</v>
      </c>
      <c r="E114">
        <v>2</v>
      </c>
      <c r="F114">
        <v>3.01</v>
      </c>
      <c r="G114">
        <v>2.56</v>
      </c>
      <c r="H114">
        <f>Table2[[#This Row],[Dried_Mass]]/Table2[[#This Row],[Initial_Mass]]</f>
        <v>0.85049833887043202</v>
      </c>
    </row>
    <row r="115" spans="1:8" ht="15.75" customHeight="1" x14ac:dyDescent="0.15">
      <c r="A115">
        <v>4</v>
      </c>
      <c r="B115" t="s">
        <v>185</v>
      </c>
      <c r="C115">
        <v>3</v>
      </c>
      <c r="D115" t="s">
        <v>2</v>
      </c>
      <c r="E115">
        <v>2</v>
      </c>
      <c r="F115">
        <v>3</v>
      </c>
      <c r="G115">
        <v>2.3199999999999998</v>
      </c>
      <c r="H115">
        <f>Table2[[#This Row],[Dried_Mass]]/Table2[[#This Row],[Initial_Mass]]</f>
        <v>0.77333333333333332</v>
      </c>
    </row>
    <row r="116" spans="1:8" ht="15.75" customHeight="1" x14ac:dyDescent="0.15">
      <c r="A116">
        <v>4</v>
      </c>
      <c r="B116" t="s">
        <v>185</v>
      </c>
      <c r="C116">
        <v>1</v>
      </c>
      <c r="D116" t="s">
        <v>2</v>
      </c>
      <c r="E116">
        <v>4</v>
      </c>
      <c r="F116">
        <v>3</v>
      </c>
      <c r="G116">
        <v>1.32</v>
      </c>
      <c r="H116">
        <f>Table2[[#This Row],[Dried_Mass]]/Table2[[#This Row],[Initial_Mass]]</f>
        <v>0.44</v>
      </c>
    </row>
    <row r="117" spans="1:8" ht="15.75" customHeight="1" x14ac:dyDescent="0.15">
      <c r="A117">
        <v>4</v>
      </c>
      <c r="B117" t="s">
        <v>185</v>
      </c>
      <c r="C117">
        <v>2</v>
      </c>
      <c r="D117" t="s">
        <v>2</v>
      </c>
      <c r="E117">
        <v>4</v>
      </c>
      <c r="F117">
        <v>3.01</v>
      </c>
      <c r="G117">
        <v>0.95</v>
      </c>
      <c r="H117">
        <f>Table2[[#This Row],[Dried_Mass]]/Table2[[#This Row],[Initial_Mass]]</f>
        <v>0.31561461794019935</v>
      </c>
    </row>
    <row r="118" spans="1:8" ht="15.75" customHeight="1" x14ac:dyDescent="0.15">
      <c r="A118">
        <v>4</v>
      </c>
      <c r="B118" t="s">
        <v>185</v>
      </c>
      <c r="C118">
        <v>3</v>
      </c>
      <c r="D118" t="s">
        <v>2</v>
      </c>
      <c r="E118">
        <v>4</v>
      </c>
      <c r="F118">
        <v>2.99</v>
      </c>
      <c r="G118">
        <v>1.46</v>
      </c>
      <c r="H118">
        <f>Table2[[#This Row],[Dried_Mass]]/Table2[[#This Row],[Initial_Mass]]</f>
        <v>0.48829431438127086</v>
      </c>
    </row>
    <row r="119" spans="1:8" ht="15.75" customHeight="1" x14ac:dyDescent="0.15">
      <c r="A119">
        <v>4</v>
      </c>
      <c r="B119" t="s">
        <v>185</v>
      </c>
      <c r="C119">
        <v>1</v>
      </c>
      <c r="D119" t="s">
        <v>2</v>
      </c>
      <c r="E119">
        <v>6</v>
      </c>
      <c r="F119">
        <v>3</v>
      </c>
      <c r="G119">
        <v>0.73</v>
      </c>
      <c r="H119">
        <f>Table2[[#This Row],[Dried_Mass]]/Table2[[#This Row],[Initial_Mass]]</f>
        <v>0.24333333333333332</v>
      </c>
    </row>
    <row r="120" spans="1:8" ht="15.75" customHeight="1" x14ac:dyDescent="0.15">
      <c r="A120">
        <v>4</v>
      </c>
      <c r="B120" t="s">
        <v>185</v>
      </c>
      <c r="C120">
        <v>2</v>
      </c>
      <c r="D120" t="s">
        <v>2</v>
      </c>
      <c r="E120">
        <v>6</v>
      </c>
      <c r="F120">
        <v>3.01</v>
      </c>
      <c r="G120">
        <v>0.01</v>
      </c>
      <c r="H120">
        <f>Table2[[#This Row],[Dried_Mass]]/Table2[[#This Row],[Initial_Mass]]</f>
        <v>3.3222591362126251E-3</v>
      </c>
    </row>
    <row r="121" spans="1:8" ht="15.75" customHeight="1" x14ac:dyDescent="0.15">
      <c r="A121">
        <v>4</v>
      </c>
      <c r="B121" t="s">
        <v>185</v>
      </c>
      <c r="C121">
        <v>3</v>
      </c>
      <c r="D121" t="s">
        <v>2</v>
      </c>
      <c r="E121">
        <v>6</v>
      </c>
      <c r="F121">
        <v>3.01</v>
      </c>
      <c r="G121">
        <v>1.21</v>
      </c>
      <c r="H121">
        <f>Table2[[#This Row],[Dried_Mass]]/Table2[[#This Row],[Initial_Mass]]</f>
        <v>0.4019933554817276</v>
      </c>
    </row>
    <row r="122" spans="1:8" ht="15.75" customHeight="1" x14ac:dyDescent="0.15">
      <c r="A122">
        <v>4</v>
      </c>
      <c r="B122" t="s">
        <v>184</v>
      </c>
      <c r="C122">
        <v>1</v>
      </c>
      <c r="D122" t="s">
        <v>2</v>
      </c>
      <c r="E122">
        <v>0</v>
      </c>
      <c r="F122">
        <v>3</v>
      </c>
      <c r="G122">
        <v>2.71</v>
      </c>
      <c r="H122">
        <f>Table2[[#This Row],[Dried_Mass]]/Table2[[#This Row],[Initial_Mass]]</f>
        <v>0.90333333333333332</v>
      </c>
    </row>
    <row r="123" spans="1:8" ht="15.75" customHeight="1" x14ac:dyDescent="0.15">
      <c r="A123">
        <v>4</v>
      </c>
      <c r="B123" t="s">
        <v>184</v>
      </c>
      <c r="C123">
        <v>2</v>
      </c>
      <c r="D123" t="s">
        <v>2</v>
      </c>
      <c r="E123">
        <v>0</v>
      </c>
      <c r="F123">
        <v>2.99</v>
      </c>
      <c r="G123">
        <v>2.84</v>
      </c>
      <c r="H123">
        <f>Table2[[#This Row],[Dried_Mass]]/Table2[[#This Row],[Initial_Mass]]</f>
        <v>0.94983277591973236</v>
      </c>
    </row>
    <row r="124" spans="1:8" ht="15.75" customHeight="1" x14ac:dyDescent="0.15">
      <c r="A124">
        <v>4</v>
      </c>
      <c r="B124" t="s">
        <v>184</v>
      </c>
      <c r="C124">
        <v>3</v>
      </c>
      <c r="D124" t="s">
        <v>2</v>
      </c>
      <c r="E124">
        <v>0</v>
      </c>
      <c r="F124">
        <v>3.01</v>
      </c>
      <c r="G124">
        <v>2.68</v>
      </c>
      <c r="H124">
        <f>Table2[[#This Row],[Dried_Mass]]/Table2[[#This Row],[Initial_Mass]]</f>
        <v>0.89036544850498356</v>
      </c>
    </row>
    <row r="125" spans="1:8" ht="15.75" customHeight="1" x14ac:dyDescent="0.15">
      <c r="A125">
        <v>4</v>
      </c>
      <c r="B125" t="s">
        <v>184</v>
      </c>
      <c r="C125">
        <v>1</v>
      </c>
      <c r="D125" t="s">
        <v>2</v>
      </c>
      <c r="E125">
        <v>2</v>
      </c>
      <c r="F125">
        <v>3</v>
      </c>
      <c r="G125">
        <v>2.6</v>
      </c>
      <c r="H125">
        <f>Table2[[#This Row],[Dried_Mass]]/Table2[[#This Row],[Initial_Mass]]</f>
        <v>0.8666666666666667</v>
      </c>
    </row>
    <row r="126" spans="1:8" ht="15.75" customHeight="1" x14ac:dyDescent="0.15">
      <c r="A126">
        <v>4</v>
      </c>
      <c r="B126" t="s">
        <v>184</v>
      </c>
      <c r="C126">
        <v>2</v>
      </c>
      <c r="D126" t="s">
        <v>2</v>
      </c>
      <c r="E126">
        <v>2</v>
      </c>
      <c r="F126">
        <v>3</v>
      </c>
      <c r="G126">
        <v>2.5499999999999998</v>
      </c>
      <c r="H126">
        <f>Table2[[#This Row],[Dried_Mass]]/Table2[[#This Row],[Initial_Mass]]</f>
        <v>0.85</v>
      </c>
    </row>
    <row r="127" spans="1:8" ht="15.75" customHeight="1" x14ac:dyDescent="0.15">
      <c r="A127">
        <v>4</v>
      </c>
      <c r="B127" t="s">
        <v>184</v>
      </c>
      <c r="C127">
        <v>3</v>
      </c>
      <c r="D127" t="s">
        <v>2</v>
      </c>
      <c r="E127">
        <v>2</v>
      </c>
      <c r="F127">
        <v>3.01</v>
      </c>
      <c r="G127">
        <v>2.56</v>
      </c>
      <c r="H127">
        <f>Table2[[#This Row],[Dried_Mass]]/Table2[[#This Row],[Initial_Mass]]</f>
        <v>0.85049833887043202</v>
      </c>
    </row>
    <row r="128" spans="1:8" ht="15.75" customHeight="1" x14ac:dyDescent="0.15">
      <c r="A128">
        <v>4</v>
      </c>
      <c r="B128" t="s">
        <v>184</v>
      </c>
      <c r="C128">
        <v>1</v>
      </c>
      <c r="D128" t="s">
        <v>2</v>
      </c>
      <c r="E128">
        <v>4</v>
      </c>
      <c r="F128">
        <v>3</v>
      </c>
      <c r="G128">
        <v>1.61</v>
      </c>
      <c r="H128">
        <f>Table2[[#This Row],[Dried_Mass]]/Table2[[#This Row],[Initial_Mass]]</f>
        <v>0.53666666666666674</v>
      </c>
    </row>
    <row r="129" spans="1:8" ht="15.75" customHeight="1" x14ac:dyDescent="0.15">
      <c r="A129">
        <v>4</v>
      </c>
      <c r="B129" t="s">
        <v>184</v>
      </c>
      <c r="C129">
        <v>2</v>
      </c>
      <c r="D129" t="s">
        <v>2</v>
      </c>
      <c r="E129">
        <v>4</v>
      </c>
      <c r="F129">
        <v>3</v>
      </c>
      <c r="G129">
        <v>1.48</v>
      </c>
      <c r="H129">
        <f>Table2[[#This Row],[Dried_Mass]]/Table2[[#This Row],[Initial_Mass]]</f>
        <v>0.49333333333333335</v>
      </c>
    </row>
    <row r="130" spans="1:8" ht="15.75" customHeight="1" x14ac:dyDescent="0.15">
      <c r="A130">
        <v>4</v>
      </c>
      <c r="B130" t="s">
        <v>184</v>
      </c>
      <c r="C130">
        <v>3</v>
      </c>
      <c r="D130" t="s">
        <v>2</v>
      </c>
      <c r="E130">
        <v>4</v>
      </c>
      <c r="F130">
        <v>3</v>
      </c>
      <c r="G130">
        <v>1.59</v>
      </c>
      <c r="H130">
        <f>Table2[[#This Row],[Dried_Mass]]/Table2[[#This Row],[Initial_Mass]]</f>
        <v>0.53</v>
      </c>
    </row>
    <row r="131" spans="1:8" ht="15.75" customHeight="1" x14ac:dyDescent="0.15">
      <c r="A131">
        <v>4</v>
      </c>
      <c r="B131" t="s">
        <v>184</v>
      </c>
      <c r="C131">
        <v>1</v>
      </c>
      <c r="D131" t="s">
        <v>2</v>
      </c>
      <c r="E131">
        <v>6</v>
      </c>
      <c r="F131">
        <v>2.99</v>
      </c>
      <c r="G131">
        <v>1.63</v>
      </c>
      <c r="H131">
        <f>Table2[[#This Row],[Dried_Mass]]/Table2[[#This Row],[Initial_Mass]]</f>
        <v>0.54515050167224077</v>
      </c>
    </row>
    <row r="132" spans="1:8" ht="15.75" customHeight="1" x14ac:dyDescent="0.15">
      <c r="A132">
        <v>4</v>
      </c>
      <c r="B132" t="s">
        <v>184</v>
      </c>
      <c r="C132">
        <v>2</v>
      </c>
      <c r="D132" t="s">
        <v>2</v>
      </c>
      <c r="E132">
        <v>6</v>
      </c>
      <c r="F132">
        <v>3.01</v>
      </c>
      <c r="G132">
        <v>1.64</v>
      </c>
      <c r="H132">
        <f>Table2[[#This Row],[Dried_Mass]]/Table2[[#This Row],[Initial_Mass]]</f>
        <v>0.54485049833887045</v>
      </c>
    </row>
    <row r="133" spans="1:8" ht="15.75" customHeight="1" x14ac:dyDescent="0.15">
      <c r="A133">
        <v>4</v>
      </c>
      <c r="B133" t="s">
        <v>184</v>
      </c>
      <c r="C133">
        <v>3</v>
      </c>
      <c r="D133" t="s">
        <v>2</v>
      </c>
      <c r="E133">
        <v>6</v>
      </c>
      <c r="F133">
        <v>3</v>
      </c>
      <c r="G133">
        <v>1.51</v>
      </c>
      <c r="H133">
        <f>Table2[[#This Row],[Dried_Mass]]/Table2[[#This Row],[Initial_Mass]]</f>
        <v>0.5033333333333333</v>
      </c>
    </row>
    <row r="134" spans="1:8" ht="15.75" customHeight="1" x14ac:dyDescent="0.15">
      <c r="A134">
        <v>4</v>
      </c>
      <c r="B134" t="s">
        <v>185</v>
      </c>
      <c r="C134">
        <v>1</v>
      </c>
      <c r="D134" t="s">
        <v>4</v>
      </c>
      <c r="E134">
        <v>2</v>
      </c>
      <c r="F134">
        <v>3</v>
      </c>
      <c r="G134">
        <v>2.54</v>
      </c>
      <c r="H134">
        <f>Table2[[#This Row],[Dried_Mass]]/Table2[[#This Row],[Initial_Mass]]</f>
        <v>0.84666666666666668</v>
      </c>
    </row>
    <row r="135" spans="1:8" ht="15.75" customHeight="1" x14ac:dyDescent="0.15">
      <c r="A135">
        <v>4</v>
      </c>
      <c r="B135" t="s">
        <v>185</v>
      </c>
      <c r="C135">
        <v>2</v>
      </c>
      <c r="D135" t="s">
        <v>4</v>
      </c>
      <c r="E135">
        <v>2</v>
      </c>
      <c r="F135">
        <v>2.99</v>
      </c>
      <c r="G135">
        <v>2.39</v>
      </c>
      <c r="H135">
        <f>Table2[[#This Row],[Dried_Mass]]/Table2[[#This Row],[Initial_Mass]]</f>
        <v>0.79933110367892979</v>
      </c>
    </row>
    <row r="136" spans="1:8" ht="15.75" customHeight="1" x14ac:dyDescent="0.15">
      <c r="A136">
        <v>4</v>
      </c>
      <c r="B136" t="s">
        <v>185</v>
      </c>
      <c r="C136">
        <v>2</v>
      </c>
      <c r="D136" t="s">
        <v>4</v>
      </c>
      <c r="E136">
        <v>4</v>
      </c>
      <c r="F136">
        <v>3</v>
      </c>
      <c r="G136">
        <v>1.46</v>
      </c>
      <c r="H136">
        <f>Table2[[#This Row],[Dried_Mass]]/Table2[[#This Row],[Initial_Mass]]</f>
        <v>0.48666666666666664</v>
      </c>
    </row>
    <row r="137" spans="1:8" ht="15.75" customHeight="1" x14ac:dyDescent="0.15">
      <c r="A137">
        <v>4</v>
      </c>
      <c r="B137" t="s">
        <v>185</v>
      </c>
      <c r="C137">
        <v>1</v>
      </c>
      <c r="D137" t="s">
        <v>4</v>
      </c>
      <c r="E137">
        <v>6</v>
      </c>
      <c r="F137">
        <v>3</v>
      </c>
      <c r="G137">
        <v>1.2</v>
      </c>
      <c r="H137">
        <f>Table2[[#This Row],[Dried_Mass]]/Table2[[#This Row],[Initial_Mass]]</f>
        <v>0.39999999999999997</v>
      </c>
    </row>
    <row r="138" spans="1:8" ht="15.75" customHeight="1" x14ac:dyDescent="0.15">
      <c r="A138">
        <v>4</v>
      </c>
      <c r="B138" t="s">
        <v>185</v>
      </c>
      <c r="C138">
        <v>2</v>
      </c>
      <c r="D138" t="s">
        <v>4</v>
      </c>
      <c r="E138">
        <v>6</v>
      </c>
      <c r="F138">
        <v>3</v>
      </c>
      <c r="G138">
        <v>0.79</v>
      </c>
      <c r="H138">
        <f>Table2[[#This Row],[Dried_Mass]]/Table2[[#This Row],[Initial_Mass]]</f>
        <v>0.26333333333333336</v>
      </c>
    </row>
    <row r="139" spans="1:8" ht="15.75" customHeight="1" x14ac:dyDescent="0.15">
      <c r="A139">
        <v>4</v>
      </c>
      <c r="B139" t="s">
        <v>184</v>
      </c>
      <c r="C139">
        <v>1</v>
      </c>
      <c r="D139" t="s">
        <v>4</v>
      </c>
      <c r="E139">
        <v>2</v>
      </c>
      <c r="F139">
        <v>3</v>
      </c>
      <c r="G139">
        <v>2.67</v>
      </c>
      <c r="H139">
        <f>Table2[[#This Row],[Dried_Mass]]/Table2[[#This Row],[Initial_Mass]]</f>
        <v>0.89</v>
      </c>
    </row>
    <row r="140" spans="1:8" ht="15.75" customHeight="1" x14ac:dyDescent="0.15">
      <c r="A140">
        <v>4</v>
      </c>
      <c r="B140" t="s">
        <v>184</v>
      </c>
      <c r="C140">
        <v>2</v>
      </c>
      <c r="D140" t="s">
        <v>4</v>
      </c>
      <c r="E140">
        <v>2</v>
      </c>
      <c r="F140">
        <v>3</v>
      </c>
      <c r="G140">
        <v>2.8</v>
      </c>
      <c r="H140">
        <f>Table2[[#This Row],[Dried_Mass]]/Table2[[#This Row],[Initial_Mass]]</f>
        <v>0.93333333333333324</v>
      </c>
    </row>
    <row r="141" spans="1:8" ht="15.75" customHeight="1" x14ac:dyDescent="0.15">
      <c r="A141">
        <v>4</v>
      </c>
      <c r="B141" t="s">
        <v>184</v>
      </c>
      <c r="C141">
        <v>2</v>
      </c>
      <c r="D141" t="s">
        <v>4</v>
      </c>
      <c r="E141">
        <v>4</v>
      </c>
      <c r="F141">
        <v>3.01</v>
      </c>
      <c r="G141">
        <v>1.67</v>
      </c>
      <c r="H141">
        <f>Table2[[#This Row],[Dried_Mass]]/Table2[[#This Row],[Initial_Mass]]</f>
        <v>0.55481727574750828</v>
      </c>
    </row>
    <row r="142" spans="1:8" ht="15.75" customHeight="1" x14ac:dyDescent="0.15">
      <c r="A142">
        <v>4</v>
      </c>
      <c r="B142" t="s">
        <v>184</v>
      </c>
      <c r="C142">
        <v>1</v>
      </c>
      <c r="D142" t="s">
        <v>4</v>
      </c>
      <c r="E142">
        <v>6</v>
      </c>
      <c r="F142">
        <v>3</v>
      </c>
      <c r="G142">
        <v>1.46</v>
      </c>
      <c r="H142">
        <f>Table2[[#This Row],[Dried_Mass]]/Table2[[#This Row],[Initial_Mass]]</f>
        <v>0.48666666666666664</v>
      </c>
    </row>
    <row r="143" spans="1:8" ht="15.75" customHeight="1" x14ac:dyDescent="0.15">
      <c r="A143">
        <v>4</v>
      </c>
      <c r="B143" t="s">
        <v>184</v>
      </c>
      <c r="C143">
        <v>2</v>
      </c>
      <c r="D143" t="s">
        <v>4</v>
      </c>
      <c r="E143">
        <v>6</v>
      </c>
      <c r="F143">
        <v>3</v>
      </c>
      <c r="G143">
        <v>1.44</v>
      </c>
      <c r="H143">
        <f>Table2[[#This Row],[Dried_Mass]]/Table2[[#This Row],[Initial_Mass]]</f>
        <v>0.48</v>
      </c>
    </row>
    <row r="144" spans="1:8" ht="15.75" customHeight="1" x14ac:dyDescent="0.15">
      <c r="A144">
        <v>4</v>
      </c>
      <c r="B144" t="s">
        <v>185</v>
      </c>
      <c r="C144">
        <v>1</v>
      </c>
      <c r="D144" t="s">
        <v>5</v>
      </c>
      <c r="E144">
        <v>0</v>
      </c>
      <c r="F144">
        <v>3.01</v>
      </c>
      <c r="G144">
        <v>2.75</v>
      </c>
      <c r="H144">
        <f>Table2[[#This Row],[Dried_Mass]]/Table2[[#This Row],[Initial_Mass]]</f>
        <v>0.91362126245847186</v>
      </c>
    </row>
    <row r="145" spans="1:8" ht="15.75" customHeight="1" x14ac:dyDescent="0.15">
      <c r="A145">
        <v>4</v>
      </c>
      <c r="B145" t="s">
        <v>184</v>
      </c>
      <c r="C145">
        <v>1</v>
      </c>
      <c r="D145" t="s">
        <v>5</v>
      </c>
      <c r="E145">
        <v>0</v>
      </c>
      <c r="F145">
        <v>3</v>
      </c>
      <c r="G145">
        <v>2.84</v>
      </c>
      <c r="H145">
        <f>Table2[[#This Row],[Dried_Mass]]/Table2[[#This Row],[Initial_Mass]]</f>
        <v>0.94666666666666666</v>
      </c>
    </row>
    <row r="146" spans="1:8" ht="15.75" customHeight="1" x14ac:dyDescent="0.15">
      <c r="A146">
        <v>5</v>
      </c>
      <c r="B146" t="s">
        <v>186</v>
      </c>
      <c r="C146">
        <v>1</v>
      </c>
      <c r="D146" t="s">
        <v>2</v>
      </c>
      <c r="E146">
        <v>0</v>
      </c>
      <c r="F146">
        <v>3.02</v>
      </c>
      <c r="G146">
        <v>2.46</v>
      </c>
      <c r="H146">
        <f>Table2[[#This Row],[Dried_Mass]]/Table2[[#This Row],[Initial_Mass]]</f>
        <v>0.814569536423841</v>
      </c>
    </row>
    <row r="147" spans="1:8" ht="15.75" customHeight="1" x14ac:dyDescent="0.15">
      <c r="A147">
        <v>5</v>
      </c>
      <c r="B147" t="s">
        <v>186</v>
      </c>
      <c r="C147">
        <v>2</v>
      </c>
      <c r="D147" t="s">
        <v>2</v>
      </c>
      <c r="E147">
        <v>0</v>
      </c>
      <c r="F147">
        <v>3</v>
      </c>
      <c r="G147">
        <v>2.73</v>
      </c>
      <c r="H147">
        <f>Table2[[#This Row],[Dried_Mass]]/Table2[[#This Row],[Initial_Mass]]</f>
        <v>0.91</v>
      </c>
    </row>
    <row r="148" spans="1:8" ht="15.75" customHeight="1" x14ac:dyDescent="0.15">
      <c r="A148">
        <v>5</v>
      </c>
      <c r="B148" t="s">
        <v>186</v>
      </c>
      <c r="C148">
        <v>3</v>
      </c>
      <c r="D148" t="s">
        <v>2</v>
      </c>
      <c r="E148">
        <v>0</v>
      </c>
      <c r="F148">
        <v>3.03</v>
      </c>
      <c r="G148">
        <v>2.82</v>
      </c>
      <c r="H148">
        <f>Table2[[#This Row],[Dried_Mass]]/Table2[[#This Row],[Initial_Mass]]</f>
        <v>0.93069306930693074</v>
      </c>
    </row>
    <row r="149" spans="1:8" ht="15.75" customHeight="1" x14ac:dyDescent="0.15">
      <c r="A149">
        <v>5</v>
      </c>
      <c r="B149" t="s">
        <v>186</v>
      </c>
      <c r="C149">
        <v>1</v>
      </c>
      <c r="D149" t="s">
        <v>2</v>
      </c>
      <c r="E149">
        <v>2</v>
      </c>
      <c r="F149">
        <v>3</v>
      </c>
      <c r="G149">
        <v>2.13</v>
      </c>
      <c r="H149">
        <f>Table2[[#This Row],[Dried_Mass]]/Table2[[#This Row],[Initial_Mass]]</f>
        <v>0.71</v>
      </c>
    </row>
    <row r="150" spans="1:8" ht="15.75" customHeight="1" x14ac:dyDescent="0.15">
      <c r="A150">
        <v>5</v>
      </c>
      <c r="B150" t="s">
        <v>186</v>
      </c>
      <c r="C150">
        <v>2</v>
      </c>
      <c r="D150" t="s">
        <v>2</v>
      </c>
      <c r="E150">
        <v>2</v>
      </c>
      <c r="F150">
        <v>3.07</v>
      </c>
      <c r="G150">
        <v>2.1800000000000002</v>
      </c>
      <c r="H150">
        <f>Table2[[#This Row],[Dried_Mass]]/Table2[[#This Row],[Initial_Mass]]</f>
        <v>0.71009771986970693</v>
      </c>
    </row>
    <row r="151" spans="1:8" ht="15.75" customHeight="1" x14ac:dyDescent="0.15">
      <c r="A151">
        <v>5</v>
      </c>
      <c r="B151" t="s">
        <v>186</v>
      </c>
      <c r="C151">
        <v>3</v>
      </c>
      <c r="D151" t="s">
        <v>2</v>
      </c>
      <c r="E151">
        <v>2</v>
      </c>
      <c r="F151">
        <v>2.99</v>
      </c>
      <c r="G151">
        <v>2.2999999999999998</v>
      </c>
      <c r="H151">
        <f>Table2[[#This Row],[Dried_Mass]]/Table2[[#This Row],[Initial_Mass]]</f>
        <v>0.76923076923076916</v>
      </c>
    </row>
    <row r="152" spans="1:8" ht="15.75" customHeight="1" x14ac:dyDescent="0.15">
      <c r="A152">
        <v>5</v>
      </c>
      <c r="B152" t="s">
        <v>186</v>
      </c>
      <c r="C152">
        <v>1</v>
      </c>
      <c r="D152" t="s">
        <v>2</v>
      </c>
      <c r="E152">
        <v>4</v>
      </c>
      <c r="F152">
        <v>3.05</v>
      </c>
      <c r="G152">
        <v>1.73</v>
      </c>
      <c r="H152">
        <f>Table2[[#This Row],[Dried_Mass]]/Table2[[#This Row],[Initial_Mass]]</f>
        <v>0.56721311475409841</v>
      </c>
    </row>
    <row r="153" spans="1:8" ht="15.75" customHeight="1" x14ac:dyDescent="0.15">
      <c r="A153">
        <v>5</v>
      </c>
      <c r="B153" t="s">
        <v>186</v>
      </c>
      <c r="C153">
        <v>2</v>
      </c>
      <c r="D153" t="s">
        <v>2</v>
      </c>
      <c r="E153">
        <v>4</v>
      </c>
      <c r="F153">
        <v>2.95</v>
      </c>
      <c r="G153">
        <v>1.88</v>
      </c>
      <c r="H153">
        <f>Table2[[#This Row],[Dried_Mass]]/Table2[[#This Row],[Initial_Mass]]</f>
        <v>0.63728813559322028</v>
      </c>
    </row>
    <row r="154" spans="1:8" ht="15.75" customHeight="1" x14ac:dyDescent="0.15">
      <c r="A154">
        <v>5</v>
      </c>
      <c r="B154" t="s">
        <v>186</v>
      </c>
      <c r="C154">
        <v>3</v>
      </c>
      <c r="D154" t="s">
        <v>2</v>
      </c>
      <c r="E154">
        <v>4</v>
      </c>
      <c r="F154">
        <v>3.05</v>
      </c>
      <c r="G154">
        <v>1.8</v>
      </c>
      <c r="H154">
        <f>Table2[[#This Row],[Dried_Mass]]/Table2[[#This Row],[Initial_Mass]]</f>
        <v>0.59016393442622961</v>
      </c>
    </row>
    <row r="155" spans="1:8" ht="15.75" customHeight="1" x14ac:dyDescent="0.15">
      <c r="A155">
        <v>5</v>
      </c>
      <c r="B155" t="s">
        <v>186</v>
      </c>
      <c r="C155">
        <v>1</v>
      </c>
      <c r="D155" t="s">
        <v>2</v>
      </c>
      <c r="E155">
        <v>6</v>
      </c>
      <c r="F155">
        <v>3.08</v>
      </c>
      <c r="G155">
        <v>1.49</v>
      </c>
      <c r="H155">
        <f>Table2[[#This Row],[Dried_Mass]]/Table2[[#This Row],[Initial_Mass]]</f>
        <v>0.48376623376623373</v>
      </c>
    </row>
    <row r="156" spans="1:8" ht="15.75" customHeight="1" x14ac:dyDescent="0.15">
      <c r="A156">
        <v>5</v>
      </c>
      <c r="B156" t="s">
        <v>186</v>
      </c>
      <c r="C156">
        <v>2</v>
      </c>
      <c r="D156" t="s">
        <v>2</v>
      </c>
      <c r="E156">
        <v>6</v>
      </c>
      <c r="F156">
        <v>3.07</v>
      </c>
      <c r="G156">
        <v>1.77</v>
      </c>
      <c r="H156">
        <f>Table2[[#This Row],[Dried_Mass]]/Table2[[#This Row],[Initial_Mass]]</f>
        <v>0.57654723127035834</v>
      </c>
    </row>
    <row r="157" spans="1:8" ht="15.75" customHeight="1" x14ac:dyDescent="0.15">
      <c r="A157">
        <v>5</v>
      </c>
      <c r="B157" t="s">
        <v>186</v>
      </c>
      <c r="C157">
        <v>3</v>
      </c>
      <c r="D157" t="s">
        <v>2</v>
      </c>
      <c r="E157">
        <v>6</v>
      </c>
      <c r="F157">
        <v>3.05</v>
      </c>
      <c r="G157">
        <v>2.2999999999999998</v>
      </c>
      <c r="H157">
        <f>Table2[[#This Row],[Dried_Mass]]/Table2[[#This Row],[Initial_Mass]]</f>
        <v>0.75409836065573765</v>
      </c>
    </row>
    <row r="158" spans="1:8" ht="15.75" customHeight="1" x14ac:dyDescent="0.15">
      <c r="A158">
        <v>5</v>
      </c>
      <c r="B158" t="s">
        <v>109</v>
      </c>
      <c r="C158">
        <v>1</v>
      </c>
      <c r="D158" t="s">
        <v>2</v>
      </c>
      <c r="E158">
        <v>0</v>
      </c>
      <c r="F158">
        <v>2.93</v>
      </c>
      <c r="G158">
        <v>2.33</v>
      </c>
      <c r="H158">
        <f>Table2[[#This Row],[Dried_Mass]]/Table2[[#This Row],[Initial_Mass]]</f>
        <v>0.79522184300341292</v>
      </c>
    </row>
    <row r="159" spans="1:8" ht="15.75" customHeight="1" x14ac:dyDescent="0.15">
      <c r="A159">
        <v>5</v>
      </c>
      <c r="B159" t="s">
        <v>109</v>
      </c>
      <c r="C159">
        <v>2</v>
      </c>
      <c r="D159" t="s">
        <v>2</v>
      </c>
      <c r="E159">
        <v>0</v>
      </c>
      <c r="F159">
        <v>3.05</v>
      </c>
      <c r="G159">
        <v>2.66</v>
      </c>
      <c r="H159">
        <f>Table2[[#This Row],[Dried_Mass]]/Table2[[#This Row],[Initial_Mass]]</f>
        <v>0.87213114754098375</v>
      </c>
    </row>
    <row r="160" spans="1:8" ht="15.75" customHeight="1" x14ac:dyDescent="0.15">
      <c r="A160">
        <v>5</v>
      </c>
      <c r="B160" t="s">
        <v>109</v>
      </c>
      <c r="C160">
        <v>3</v>
      </c>
      <c r="D160" t="s">
        <v>2</v>
      </c>
      <c r="E160">
        <v>0</v>
      </c>
      <c r="F160">
        <v>2.99</v>
      </c>
      <c r="G160">
        <v>2.48</v>
      </c>
      <c r="H160">
        <f>Table2[[#This Row],[Dried_Mass]]/Table2[[#This Row],[Initial_Mass]]</f>
        <v>0.82943143812709019</v>
      </c>
    </row>
    <row r="161" spans="1:8" ht="15.75" customHeight="1" x14ac:dyDescent="0.15">
      <c r="A161">
        <v>5</v>
      </c>
      <c r="B161" t="s">
        <v>109</v>
      </c>
      <c r="C161">
        <v>1</v>
      </c>
      <c r="D161" t="s">
        <v>2</v>
      </c>
      <c r="E161">
        <v>2</v>
      </c>
      <c r="F161">
        <v>3</v>
      </c>
      <c r="G161">
        <v>2.4500000000000002</v>
      </c>
      <c r="H161">
        <f>Table2[[#This Row],[Dried_Mass]]/Table2[[#This Row],[Initial_Mass]]</f>
        <v>0.81666666666666676</v>
      </c>
    </row>
    <row r="162" spans="1:8" ht="15.75" customHeight="1" x14ac:dyDescent="0.15">
      <c r="A162">
        <v>5</v>
      </c>
      <c r="B162" t="s">
        <v>109</v>
      </c>
      <c r="C162">
        <v>2</v>
      </c>
      <c r="D162" t="s">
        <v>2</v>
      </c>
      <c r="E162">
        <v>2</v>
      </c>
      <c r="F162">
        <v>3.01</v>
      </c>
      <c r="G162">
        <v>2.2200000000000002</v>
      </c>
      <c r="H162">
        <f>Table2[[#This Row],[Dried_Mass]]/Table2[[#This Row],[Initial_Mass]]</f>
        <v>0.73754152823920283</v>
      </c>
    </row>
    <row r="163" spans="1:8" ht="15.75" customHeight="1" x14ac:dyDescent="0.15">
      <c r="A163">
        <v>5</v>
      </c>
      <c r="B163" t="s">
        <v>109</v>
      </c>
      <c r="C163">
        <v>3</v>
      </c>
      <c r="D163" t="s">
        <v>2</v>
      </c>
      <c r="E163">
        <v>2</v>
      </c>
      <c r="F163">
        <v>2.97</v>
      </c>
      <c r="G163">
        <v>2.1</v>
      </c>
      <c r="H163">
        <f>Table2[[#This Row],[Dried_Mass]]/Table2[[#This Row],[Initial_Mass]]</f>
        <v>0.70707070707070707</v>
      </c>
    </row>
    <row r="164" spans="1:8" ht="15.75" customHeight="1" x14ac:dyDescent="0.15">
      <c r="A164">
        <v>5</v>
      </c>
      <c r="B164" t="s">
        <v>109</v>
      </c>
      <c r="C164">
        <v>1</v>
      </c>
      <c r="D164" t="s">
        <v>2</v>
      </c>
      <c r="E164">
        <v>4</v>
      </c>
      <c r="F164">
        <v>3.01</v>
      </c>
      <c r="G164">
        <v>1.87</v>
      </c>
      <c r="H164">
        <f>Table2[[#This Row],[Dried_Mass]]/Table2[[#This Row],[Initial_Mass]]</f>
        <v>0.62126245847176087</v>
      </c>
    </row>
    <row r="165" spans="1:8" ht="15.75" customHeight="1" x14ac:dyDescent="0.15">
      <c r="A165">
        <v>5</v>
      </c>
      <c r="B165" t="s">
        <v>109</v>
      </c>
      <c r="C165">
        <v>2</v>
      </c>
      <c r="D165" t="s">
        <v>2</v>
      </c>
      <c r="E165">
        <v>4</v>
      </c>
      <c r="F165">
        <v>2.92</v>
      </c>
      <c r="G165">
        <v>1.98</v>
      </c>
      <c r="H165">
        <f>Table2[[#This Row],[Dried_Mass]]/Table2[[#This Row],[Initial_Mass]]</f>
        <v>0.67808219178082196</v>
      </c>
    </row>
    <row r="166" spans="1:8" ht="15.75" customHeight="1" x14ac:dyDescent="0.15">
      <c r="A166">
        <v>5</v>
      </c>
      <c r="B166" t="s">
        <v>109</v>
      </c>
      <c r="C166">
        <v>3</v>
      </c>
      <c r="D166" t="s">
        <v>2</v>
      </c>
      <c r="E166">
        <v>4</v>
      </c>
      <c r="F166">
        <v>2.96</v>
      </c>
      <c r="G166">
        <v>2.0099999999999998</v>
      </c>
      <c r="H166">
        <f>Table2[[#This Row],[Dried_Mass]]/Table2[[#This Row],[Initial_Mass]]</f>
        <v>0.67905405405405395</v>
      </c>
    </row>
    <row r="167" spans="1:8" ht="15.75" customHeight="1" x14ac:dyDescent="0.15">
      <c r="A167">
        <v>5</v>
      </c>
      <c r="B167" t="s">
        <v>109</v>
      </c>
      <c r="C167">
        <v>1</v>
      </c>
      <c r="D167" t="s">
        <v>2</v>
      </c>
      <c r="E167">
        <v>6</v>
      </c>
      <c r="F167">
        <v>2.99</v>
      </c>
      <c r="G167">
        <v>1.91</v>
      </c>
      <c r="H167">
        <f>Table2[[#This Row],[Dried_Mass]]/Table2[[#This Row],[Initial_Mass]]</f>
        <v>0.63879598662207349</v>
      </c>
    </row>
    <row r="168" spans="1:8" ht="15.75" customHeight="1" x14ac:dyDescent="0.15">
      <c r="A168">
        <v>5</v>
      </c>
      <c r="B168" t="s">
        <v>109</v>
      </c>
      <c r="C168">
        <v>2</v>
      </c>
      <c r="D168" t="s">
        <v>2</v>
      </c>
      <c r="E168">
        <v>6</v>
      </c>
      <c r="F168">
        <v>2.97</v>
      </c>
      <c r="G168">
        <v>2.11</v>
      </c>
      <c r="H168">
        <f>Table2[[#This Row],[Dried_Mass]]/Table2[[#This Row],[Initial_Mass]]</f>
        <v>0.71043771043771031</v>
      </c>
    </row>
    <row r="169" spans="1:8" ht="15.75" customHeight="1" x14ac:dyDescent="0.15">
      <c r="A169">
        <v>5</v>
      </c>
      <c r="B169" t="s">
        <v>109</v>
      </c>
      <c r="C169">
        <v>3</v>
      </c>
      <c r="D169" t="s">
        <v>2</v>
      </c>
      <c r="E169">
        <v>6</v>
      </c>
      <c r="F169">
        <v>2.99</v>
      </c>
      <c r="G169">
        <v>1.77</v>
      </c>
      <c r="H169">
        <f>Table2[[#This Row],[Dried_Mass]]/Table2[[#This Row],[Initial_Mass]]</f>
        <v>0.59197324414715713</v>
      </c>
    </row>
    <row r="170" spans="1:8" ht="15.75" customHeight="1" x14ac:dyDescent="0.15">
      <c r="A170">
        <v>5</v>
      </c>
      <c r="B170" t="s">
        <v>186</v>
      </c>
      <c r="C170">
        <v>1</v>
      </c>
      <c r="D170" t="s">
        <v>4</v>
      </c>
      <c r="E170">
        <v>2</v>
      </c>
      <c r="F170">
        <v>3.09</v>
      </c>
      <c r="G170">
        <v>2.2200000000000002</v>
      </c>
      <c r="H170">
        <f>Table2[[#This Row],[Dried_Mass]]/Table2[[#This Row],[Initial_Mass]]</f>
        <v>0.7184466019417477</v>
      </c>
    </row>
    <row r="171" spans="1:8" ht="15.75" customHeight="1" x14ac:dyDescent="0.15">
      <c r="A171">
        <v>5</v>
      </c>
      <c r="B171" t="s">
        <v>186</v>
      </c>
      <c r="C171">
        <v>2</v>
      </c>
      <c r="D171" t="s">
        <v>4</v>
      </c>
      <c r="E171">
        <v>2</v>
      </c>
      <c r="F171">
        <v>3.04</v>
      </c>
      <c r="G171">
        <v>2.09</v>
      </c>
      <c r="H171">
        <f>Table2[[#This Row],[Dried_Mass]]/Table2[[#This Row],[Initial_Mass]]</f>
        <v>0.6875</v>
      </c>
    </row>
    <row r="172" spans="1:8" ht="15.75" customHeight="1" x14ac:dyDescent="0.15">
      <c r="A172">
        <v>5</v>
      </c>
      <c r="B172" t="s">
        <v>186</v>
      </c>
      <c r="C172">
        <v>1</v>
      </c>
      <c r="D172" t="s">
        <v>4</v>
      </c>
      <c r="E172">
        <v>4</v>
      </c>
      <c r="F172">
        <v>3.01</v>
      </c>
      <c r="G172">
        <v>2.27</v>
      </c>
      <c r="H172">
        <f>Table2[[#This Row],[Dried_Mass]]/Table2[[#This Row],[Initial_Mass]]</f>
        <v>0.75415282392026584</v>
      </c>
    </row>
    <row r="173" spans="1:8" ht="15.75" customHeight="1" x14ac:dyDescent="0.15">
      <c r="A173">
        <v>5</v>
      </c>
      <c r="B173" t="s">
        <v>186</v>
      </c>
      <c r="C173">
        <v>1</v>
      </c>
      <c r="D173" t="s">
        <v>4</v>
      </c>
      <c r="E173">
        <v>6</v>
      </c>
      <c r="F173">
        <v>2.97</v>
      </c>
      <c r="G173">
        <v>1.71</v>
      </c>
      <c r="H173">
        <f>Table2[[#This Row],[Dried_Mass]]/Table2[[#This Row],[Initial_Mass]]</f>
        <v>0.57575757575757569</v>
      </c>
    </row>
    <row r="174" spans="1:8" ht="15.75" customHeight="1" x14ac:dyDescent="0.15">
      <c r="A174">
        <v>5</v>
      </c>
      <c r="B174" t="s">
        <v>186</v>
      </c>
      <c r="C174">
        <v>2</v>
      </c>
      <c r="D174" t="s">
        <v>4</v>
      </c>
      <c r="E174">
        <v>6</v>
      </c>
      <c r="F174">
        <v>3.06</v>
      </c>
      <c r="G174">
        <v>2.17</v>
      </c>
      <c r="H174">
        <f>Table2[[#This Row],[Dried_Mass]]/Table2[[#This Row],[Initial_Mass]]</f>
        <v>0.70915032679738554</v>
      </c>
    </row>
    <row r="175" spans="1:8" ht="15.75" customHeight="1" x14ac:dyDescent="0.15">
      <c r="A175">
        <v>5</v>
      </c>
      <c r="B175" t="s">
        <v>109</v>
      </c>
      <c r="C175">
        <v>1</v>
      </c>
      <c r="D175" t="s">
        <v>4</v>
      </c>
      <c r="E175">
        <v>2</v>
      </c>
      <c r="F175">
        <v>3.05</v>
      </c>
      <c r="G175">
        <v>1.99</v>
      </c>
      <c r="H175">
        <f>Table2[[#This Row],[Dried_Mass]]/Table2[[#This Row],[Initial_Mass]]</f>
        <v>0.65245901639344261</v>
      </c>
    </row>
    <row r="176" spans="1:8" ht="15.75" customHeight="1" x14ac:dyDescent="0.15">
      <c r="A176">
        <v>5</v>
      </c>
      <c r="B176" t="s">
        <v>109</v>
      </c>
      <c r="C176">
        <v>2</v>
      </c>
      <c r="D176" t="s">
        <v>4</v>
      </c>
      <c r="E176">
        <v>2</v>
      </c>
      <c r="F176">
        <v>3.05</v>
      </c>
      <c r="G176">
        <v>2.39</v>
      </c>
      <c r="H176">
        <f>Table2[[#This Row],[Dried_Mass]]/Table2[[#This Row],[Initial_Mass]]</f>
        <v>0.78360655737704932</v>
      </c>
    </row>
    <row r="177" spans="1:8" ht="15.75" customHeight="1" x14ac:dyDescent="0.15">
      <c r="A177">
        <v>5</v>
      </c>
      <c r="B177" t="s">
        <v>109</v>
      </c>
      <c r="C177">
        <v>1</v>
      </c>
      <c r="D177" t="s">
        <v>4</v>
      </c>
      <c r="E177">
        <v>4</v>
      </c>
      <c r="F177">
        <v>3</v>
      </c>
      <c r="G177">
        <v>2.64</v>
      </c>
      <c r="H177">
        <f>Table2[[#This Row],[Dried_Mass]]/Table2[[#This Row],[Initial_Mass]]</f>
        <v>0.88</v>
      </c>
    </row>
    <row r="178" spans="1:8" ht="15.75" customHeight="1" x14ac:dyDescent="0.15">
      <c r="A178">
        <v>5</v>
      </c>
      <c r="B178" t="s">
        <v>109</v>
      </c>
      <c r="C178">
        <v>1</v>
      </c>
      <c r="D178" t="s">
        <v>4</v>
      </c>
      <c r="E178">
        <v>6</v>
      </c>
      <c r="F178">
        <v>2.98</v>
      </c>
      <c r="G178">
        <v>1.69</v>
      </c>
      <c r="H178">
        <f>Table2[[#This Row],[Dried_Mass]]/Table2[[#This Row],[Initial_Mass]]</f>
        <v>0.56711409395973156</v>
      </c>
    </row>
    <row r="179" spans="1:8" ht="15.75" customHeight="1" x14ac:dyDescent="0.15">
      <c r="A179">
        <v>5</v>
      </c>
      <c r="B179" t="s">
        <v>109</v>
      </c>
      <c r="C179">
        <v>2</v>
      </c>
      <c r="D179" t="s">
        <v>4</v>
      </c>
      <c r="E179">
        <v>6</v>
      </c>
      <c r="F179">
        <v>2.99</v>
      </c>
      <c r="G179">
        <v>1.99</v>
      </c>
      <c r="H179">
        <f>Table2[[#This Row],[Dried_Mass]]/Table2[[#This Row],[Initial_Mass]]</f>
        <v>0.66555183946488294</v>
      </c>
    </row>
    <row r="180" spans="1:8" ht="15.75" customHeight="1" x14ac:dyDescent="0.15">
      <c r="A180">
        <v>5</v>
      </c>
      <c r="B180" t="s">
        <v>109</v>
      </c>
      <c r="C180">
        <v>1</v>
      </c>
      <c r="D180" t="s">
        <v>5</v>
      </c>
      <c r="E180">
        <v>0</v>
      </c>
      <c r="F180">
        <v>3.09</v>
      </c>
      <c r="G180">
        <v>2.52</v>
      </c>
      <c r="H180">
        <f>Table2[[#This Row],[Dried_Mass]]/Table2[[#This Row],[Initial_Mass]]</f>
        <v>0.81553398058252435</v>
      </c>
    </row>
    <row r="181" spans="1:8" ht="15.75" customHeight="1" x14ac:dyDescent="0.15">
      <c r="A181">
        <v>5</v>
      </c>
      <c r="B181" t="s">
        <v>186</v>
      </c>
      <c r="C181">
        <v>1</v>
      </c>
      <c r="D181" t="s">
        <v>5</v>
      </c>
      <c r="E181">
        <v>0</v>
      </c>
      <c r="F181">
        <v>3</v>
      </c>
      <c r="G181">
        <v>2.42</v>
      </c>
      <c r="H181">
        <f>Table2[[#This Row],[Dried_Mass]]/Table2[[#This Row],[Initial_Mass]]</f>
        <v>0.80666666666666664</v>
      </c>
    </row>
    <row r="182" spans="1:8" ht="15.75" customHeight="1" x14ac:dyDescent="0.15">
      <c r="A182">
        <v>6</v>
      </c>
      <c r="B182" t="s">
        <v>154</v>
      </c>
      <c r="C182">
        <v>1</v>
      </c>
      <c r="D182" t="s">
        <v>2</v>
      </c>
      <c r="E182">
        <v>0</v>
      </c>
      <c r="F182">
        <v>2.93</v>
      </c>
      <c r="G182">
        <v>2.77</v>
      </c>
      <c r="H182">
        <f>Table2[[#This Row],[Dried_Mass]]/Table2[[#This Row],[Initial_Mass]]</f>
        <v>0.94539249146757676</v>
      </c>
    </row>
    <row r="183" spans="1:8" ht="15.75" customHeight="1" x14ac:dyDescent="0.15">
      <c r="A183">
        <v>6</v>
      </c>
      <c r="B183" t="s">
        <v>154</v>
      </c>
      <c r="C183">
        <v>2</v>
      </c>
      <c r="D183" t="s">
        <v>2</v>
      </c>
      <c r="E183">
        <v>0</v>
      </c>
      <c r="F183">
        <v>3.01</v>
      </c>
      <c r="G183">
        <v>2.82</v>
      </c>
      <c r="H183">
        <f>Table2[[#This Row],[Dried_Mass]]/Table2[[#This Row],[Initial_Mass]]</f>
        <v>0.93687707641196016</v>
      </c>
    </row>
    <row r="184" spans="1:8" ht="15.75" customHeight="1" x14ac:dyDescent="0.15">
      <c r="A184">
        <v>6</v>
      </c>
      <c r="B184" t="s">
        <v>154</v>
      </c>
      <c r="C184">
        <v>3</v>
      </c>
      <c r="D184" t="s">
        <v>2</v>
      </c>
      <c r="E184">
        <v>0</v>
      </c>
      <c r="F184">
        <v>3.07</v>
      </c>
      <c r="G184">
        <v>2.65</v>
      </c>
      <c r="H184">
        <f>Table2[[#This Row],[Dried_Mass]]/Table2[[#This Row],[Initial_Mass]]</f>
        <v>0.8631921824104235</v>
      </c>
    </row>
    <row r="185" spans="1:8" ht="15.75" customHeight="1" x14ac:dyDescent="0.15">
      <c r="A185">
        <v>6</v>
      </c>
      <c r="B185" t="s">
        <v>154</v>
      </c>
      <c r="C185">
        <v>1</v>
      </c>
      <c r="D185" t="s">
        <v>2</v>
      </c>
      <c r="E185">
        <v>2</v>
      </c>
      <c r="F185">
        <v>3</v>
      </c>
      <c r="G185">
        <v>1.79</v>
      </c>
      <c r="H185">
        <f>Table2[[#This Row],[Dried_Mass]]/Table2[[#This Row],[Initial_Mass]]</f>
        <v>0.59666666666666668</v>
      </c>
    </row>
    <row r="186" spans="1:8" ht="15.75" customHeight="1" x14ac:dyDescent="0.15">
      <c r="A186">
        <v>6</v>
      </c>
      <c r="B186" t="s">
        <v>154</v>
      </c>
      <c r="C186">
        <v>2</v>
      </c>
      <c r="D186" t="s">
        <v>2</v>
      </c>
      <c r="E186">
        <v>2</v>
      </c>
      <c r="F186">
        <v>2.94</v>
      </c>
      <c r="G186">
        <v>2.33</v>
      </c>
      <c r="H186">
        <f>Table2[[#This Row],[Dried_Mass]]/Table2[[#This Row],[Initial_Mass]]</f>
        <v>0.79251700680272108</v>
      </c>
    </row>
    <row r="187" spans="1:8" ht="15.75" customHeight="1" x14ac:dyDescent="0.15">
      <c r="A187">
        <v>6</v>
      </c>
      <c r="B187" t="s">
        <v>154</v>
      </c>
      <c r="C187">
        <v>3</v>
      </c>
      <c r="D187" t="s">
        <v>2</v>
      </c>
      <c r="E187">
        <v>2</v>
      </c>
      <c r="F187">
        <v>3.06</v>
      </c>
      <c r="G187">
        <v>2.58</v>
      </c>
      <c r="H187">
        <f>Table2[[#This Row],[Dried_Mass]]/Table2[[#This Row],[Initial_Mass]]</f>
        <v>0.84313725490196079</v>
      </c>
    </row>
    <row r="188" spans="1:8" ht="15.75" customHeight="1" x14ac:dyDescent="0.15">
      <c r="A188">
        <v>6</v>
      </c>
      <c r="B188" t="s">
        <v>154</v>
      </c>
      <c r="C188">
        <v>1</v>
      </c>
      <c r="D188" t="s">
        <v>2</v>
      </c>
      <c r="E188">
        <v>4</v>
      </c>
      <c r="F188">
        <v>3.05</v>
      </c>
      <c r="G188">
        <v>2.67</v>
      </c>
      <c r="H188">
        <f>Table2[[#This Row],[Dried_Mass]]/Table2[[#This Row],[Initial_Mass]]</f>
        <v>0.87540983606557377</v>
      </c>
    </row>
    <row r="189" spans="1:8" ht="15.75" customHeight="1" x14ac:dyDescent="0.15">
      <c r="A189">
        <v>6</v>
      </c>
      <c r="B189" t="s">
        <v>154</v>
      </c>
      <c r="C189">
        <v>2</v>
      </c>
      <c r="D189" t="s">
        <v>2</v>
      </c>
      <c r="E189">
        <v>4</v>
      </c>
      <c r="F189">
        <v>2.94</v>
      </c>
      <c r="G189">
        <v>2.39</v>
      </c>
      <c r="H189">
        <f>Table2[[#This Row],[Dried_Mass]]/Table2[[#This Row],[Initial_Mass]]</f>
        <v>0.81292517006802723</v>
      </c>
    </row>
    <row r="190" spans="1:8" ht="15.75" customHeight="1" x14ac:dyDescent="0.15">
      <c r="A190">
        <v>6</v>
      </c>
      <c r="B190" t="s">
        <v>154</v>
      </c>
      <c r="C190">
        <v>3</v>
      </c>
      <c r="D190" t="s">
        <v>2</v>
      </c>
      <c r="E190">
        <v>4</v>
      </c>
      <c r="F190">
        <v>3.05</v>
      </c>
      <c r="G190">
        <v>2.52</v>
      </c>
      <c r="H190">
        <f>Table2[[#This Row],[Dried_Mass]]/Table2[[#This Row],[Initial_Mass]]</f>
        <v>0.82622950819672136</v>
      </c>
    </row>
    <row r="191" spans="1:8" ht="15.75" customHeight="1" x14ac:dyDescent="0.15">
      <c r="A191">
        <v>6</v>
      </c>
      <c r="B191" t="s">
        <v>154</v>
      </c>
      <c r="C191">
        <v>1</v>
      </c>
      <c r="D191" t="s">
        <v>2</v>
      </c>
      <c r="E191">
        <v>6</v>
      </c>
      <c r="F191">
        <v>3.07</v>
      </c>
      <c r="G191">
        <v>1.58</v>
      </c>
      <c r="H191">
        <f>Table2[[#This Row],[Dried_Mass]]/Table2[[#This Row],[Initial_Mass]]</f>
        <v>0.51465798045602607</v>
      </c>
    </row>
    <row r="192" spans="1:8" ht="15.75" customHeight="1" x14ac:dyDescent="0.15">
      <c r="A192">
        <v>6</v>
      </c>
      <c r="B192" t="s">
        <v>154</v>
      </c>
      <c r="C192">
        <v>2</v>
      </c>
      <c r="D192" t="s">
        <v>2</v>
      </c>
      <c r="E192">
        <v>6</v>
      </c>
      <c r="F192">
        <v>2.91</v>
      </c>
      <c r="G192">
        <v>1.35</v>
      </c>
      <c r="H192">
        <f>Table2[[#This Row],[Dried_Mass]]/Table2[[#This Row],[Initial_Mass]]</f>
        <v>0.46391752577319589</v>
      </c>
    </row>
    <row r="193" spans="1:8" ht="15.75" customHeight="1" x14ac:dyDescent="0.15">
      <c r="A193">
        <v>6</v>
      </c>
      <c r="B193" t="s">
        <v>154</v>
      </c>
      <c r="C193">
        <v>3</v>
      </c>
      <c r="D193" t="s">
        <v>2</v>
      </c>
      <c r="E193">
        <v>6</v>
      </c>
      <c r="F193">
        <v>2.94</v>
      </c>
      <c r="G193">
        <v>1.36</v>
      </c>
      <c r="H193">
        <f>Table2[[#This Row],[Dried_Mass]]/Table2[[#This Row],[Initial_Mass]]</f>
        <v>0.46258503401360546</v>
      </c>
    </row>
    <row r="194" spans="1:8" ht="15.75" customHeight="1" x14ac:dyDescent="0.15">
      <c r="A194">
        <v>6</v>
      </c>
      <c r="B194" t="s">
        <v>155</v>
      </c>
      <c r="C194">
        <v>1</v>
      </c>
      <c r="D194" t="s">
        <v>2</v>
      </c>
      <c r="E194">
        <v>0</v>
      </c>
      <c r="F194">
        <v>2.93</v>
      </c>
      <c r="G194">
        <v>2.39</v>
      </c>
      <c r="H194">
        <f>Table2[[#This Row],[Dried_Mass]]/Table2[[#This Row],[Initial_Mass]]</f>
        <v>0.81569965870307171</v>
      </c>
    </row>
    <row r="195" spans="1:8" ht="15.75" customHeight="1" x14ac:dyDescent="0.15">
      <c r="A195">
        <v>6</v>
      </c>
      <c r="B195" t="s">
        <v>155</v>
      </c>
      <c r="C195">
        <v>2</v>
      </c>
      <c r="D195" t="s">
        <v>2</v>
      </c>
      <c r="E195">
        <v>0</v>
      </c>
      <c r="F195">
        <v>2.99</v>
      </c>
      <c r="G195">
        <v>2.61</v>
      </c>
      <c r="H195">
        <f>Table2[[#This Row],[Dried_Mass]]/Table2[[#This Row],[Initial_Mass]]</f>
        <v>0.87290969899665538</v>
      </c>
    </row>
    <row r="196" spans="1:8" ht="15.75" customHeight="1" x14ac:dyDescent="0.15">
      <c r="A196">
        <v>6</v>
      </c>
      <c r="B196" t="s">
        <v>155</v>
      </c>
      <c r="C196">
        <v>3</v>
      </c>
      <c r="D196" t="s">
        <v>2</v>
      </c>
      <c r="E196">
        <v>0</v>
      </c>
      <c r="F196">
        <v>3</v>
      </c>
      <c r="G196">
        <v>2.64</v>
      </c>
      <c r="H196">
        <f>Table2[[#This Row],[Dried_Mass]]/Table2[[#This Row],[Initial_Mass]]</f>
        <v>0.88</v>
      </c>
    </row>
    <row r="197" spans="1:8" ht="15.75" customHeight="1" x14ac:dyDescent="0.15">
      <c r="A197">
        <v>6</v>
      </c>
      <c r="B197" t="s">
        <v>155</v>
      </c>
      <c r="C197">
        <v>1</v>
      </c>
      <c r="D197" t="s">
        <v>2</v>
      </c>
      <c r="E197">
        <v>2</v>
      </c>
      <c r="F197">
        <v>2.99</v>
      </c>
      <c r="G197">
        <v>2.41</v>
      </c>
      <c r="H197">
        <f>Table2[[#This Row],[Dried_Mass]]/Table2[[#This Row],[Initial_Mass]]</f>
        <v>0.80602006688963213</v>
      </c>
    </row>
    <row r="198" spans="1:8" ht="15.75" customHeight="1" x14ac:dyDescent="0.15">
      <c r="A198">
        <v>6</v>
      </c>
      <c r="B198" t="s">
        <v>155</v>
      </c>
      <c r="C198">
        <v>2</v>
      </c>
      <c r="D198" t="s">
        <v>2</v>
      </c>
      <c r="E198">
        <v>2</v>
      </c>
      <c r="F198">
        <v>2.96</v>
      </c>
      <c r="G198">
        <v>2.4</v>
      </c>
      <c r="H198">
        <f>Table2[[#This Row],[Dried_Mass]]/Table2[[#This Row],[Initial_Mass]]</f>
        <v>0.81081081081081074</v>
      </c>
    </row>
    <row r="199" spans="1:8" ht="15.75" customHeight="1" x14ac:dyDescent="0.15">
      <c r="A199">
        <v>6</v>
      </c>
      <c r="B199" t="s">
        <v>155</v>
      </c>
      <c r="C199">
        <v>3</v>
      </c>
      <c r="D199" t="s">
        <v>2</v>
      </c>
      <c r="E199">
        <v>2</v>
      </c>
      <c r="F199">
        <v>3.01</v>
      </c>
      <c r="G199">
        <v>2.12</v>
      </c>
      <c r="H199">
        <f>Table2[[#This Row],[Dried_Mass]]/Table2[[#This Row],[Initial_Mass]]</f>
        <v>0.70431893687707647</v>
      </c>
    </row>
    <row r="200" spans="1:8" ht="15.75" customHeight="1" x14ac:dyDescent="0.15">
      <c r="A200">
        <v>6</v>
      </c>
      <c r="B200" t="s">
        <v>155</v>
      </c>
      <c r="C200">
        <v>1</v>
      </c>
      <c r="D200" t="s">
        <v>2</v>
      </c>
      <c r="E200">
        <v>4</v>
      </c>
      <c r="F200">
        <v>2.98</v>
      </c>
      <c r="G200">
        <v>2.37</v>
      </c>
      <c r="H200">
        <f>Table2[[#This Row],[Dried_Mass]]/Table2[[#This Row],[Initial_Mass]]</f>
        <v>0.79530201342281881</v>
      </c>
    </row>
    <row r="201" spans="1:8" ht="15.75" customHeight="1" x14ac:dyDescent="0.15">
      <c r="A201">
        <v>6</v>
      </c>
      <c r="B201" t="s">
        <v>155</v>
      </c>
      <c r="C201">
        <v>2</v>
      </c>
      <c r="D201" t="s">
        <v>2</v>
      </c>
      <c r="E201">
        <v>4</v>
      </c>
      <c r="F201">
        <v>2.92</v>
      </c>
      <c r="G201">
        <v>2.38</v>
      </c>
      <c r="H201">
        <f>Table2[[#This Row],[Dried_Mass]]/Table2[[#This Row],[Initial_Mass]]</f>
        <v>0.81506849315068497</v>
      </c>
    </row>
    <row r="202" spans="1:8" ht="15.75" customHeight="1" x14ac:dyDescent="0.15">
      <c r="A202">
        <v>6</v>
      </c>
      <c r="B202" t="s">
        <v>155</v>
      </c>
      <c r="C202">
        <v>3</v>
      </c>
      <c r="D202" t="s">
        <v>2</v>
      </c>
      <c r="E202">
        <v>4</v>
      </c>
      <c r="F202">
        <v>2.98</v>
      </c>
      <c r="G202">
        <v>2.1</v>
      </c>
      <c r="H202">
        <f>Table2[[#This Row],[Dried_Mass]]/Table2[[#This Row],[Initial_Mass]]</f>
        <v>0.70469798657718119</v>
      </c>
    </row>
    <row r="203" spans="1:8" ht="15.75" customHeight="1" x14ac:dyDescent="0.15">
      <c r="A203">
        <v>6</v>
      </c>
      <c r="B203" t="s">
        <v>155</v>
      </c>
      <c r="C203">
        <v>1</v>
      </c>
      <c r="D203" t="s">
        <v>2</v>
      </c>
      <c r="E203">
        <v>6</v>
      </c>
      <c r="F203">
        <v>3</v>
      </c>
      <c r="G203">
        <v>1.1599999999999999</v>
      </c>
      <c r="H203">
        <f>Table2[[#This Row],[Dried_Mass]]/Table2[[#This Row],[Initial_Mass]]</f>
        <v>0.38666666666666666</v>
      </c>
    </row>
    <row r="204" spans="1:8" ht="15.75" customHeight="1" x14ac:dyDescent="0.15">
      <c r="A204">
        <v>6</v>
      </c>
      <c r="B204" t="s">
        <v>155</v>
      </c>
      <c r="C204">
        <v>2</v>
      </c>
      <c r="D204" t="s">
        <v>2</v>
      </c>
      <c r="E204">
        <v>6</v>
      </c>
      <c r="F204">
        <v>2.97</v>
      </c>
      <c r="G204">
        <v>1.54</v>
      </c>
      <c r="H204">
        <f>Table2[[#This Row],[Dried_Mass]]/Table2[[#This Row],[Initial_Mass]]</f>
        <v>0.51851851851851849</v>
      </c>
    </row>
    <row r="205" spans="1:8" ht="15.75" customHeight="1" x14ac:dyDescent="0.15">
      <c r="A205">
        <v>6</v>
      </c>
      <c r="B205" t="s">
        <v>155</v>
      </c>
      <c r="C205">
        <v>3</v>
      </c>
      <c r="D205" t="s">
        <v>2</v>
      </c>
      <c r="E205">
        <v>6</v>
      </c>
      <c r="F205">
        <v>2.97</v>
      </c>
      <c r="G205">
        <v>1.39</v>
      </c>
      <c r="H205">
        <f>Table2[[#This Row],[Dried_Mass]]/Table2[[#This Row],[Initial_Mass]]</f>
        <v>0.46801346801346794</v>
      </c>
    </row>
    <row r="206" spans="1:8" ht="15.75" customHeight="1" x14ac:dyDescent="0.15">
      <c r="A206">
        <v>6</v>
      </c>
      <c r="B206" t="s">
        <v>154</v>
      </c>
      <c r="C206">
        <v>1</v>
      </c>
      <c r="D206" t="s">
        <v>4</v>
      </c>
      <c r="E206">
        <v>2</v>
      </c>
      <c r="F206">
        <v>3.08</v>
      </c>
      <c r="G206">
        <v>2.88</v>
      </c>
      <c r="H206">
        <f>Table2[[#This Row],[Dried_Mass]]/Table2[[#This Row],[Initial_Mass]]</f>
        <v>0.93506493506493504</v>
      </c>
    </row>
    <row r="207" spans="1:8" ht="15.75" customHeight="1" x14ac:dyDescent="0.15">
      <c r="A207">
        <v>6</v>
      </c>
      <c r="B207" t="s">
        <v>154</v>
      </c>
      <c r="C207">
        <v>2</v>
      </c>
      <c r="D207" t="s">
        <v>4</v>
      </c>
      <c r="E207">
        <v>2</v>
      </c>
      <c r="F207">
        <v>2.98</v>
      </c>
      <c r="G207">
        <v>2.5499999999999998</v>
      </c>
      <c r="H207">
        <f>Table2[[#This Row],[Dried_Mass]]/Table2[[#This Row],[Initial_Mass]]</f>
        <v>0.85570469798657711</v>
      </c>
    </row>
    <row r="208" spans="1:8" ht="15.75" customHeight="1" x14ac:dyDescent="0.15">
      <c r="A208">
        <v>6</v>
      </c>
      <c r="B208" t="s">
        <v>154</v>
      </c>
      <c r="C208">
        <v>1</v>
      </c>
      <c r="D208" t="s">
        <v>4</v>
      </c>
      <c r="E208">
        <v>4</v>
      </c>
      <c r="F208">
        <v>3.08</v>
      </c>
      <c r="G208">
        <v>2.73</v>
      </c>
      <c r="H208">
        <f>Table2[[#This Row],[Dried_Mass]]/Table2[[#This Row],[Initial_Mass]]</f>
        <v>0.88636363636363635</v>
      </c>
    </row>
    <row r="209" spans="1:8" ht="15.75" customHeight="1" x14ac:dyDescent="0.15">
      <c r="A209">
        <v>6</v>
      </c>
      <c r="B209" t="s">
        <v>154</v>
      </c>
      <c r="C209">
        <v>1</v>
      </c>
      <c r="D209" t="s">
        <v>4</v>
      </c>
      <c r="E209">
        <v>6</v>
      </c>
      <c r="F209">
        <v>3.02</v>
      </c>
      <c r="G209">
        <v>1.58</v>
      </c>
      <c r="H209">
        <f>Table2[[#This Row],[Dried_Mass]]/Table2[[#This Row],[Initial_Mass]]</f>
        <v>0.52317880794701987</v>
      </c>
    </row>
    <row r="210" spans="1:8" ht="15.75" customHeight="1" x14ac:dyDescent="0.15">
      <c r="A210">
        <v>6</v>
      </c>
      <c r="B210" t="s">
        <v>154</v>
      </c>
      <c r="C210">
        <v>2</v>
      </c>
      <c r="D210" t="s">
        <v>4</v>
      </c>
      <c r="E210">
        <v>6</v>
      </c>
      <c r="F210">
        <v>2.98</v>
      </c>
      <c r="G210">
        <v>1.57</v>
      </c>
      <c r="H210">
        <f>Table2[[#This Row],[Dried_Mass]]/Table2[[#This Row],[Initial_Mass]]</f>
        <v>0.52684563758389269</v>
      </c>
    </row>
    <row r="211" spans="1:8" ht="15.75" customHeight="1" x14ac:dyDescent="0.15">
      <c r="A211">
        <v>6</v>
      </c>
      <c r="B211" t="s">
        <v>155</v>
      </c>
      <c r="C211">
        <v>1</v>
      </c>
      <c r="D211" t="s">
        <v>4</v>
      </c>
      <c r="E211">
        <v>2</v>
      </c>
      <c r="F211">
        <v>2.95</v>
      </c>
      <c r="G211">
        <v>2.2200000000000002</v>
      </c>
      <c r="H211">
        <f>Table2[[#This Row],[Dried_Mass]]/Table2[[#This Row],[Initial_Mass]]</f>
        <v>0.75254237288135595</v>
      </c>
    </row>
    <row r="212" spans="1:8" ht="15.75" customHeight="1" x14ac:dyDescent="0.15">
      <c r="A212">
        <v>6</v>
      </c>
      <c r="B212" t="s">
        <v>155</v>
      </c>
      <c r="C212">
        <v>2</v>
      </c>
      <c r="D212" t="s">
        <v>4</v>
      </c>
      <c r="E212">
        <v>2</v>
      </c>
      <c r="F212">
        <v>2.93</v>
      </c>
      <c r="G212">
        <v>2.64</v>
      </c>
      <c r="H212">
        <f>Table2[[#This Row],[Dried_Mass]]/Table2[[#This Row],[Initial_Mass]]</f>
        <v>0.90102389078498291</v>
      </c>
    </row>
    <row r="213" spans="1:8" ht="15.75" customHeight="1" x14ac:dyDescent="0.15">
      <c r="A213">
        <v>6</v>
      </c>
      <c r="B213" t="s">
        <v>155</v>
      </c>
      <c r="C213">
        <v>1</v>
      </c>
      <c r="D213" t="s">
        <v>4</v>
      </c>
      <c r="E213">
        <v>4</v>
      </c>
      <c r="F213">
        <v>2.98</v>
      </c>
      <c r="G213">
        <v>2.58</v>
      </c>
      <c r="H213">
        <f>Table2[[#This Row],[Dried_Mass]]/Table2[[#This Row],[Initial_Mass]]</f>
        <v>0.865771812080537</v>
      </c>
    </row>
    <row r="214" spans="1:8" ht="15.75" customHeight="1" x14ac:dyDescent="0.15">
      <c r="A214">
        <v>6</v>
      </c>
      <c r="B214" t="s">
        <v>155</v>
      </c>
      <c r="C214">
        <v>1</v>
      </c>
      <c r="D214" t="s">
        <v>4</v>
      </c>
      <c r="E214">
        <v>6</v>
      </c>
      <c r="F214">
        <v>2.96</v>
      </c>
      <c r="G214">
        <v>1.31</v>
      </c>
      <c r="H214">
        <f>Table2[[#This Row],[Dried_Mass]]/Table2[[#This Row],[Initial_Mass]]</f>
        <v>0.4425675675675676</v>
      </c>
    </row>
    <row r="215" spans="1:8" ht="15.75" customHeight="1" x14ac:dyDescent="0.15">
      <c r="A215">
        <v>6</v>
      </c>
      <c r="B215" t="s">
        <v>155</v>
      </c>
      <c r="C215">
        <v>2</v>
      </c>
      <c r="D215" t="s">
        <v>4</v>
      </c>
      <c r="E215">
        <v>6</v>
      </c>
      <c r="F215">
        <v>2.9</v>
      </c>
      <c r="G215">
        <v>1.54</v>
      </c>
      <c r="H215">
        <f>Table2[[#This Row],[Dried_Mass]]/Table2[[#This Row],[Initial_Mass]]</f>
        <v>0.53103448275862075</v>
      </c>
    </row>
    <row r="216" spans="1:8" ht="15.75" customHeight="1" x14ac:dyDescent="0.15">
      <c r="A216">
        <v>6</v>
      </c>
      <c r="B216" t="s">
        <v>154</v>
      </c>
      <c r="C216">
        <v>1</v>
      </c>
      <c r="D216" t="s">
        <v>5</v>
      </c>
      <c r="E216">
        <v>0</v>
      </c>
      <c r="F216">
        <v>3.01</v>
      </c>
      <c r="G216">
        <v>2.8</v>
      </c>
      <c r="H216">
        <f>Table2[[#This Row],[Dried_Mass]]/Table2[[#This Row],[Initial_Mass]]</f>
        <v>0.93023255813953487</v>
      </c>
    </row>
    <row r="217" spans="1:8" ht="15.75" customHeight="1" x14ac:dyDescent="0.15">
      <c r="A217">
        <v>6</v>
      </c>
      <c r="B217" t="s">
        <v>155</v>
      </c>
      <c r="C217">
        <v>1</v>
      </c>
      <c r="D217" t="s">
        <v>5</v>
      </c>
      <c r="E217">
        <v>0</v>
      </c>
      <c r="F217">
        <v>3.05</v>
      </c>
      <c r="G217">
        <v>2.4500000000000002</v>
      </c>
      <c r="H217">
        <f>Table2[[#This Row],[Dried_Mass]]/Table2[[#This Row],[Initial_Mass]]</f>
        <v>0.80327868852459028</v>
      </c>
    </row>
    <row r="218" spans="1:8" ht="15.75" customHeight="1" x14ac:dyDescent="0.15">
      <c r="A218">
        <v>7</v>
      </c>
      <c r="B218" t="s">
        <v>182</v>
      </c>
      <c r="C218">
        <v>1</v>
      </c>
      <c r="D218" t="s">
        <v>2</v>
      </c>
      <c r="E218">
        <v>0</v>
      </c>
      <c r="F218">
        <v>3</v>
      </c>
      <c r="G218">
        <v>2.8</v>
      </c>
      <c r="H218">
        <f>Table2[[#This Row],[Dried_Mass]]/Table2[[#This Row],[Initial_Mass]]</f>
        <v>0.93333333333333324</v>
      </c>
    </row>
    <row r="219" spans="1:8" ht="15.75" customHeight="1" x14ac:dyDescent="0.15">
      <c r="A219">
        <v>7</v>
      </c>
      <c r="B219" t="s">
        <v>182</v>
      </c>
      <c r="C219">
        <v>2</v>
      </c>
      <c r="D219" t="s">
        <v>2</v>
      </c>
      <c r="E219">
        <v>0</v>
      </c>
      <c r="F219">
        <v>3</v>
      </c>
      <c r="G219">
        <v>2.9</v>
      </c>
      <c r="H219">
        <f>Table2[[#This Row],[Dried_Mass]]/Table2[[#This Row],[Initial_Mass]]</f>
        <v>0.96666666666666667</v>
      </c>
    </row>
    <row r="220" spans="1:8" ht="15.75" customHeight="1" x14ac:dyDescent="0.15">
      <c r="A220">
        <v>7</v>
      </c>
      <c r="B220" t="s">
        <v>182</v>
      </c>
      <c r="C220">
        <v>3</v>
      </c>
      <c r="D220" t="s">
        <v>2</v>
      </c>
      <c r="E220">
        <v>0</v>
      </c>
      <c r="F220">
        <v>3</v>
      </c>
      <c r="G220">
        <v>3</v>
      </c>
      <c r="H220">
        <f>Table2[[#This Row],[Dried_Mass]]/Table2[[#This Row],[Initial_Mass]]</f>
        <v>1</v>
      </c>
    </row>
    <row r="221" spans="1:8" ht="15.75" customHeight="1" x14ac:dyDescent="0.15">
      <c r="A221">
        <v>7</v>
      </c>
      <c r="B221" t="s">
        <v>182</v>
      </c>
      <c r="C221">
        <v>1</v>
      </c>
      <c r="D221" t="s">
        <v>2</v>
      </c>
      <c r="E221">
        <v>2</v>
      </c>
      <c r="F221">
        <v>3</v>
      </c>
      <c r="G221">
        <v>2.42</v>
      </c>
      <c r="H221">
        <f>Table2[[#This Row],[Dried_Mass]]/Table2[[#This Row],[Initial_Mass]]</f>
        <v>0.80666666666666664</v>
      </c>
    </row>
    <row r="222" spans="1:8" ht="15.75" customHeight="1" x14ac:dyDescent="0.15">
      <c r="A222">
        <v>7</v>
      </c>
      <c r="B222" t="s">
        <v>182</v>
      </c>
      <c r="C222">
        <v>2</v>
      </c>
      <c r="D222" t="s">
        <v>2</v>
      </c>
      <c r="E222">
        <v>2</v>
      </c>
      <c r="F222">
        <v>3</v>
      </c>
      <c r="G222">
        <v>2.2999999999999998</v>
      </c>
      <c r="H222">
        <f>Table2[[#This Row],[Dried_Mass]]/Table2[[#This Row],[Initial_Mass]]</f>
        <v>0.76666666666666661</v>
      </c>
    </row>
    <row r="223" spans="1:8" ht="15.75" customHeight="1" x14ac:dyDescent="0.15">
      <c r="A223">
        <v>7</v>
      </c>
      <c r="B223" t="s">
        <v>182</v>
      </c>
      <c r="C223">
        <v>3</v>
      </c>
      <c r="D223" t="s">
        <v>2</v>
      </c>
      <c r="E223">
        <v>2</v>
      </c>
      <c r="F223">
        <v>3</v>
      </c>
      <c r="G223">
        <v>2.65</v>
      </c>
      <c r="H223">
        <f>Table2[[#This Row],[Dried_Mass]]/Table2[[#This Row],[Initial_Mass]]</f>
        <v>0.8833333333333333</v>
      </c>
    </row>
    <row r="224" spans="1:8" ht="15.75" customHeight="1" x14ac:dyDescent="0.15">
      <c r="A224">
        <v>7</v>
      </c>
      <c r="B224" t="s">
        <v>182</v>
      </c>
      <c r="C224">
        <v>1</v>
      </c>
      <c r="D224" t="s">
        <v>2</v>
      </c>
      <c r="E224">
        <v>4</v>
      </c>
      <c r="F224">
        <v>3</v>
      </c>
      <c r="G224">
        <v>2.0299999999999998</v>
      </c>
      <c r="H224">
        <f>Table2[[#This Row],[Dried_Mass]]/Table2[[#This Row],[Initial_Mass]]</f>
        <v>0.67666666666666664</v>
      </c>
    </row>
    <row r="225" spans="1:8" ht="15.75" customHeight="1" x14ac:dyDescent="0.15">
      <c r="A225">
        <v>7</v>
      </c>
      <c r="B225" t="s">
        <v>182</v>
      </c>
      <c r="C225">
        <v>2</v>
      </c>
      <c r="D225" t="s">
        <v>2</v>
      </c>
      <c r="E225">
        <v>4</v>
      </c>
      <c r="F225">
        <v>3</v>
      </c>
      <c r="G225">
        <v>2.02</v>
      </c>
      <c r="H225">
        <f>Table2[[#This Row],[Dried_Mass]]/Table2[[#This Row],[Initial_Mass]]</f>
        <v>0.67333333333333334</v>
      </c>
    </row>
    <row r="226" spans="1:8" ht="15.75" customHeight="1" x14ac:dyDescent="0.15">
      <c r="A226">
        <v>7</v>
      </c>
      <c r="B226" t="s">
        <v>182</v>
      </c>
      <c r="C226">
        <v>3</v>
      </c>
      <c r="D226" t="s">
        <v>2</v>
      </c>
      <c r="E226">
        <v>4</v>
      </c>
      <c r="F226">
        <v>3</v>
      </c>
      <c r="G226">
        <v>1.72</v>
      </c>
      <c r="H226">
        <f>Table2[[#This Row],[Dried_Mass]]/Table2[[#This Row],[Initial_Mass]]</f>
        <v>0.57333333333333336</v>
      </c>
    </row>
    <row r="227" spans="1:8" ht="15.75" customHeight="1" x14ac:dyDescent="0.15">
      <c r="A227">
        <v>7</v>
      </c>
      <c r="B227" t="s">
        <v>182</v>
      </c>
      <c r="C227">
        <v>1</v>
      </c>
      <c r="D227" t="s">
        <v>2</v>
      </c>
      <c r="E227">
        <v>6</v>
      </c>
      <c r="F227">
        <v>3</v>
      </c>
      <c r="G227">
        <v>1.9</v>
      </c>
      <c r="H227">
        <f>Table2[[#This Row],[Dried_Mass]]/Table2[[#This Row],[Initial_Mass]]</f>
        <v>0.6333333333333333</v>
      </c>
    </row>
    <row r="228" spans="1:8" ht="15.75" customHeight="1" x14ac:dyDescent="0.15">
      <c r="A228">
        <v>7</v>
      </c>
      <c r="B228" t="s">
        <v>182</v>
      </c>
      <c r="C228">
        <v>2</v>
      </c>
      <c r="D228" t="s">
        <v>2</v>
      </c>
      <c r="E228">
        <v>6</v>
      </c>
      <c r="F228">
        <v>3</v>
      </c>
      <c r="G228">
        <v>1.9</v>
      </c>
      <c r="H228">
        <f>Table2[[#This Row],[Dried_Mass]]/Table2[[#This Row],[Initial_Mass]]</f>
        <v>0.6333333333333333</v>
      </c>
    </row>
    <row r="229" spans="1:8" ht="15.75" customHeight="1" x14ac:dyDescent="0.15">
      <c r="A229">
        <v>7</v>
      </c>
      <c r="B229" t="s">
        <v>182</v>
      </c>
      <c r="C229">
        <v>3</v>
      </c>
      <c r="D229" t="s">
        <v>2</v>
      </c>
      <c r="E229">
        <v>6</v>
      </c>
      <c r="F229">
        <v>3</v>
      </c>
      <c r="G229">
        <v>2.4</v>
      </c>
      <c r="H229">
        <f>Table2[[#This Row],[Dried_Mass]]/Table2[[#This Row],[Initial_Mass]]</f>
        <v>0.79999999999999993</v>
      </c>
    </row>
    <row r="230" spans="1:8" ht="15.75" customHeight="1" x14ac:dyDescent="0.15">
      <c r="A230">
        <v>7</v>
      </c>
      <c r="B230" t="s">
        <v>183</v>
      </c>
      <c r="C230">
        <v>1</v>
      </c>
      <c r="D230" t="s">
        <v>2</v>
      </c>
      <c r="E230">
        <v>0</v>
      </c>
      <c r="F230">
        <v>3</v>
      </c>
      <c r="G230">
        <v>2.2999999999999998</v>
      </c>
      <c r="H230">
        <f>Table2[[#This Row],[Dried_Mass]]/Table2[[#This Row],[Initial_Mass]]</f>
        <v>0.76666666666666661</v>
      </c>
    </row>
    <row r="231" spans="1:8" ht="15.75" customHeight="1" x14ac:dyDescent="0.15">
      <c r="A231">
        <v>7</v>
      </c>
      <c r="B231" t="s">
        <v>183</v>
      </c>
      <c r="C231">
        <v>2</v>
      </c>
      <c r="D231" t="s">
        <v>2</v>
      </c>
      <c r="E231">
        <v>0</v>
      </c>
      <c r="F231">
        <v>3</v>
      </c>
      <c r="G231">
        <v>2.4</v>
      </c>
      <c r="H231">
        <f>Table2[[#This Row],[Dried_Mass]]/Table2[[#This Row],[Initial_Mass]]</f>
        <v>0.79999999999999993</v>
      </c>
    </row>
    <row r="232" spans="1:8" ht="15.75" customHeight="1" x14ac:dyDescent="0.15">
      <c r="A232">
        <v>7</v>
      </c>
      <c r="B232" t="s">
        <v>183</v>
      </c>
      <c r="C232">
        <v>3</v>
      </c>
      <c r="D232" t="s">
        <v>2</v>
      </c>
      <c r="E232">
        <v>0</v>
      </c>
      <c r="F232">
        <v>3</v>
      </c>
      <c r="G232">
        <v>2.6</v>
      </c>
      <c r="H232">
        <f>Table2[[#This Row],[Dried_Mass]]/Table2[[#This Row],[Initial_Mass]]</f>
        <v>0.8666666666666667</v>
      </c>
    </row>
    <row r="233" spans="1:8" ht="15.75" customHeight="1" x14ac:dyDescent="0.15">
      <c r="A233">
        <v>7</v>
      </c>
      <c r="B233" t="s">
        <v>183</v>
      </c>
      <c r="C233">
        <v>1</v>
      </c>
      <c r="D233" t="s">
        <v>2</v>
      </c>
      <c r="E233">
        <v>2</v>
      </c>
      <c r="F233">
        <v>3</v>
      </c>
      <c r="G233">
        <v>0.59</v>
      </c>
      <c r="H233">
        <f>Table2[[#This Row],[Dried_Mass]]/Table2[[#This Row],[Initial_Mass]]</f>
        <v>0.19666666666666666</v>
      </c>
    </row>
    <row r="234" spans="1:8" ht="15.75" customHeight="1" x14ac:dyDescent="0.15">
      <c r="A234">
        <v>7</v>
      </c>
      <c r="B234" t="s">
        <v>183</v>
      </c>
      <c r="C234">
        <v>2</v>
      </c>
      <c r="D234" t="s">
        <v>2</v>
      </c>
      <c r="E234">
        <v>2</v>
      </c>
      <c r="F234">
        <v>3</v>
      </c>
      <c r="G234">
        <v>0.66</v>
      </c>
      <c r="H234">
        <f>Table2[[#This Row],[Dried_Mass]]/Table2[[#This Row],[Initial_Mass]]</f>
        <v>0.22</v>
      </c>
    </row>
    <row r="235" spans="1:8" ht="15.75" customHeight="1" x14ac:dyDescent="0.15">
      <c r="A235">
        <v>7</v>
      </c>
      <c r="B235" t="s">
        <v>183</v>
      </c>
      <c r="C235">
        <v>3</v>
      </c>
      <c r="D235" t="s">
        <v>2</v>
      </c>
      <c r="E235">
        <v>2</v>
      </c>
      <c r="F235">
        <v>3</v>
      </c>
      <c r="G235">
        <v>0.63</v>
      </c>
      <c r="H235">
        <f>Table2[[#This Row],[Dried_Mass]]/Table2[[#This Row],[Initial_Mass]]</f>
        <v>0.21</v>
      </c>
    </row>
    <row r="236" spans="1:8" ht="15.75" customHeight="1" x14ac:dyDescent="0.15">
      <c r="A236">
        <v>7</v>
      </c>
      <c r="B236" t="s">
        <v>183</v>
      </c>
      <c r="C236">
        <v>1</v>
      </c>
      <c r="D236" t="s">
        <v>2</v>
      </c>
      <c r="E236">
        <v>4</v>
      </c>
      <c r="F236">
        <v>3</v>
      </c>
      <c r="G236">
        <v>0</v>
      </c>
      <c r="H236">
        <f>Table2[[#This Row],[Dried_Mass]]/Table2[[#This Row],[Initial_Mass]]</f>
        <v>0</v>
      </c>
    </row>
    <row r="237" spans="1:8" ht="15.75" customHeight="1" x14ac:dyDescent="0.15">
      <c r="A237">
        <v>7</v>
      </c>
      <c r="B237" t="s">
        <v>183</v>
      </c>
      <c r="C237">
        <v>2</v>
      </c>
      <c r="D237" t="s">
        <v>2</v>
      </c>
      <c r="E237">
        <v>4</v>
      </c>
      <c r="F237">
        <v>3</v>
      </c>
      <c r="G237">
        <v>0.25</v>
      </c>
      <c r="H237">
        <f>Table2[[#This Row],[Dried_Mass]]/Table2[[#This Row],[Initial_Mass]]</f>
        <v>8.3333333333333329E-2</v>
      </c>
    </row>
    <row r="238" spans="1:8" ht="15.75" customHeight="1" x14ac:dyDescent="0.15">
      <c r="A238">
        <v>7</v>
      </c>
      <c r="B238" t="s">
        <v>183</v>
      </c>
      <c r="C238">
        <v>3</v>
      </c>
      <c r="D238" t="s">
        <v>2</v>
      </c>
      <c r="E238">
        <v>4</v>
      </c>
      <c r="F238">
        <v>3</v>
      </c>
      <c r="G238">
        <v>0.14000000000000001</v>
      </c>
      <c r="H238">
        <f>Table2[[#This Row],[Dried_Mass]]/Table2[[#This Row],[Initial_Mass]]</f>
        <v>4.6666666666666669E-2</v>
      </c>
    </row>
    <row r="239" spans="1:8" ht="15.75" customHeight="1" x14ac:dyDescent="0.15">
      <c r="A239">
        <v>7</v>
      </c>
      <c r="B239" t="s">
        <v>183</v>
      </c>
      <c r="C239">
        <v>1</v>
      </c>
      <c r="D239" t="s">
        <v>2</v>
      </c>
      <c r="E239">
        <v>6</v>
      </c>
      <c r="F239">
        <v>3</v>
      </c>
      <c r="G239">
        <v>0</v>
      </c>
      <c r="H239">
        <f>Table2[[#This Row],[Dried_Mass]]/Table2[[#This Row],[Initial_Mass]]</f>
        <v>0</v>
      </c>
    </row>
    <row r="240" spans="1:8" ht="15.75" customHeight="1" x14ac:dyDescent="0.15">
      <c r="A240">
        <v>7</v>
      </c>
      <c r="B240" t="s">
        <v>183</v>
      </c>
      <c r="C240">
        <v>2</v>
      </c>
      <c r="D240" t="s">
        <v>2</v>
      </c>
      <c r="E240">
        <v>6</v>
      </c>
      <c r="F240">
        <v>3</v>
      </c>
      <c r="G240">
        <v>0.8</v>
      </c>
      <c r="H240">
        <f>Table2[[#This Row],[Dried_Mass]]/Table2[[#This Row],[Initial_Mass]]</f>
        <v>0.26666666666666666</v>
      </c>
    </row>
    <row r="241" spans="1:8" ht="15.75" customHeight="1" x14ac:dyDescent="0.15">
      <c r="A241">
        <v>7</v>
      </c>
      <c r="B241" t="s">
        <v>183</v>
      </c>
      <c r="C241">
        <v>3</v>
      </c>
      <c r="D241" t="s">
        <v>2</v>
      </c>
      <c r="E241">
        <v>6</v>
      </c>
      <c r="F241">
        <v>3</v>
      </c>
      <c r="G241">
        <v>0</v>
      </c>
      <c r="H241">
        <f>Table2[[#This Row],[Dried_Mass]]/Table2[[#This Row],[Initial_Mass]]</f>
        <v>0</v>
      </c>
    </row>
    <row r="242" spans="1:8" ht="15.75" customHeight="1" x14ac:dyDescent="0.15">
      <c r="A242">
        <v>7</v>
      </c>
      <c r="B242" t="s">
        <v>182</v>
      </c>
      <c r="C242">
        <v>1</v>
      </c>
      <c r="D242" t="s">
        <v>4</v>
      </c>
      <c r="E242">
        <v>2</v>
      </c>
      <c r="F242">
        <v>3</v>
      </c>
      <c r="G242">
        <v>2.29</v>
      </c>
      <c r="H242">
        <f>Table2[[#This Row],[Dried_Mass]]/Table2[[#This Row],[Initial_Mass]]</f>
        <v>0.76333333333333331</v>
      </c>
    </row>
    <row r="243" spans="1:8" ht="15.75" customHeight="1" x14ac:dyDescent="0.15">
      <c r="A243">
        <v>7</v>
      </c>
      <c r="B243" t="s">
        <v>182</v>
      </c>
      <c r="C243">
        <v>2</v>
      </c>
      <c r="D243" t="s">
        <v>4</v>
      </c>
      <c r="E243">
        <v>2</v>
      </c>
      <c r="F243">
        <v>3</v>
      </c>
      <c r="G243">
        <v>2.58</v>
      </c>
      <c r="H243">
        <f>Table2[[#This Row],[Dried_Mass]]/Table2[[#This Row],[Initial_Mass]]</f>
        <v>0.86</v>
      </c>
    </row>
    <row r="244" spans="1:8" ht="15.75" customHeight="1" x14ac:dyDescent="0.15">
      <c r="A244">
        <v>7</v>
      </c>
      <c r="B244" t="s">
        <v>182</v>
      </c>
      <c r="C244">
        <v>1</v>
      </c>
      <c r="D244" t="s">
        <v>4</v>
      </c>
      <c r="E244">
        <v>4</v>
      </c>
      <c r="F244">
        <v>3</v>
      </c>
      <c r="G244">
        <v>2.13</v>
      </c>
      <c r="H244">
        <f>Table2[[#This Row],[Dried_Mass]]/Table2[[#This Row],[Initial_Mass]]</f>
        <v>0.71</v>
      </c>
    </row>
    <row r="245" spans="1:8" ht="15.75" customHeight="1" x14ac:dyDescent="0.15">
      <c r="A245">
        <v>7</v>
      </c>
      <c r="B245" t="s">
        <v>182</v>
      </c>
      <c r="C245">
        <v>1</v>
      </c>
      <c r="D245" t="s">
        <v>4</v>
      </c>
      <c r="E245">
        <v>6</v>
      </c>
      <c r="F245">
        <v>3</v>
      </c>
      <c r="G245">
        <v>1.8</v>
      </c>
      <c r="H245">
        <f>Table2[[#This Row],[Dried_Mass]]/Table2[[#This Row],[Initial_Mass]]</f>
        <v>0.6</v>
      </c>
    </row>
    <row r="246" spans="1:8" ht="15.75" customHeight="1" x14ac:dyDescent="0.15">
      <c r="A246">
        <v>7</v>
      </c>
      <c r="B246" t="s">
        <v>182</v>
      </c>
      <c r="C246">
        <v>2</v>
      </c>
      <c r="D246" t="s">
        <v>4</v>
      </c>
      <c r="E246">
        <v>6</v>
      </c>
      <c r="F246">
        <v>3</v>
      </c>
      <c r="G246">
        <v>2.1</v>
      </c>
      <c r="H246">
        <f>Table2[[#This Row],[Dried_Mass]]/Table2[[#This Row],[Initial_Mass]]</f>
        <v>0.70000000000000007</v>
      </c>
    </row>
    <row r="247" spans="1:8" ht="15.75" customHeight="1" x14ac:dyDescent="0.15">
      <c r="A247">
        <v>7</v>
      </c>
      <c r="B247" t="s">
        <v>183</v>
      </c>
      <c r="C247">
        <v>1</v>
      </c>
      <c r="D247" t="s">
        <v>4</v>
      </c>
      <c r="E247">
        <v>2</v>
      </c>
      <c r="F247">
        <v>3</v>
      </c>
      <c r="G247">
        <v>1.66</v>
      </c>
      <c r="H247">
        <f>Table2[[#This Row],[Dried_Mass]]/Table2[[#This Row],[Initial_Mass]]</f>
        <v>0.55333333333333334</v>
      </c>
    </row>
    <row r="248" spans="1:8" ht="15.75" customHeight="1" x14ac:dyDescent="0.15">
      <c r="A248">
        <v>7</v>
      </c>
      <c r="B248" t="s">
        <v>183</v>
      </c>
      <c r="C248">
        <v>2</v>
      </c>
      <c r="D248" t="s">
        <v>4</v>
      </c>
      <c r="E248">
        <v>2</v>
      </c>
      <c r="F248">
        <v>3</v>
      </c>
      <c r="G248">
        <v>1.44</v>
      </c>
      <c r="H248">
        <f>Table2[[#This Row],[Dried_Mass]]/Table2[[#This Row],[Initial_Mass]]</f>
        <v>0.48</v>
      </c>
    </row>
    <row r="249" spans="1:8" ht="15.75" customHeight="1" x14ac:dyDescent="0.15">
      <c r="A249">
        <v>7</v>
      </c>
      <c r="B249" t="s">
        <v>183</v>
      </c>
      <c r="C249">
        <v>1</v>
      </c>
      <c r="D249" t="s">
        <v>4</v>
      </c>
      <c r="E249">
        <v>4</v>
      </c>
      <c r="F249">
        <v>3</v>
      </c>
      <c r="G249">
        <v>0.9</v>
      </c>
      <c r="H249">
        <f>Table2[[#This Row],[Dried_Mass]]/Table2[[#This Row],[Initial_Mass]]</f>
        <v>0.3</v>
      </c>
    </row>
    <row r="250" spans="1:8" ht="15.75" customHeight="1" x14ac:dyDescent="0.15">
      <c r="A250">
        <v>7</v>
      </c>
      <c r="B250" t="s">
        <v>183</v>
      </c>
      <c r="C250">
        <v>1</v>
      </c>
      <c r="D250" t="s">
        <v>4</v>
      </c>
      <c r="E250">
        <v>6</v>
      </c>
      <c r="F250">
        <v>3</v>
      </c>
      <c r="G250">
        <v>0.7</v>
      </c>
      <c r="H250">
        <f>Table2[[#This Row],[Dried_Mass]]/Table2[[#This Row],[Initial_Mass]]</f>
        <v>0.23333333333333331</v>
      </c>
    </row>
    <row r="251" spans="1:8" ht="15.75" customHeight="1" x14ac:dyDescent="0.15">
      <c r="A251">
        <v>7</v>
      </c>
      <c r="B251" t="s">
        <v>183</v>
      </c>
      <c r="C251">
        <v>2</v>
      </c>
      <c r="D251" t="s">
        <v>4</v>
      </c>
      <c r="E251">
        <v>6</v>
      </c>
      <c r="F251">
        <v>3</v>
      </c>
      <c r="G251">
        <v>2.2999999999999998</v>
      </c>
      <c r="H251">
        <f>Table2[[#This Row],[Dried_Mass]]/Table2[[#This Row],[Initial_Mass]]</f>
        <v>0.76666666666666661</v>
      </c>
    </row>
    <row r="252" spans="1:8" ht="15.75" customHeight="1" x14ac:dyDescent="0.15">
      <c r="A252">
        <v>7</v>
      </c>
      <c r="B252" t="s">
        <v>182</v>
      </c>
      <c r="C252">
        <v>1</v>
      </c>
      <c r="D252" t="s">
        <v>5</v>
      </c>
      <c r="E252">
        <v>0</v>
      </c>
      <c r="F252">
        <v>3</v>
      </c>
      <c r="G252">
        <v>2.81</v>
      </c>
      <c r="H252">
        <f>Table2[[#This Row],[Dried_Mass]]/Table2[[#This Row],[Initial_Mass]]</f>
        <v>0.93666666666666665</v>
      </c>
    </row>
    <row r="253" spans="1:8" ht="15.75" customHeight="1" x14ac:dyDescent="0.15">
      <c r="A253">
        <v>7</v>
      </c>
      <c r="B253" t="s">
        <v>182</v>
      </c>
      <c r="C253">
        <v>2</v>
      </c>
      <c r="D253" t="s">
        <v>5</v>
      </c>
      <c r="E253">
        <v>0</v>
      </c>
      <c r="F253">
        <v>3</v>
      </c>
      <c r="G253">
        <v>2.77</v>
      </c>
      <c r="H253">
        <f>Table2[[#This Row],[Dried_Mass]]/Table2[[#This Row],[Initial_Mass]]</f>
        <v>0.92333333333333334</v>
      </c>
    </row>
    <row r="254" spans="1:8" ht="15.75" customHeight="1" x14ac:dyDescent="0.15">
      <c r="A254">
        <v>7</v>
      </c>
      <c r="B254" t="s">
        <v>182</v>
      </c>
      <c r="C254">
        <v>3</v>
      </c>
      <c r="D254" t="s">
        <v>5</v>
      </c>
      <c r="E254">
        <v>0</v>
      </c>
      <c r="F254">
        <v>3</v>
      </c>
      <c r="G254">
        <v>2.84</v>
      </c>
      <c r="H254">
        <f>Table2[[#This Row],[Dried_Mass]]/Table2[[#This Row],[Initial_Mass]]</f>
        <v>0.94666666666666666</v>
      </c>
    </row>
    <row r="255" spans="1:8" ht="15.75" customHeight="1" x14ac:dyDescent="0.15">
      <c r="A255">
        <v>7</v>
      </c>
      <c r="B255" t="s">
        <v>183</v>
      </c>
      <c r="C255">
        <v>1</v>
      </c>
      <c r="D255" t="s">
        <v>5</v>
      </c>
      <c r="E255">
        <v>0</v>
      </c>
      <c r="F255">
        <v>3</v>
      </c>
      <c r="G255">
        <v>2.5099999999999998</v>
      </c>
      <c r="H255">
        <f>Table2[[#This Row],[Dried_Mass]]/Table2[[#This Row],[Initial_Mass]]</f>
        <v>0.83666666666666656</v>
      </c>
    </row>
    <row r="256" spans="1:8" ht="15.75" customHeight="1" x14ac:dyDescent="0.15">
      <c r="A256">
        <v>7</v>
      </c>
      <c r="B256" t="s">
        <v>183</v>
      </c>
      <c r="C256">
        <v>2</v>
      </c>
      <c r="D256" t="s">
        <v>5</v>
      </c>
      <c r="E256">
        <v>0</v>
      </c>
      <c r="F256">
        <v>3</v>
      </c>
      <c r="G256">
        <v>2.27</v>
      </c>
      <c r="H256">
        <f>Table2[[#This Row],[Dried_Mass]]/Table2[[#This Row],[Initial_Mass]]</f>
        <v>0.75666666666666671</v>
      </c>
    </row>
    <row r="257" spans="1:8" ht="15.75" customHeight="1" x14ac:dyDescent="0.15">
      <c r="A257">
        <v>7</v>
      </c>
      <c r="B257" t="s">
        <v>183</v>
      </c>
      <c r="C257">
        <v>3</v>
      </c>
      <c r="D257" t="s">
        <v>5</v>
      </c>
      <c r="E257">
        <v>0</v>
      </c>
      <c r="F257">
        <v>3</v>
      </c>
      <c r="G257">
        <v>2.46</v>
      </c>
      <c r="H257">
        <f>Table2[[#This Row],[Dried_Mass]]/Table2[[#This Row],[Initial_Mass]]</f>
        <v>0.82</v>
      </c>
    </row>
    <row r="258" spans="1:8" ht="15.75" customHeight="1" x14ac:dyDescent="0.15">
      <c r="A258">
        <v>8</v>
      </c>
      <c r="B258" t="s">
        <v>185</v>
      </c>
      <c r="C258">
        <v>1</v>
      </c>
      <c r="D258" t="s">
        <v>2</v>
      </c>
      <c r="E258">
        <v>0</v>
      </c>
      <c r="F258">
        <v>3.04</v>
      </c>
      <c r="G258">
        <v>2.1800000000000002</v>
      </c>
      <c r="H258">
        <f>Table2[[#This Row],[Dried_Mass]]/Table2[[#This Row],[Initial_Mass]]</f>
        <v>0.7171052631578948</v>
      </c>
    </row>
    <row r="259" spans="1:8" ht="15.75" customHeight="1" x14ac:dyDescent="0.15">
      <c r="A259">
        <v>8</v>
      </c>
      <c r="B259" t="s">
        <v>185</v>
      </c>
      <c r="C259">
        <v>2</v>
      </c>
      <c r="D259" t="s">
        <v>2</v>
      </c>
      <c r="E259">
        <v>0</v>
      </c>
      <c r="F259">
        <v>3.51</v>
      </c>
      <c r="G259">
        <v>2.99</v>
      </c>
      <c r="H259">
        <f>Table2[[#This Row],[Dried_Mass]]/Table2[[#This Row],[Initial_Mass]]</f>
        <v>0.85185185185185197</v>
      </c>
    </row>
    <row r="260" spans="1:8" ht="15.75" customHeight="1" x14ac:dyDescent="0.15">
      <c r="A260">
        <v>8</v>
      </c>
      <c r="B260" t="s">
        <v>185</v>
      </c>
      <c r="C260">
        <v>3</v>
      </c>
      <c r="D260" t="s">
        <v>2</v>
      </c>
      <c r="E260">
        <v>0</v>
      </c>
      <c r="F260">
        <v>2.91</v>
      </c>
      <c r="G260">
        <v>2.5099999999999998</v>
      </c>
      <c r="H260">
        <f>Table2[[#This Row],[Dried_Mass]]/Table2[[#This Row],[Initial_Mass]]</f>
        <v>0.86254295532646041</v>
      </c>
    </row>
    <row r="261" spans="1:8" ht="15.75" customHeight="1" x14ac:dyDescent="0.15">
      <c r="A261">
        <v>8</v>
      </c>
      <c r="B261" t="s">
        <v>185</v>
      </c>
      <c r="C261">
        <v>1</v>
      </c>
      <c r="D261" t="s">
        <v>2</v>
      </c>
      <c r="E261">
        <v>2</v>
      </c>
      <c r="F261">
        <v>2.92</v>
      </c>
      <c r="G261">
        <v>2.5299999999999998</v>
      </c>
      <c r="H261">
        <f>Table2[[#This Row],[Dried_Mass]]/Table2[[#This Row],[Initial_Mass]]</f>
        <v>0.86643835616438347</v>
      </c>
    </row>
    <row r="262" spans="1:8" ht="15.75" customHeight="1" x14ac:dyDescent="0.15">
      <c r="A262">
        <v>8</v>
      </c>
      <c r="B262" t="s">
        <v>185</v>
      </c>
      <c r="C262">
        <v>2</v>
      </c>
      <c r="D262" t="s">
        <v>2</v>
      </c>
      <c r="E262">
        <v>2</v>
      </c>
      <c r="F262">
        <v>3.01</v>
      </c>
      <c r="G262">
        <v>1.73</v>
      </c>
      <c r="H262">
        <f>Table2[[#This Row],[Dried_Mass]]/Table2[[#This Row],[Initial_Mass]]</f>
        <v>0.57475083056478404</v>
      </c>
    </row>
    <row r="263" spans="1:8" ht="15.75" customHeight="1" x14ac:dyDescent="0.15">
      <c r="A263">
        <v>8</v>
      </c>
      <c r="B263" t="s">
        <v>185</v>
      </c>
      <c r="C263">
        <v>3</v>
      </c>
      <c r="D263" t="s">
        <v>2</v>
      </c>
      <c r="E263">
        <v>2</v>
      </c>
      <c r="F263">
        <v>2.97</v>
      </c>
      <c r="G263">
        <v>3.07</v>
      </c>
      <c r="H263">
        <f>Table2[[#This Row],[Dried_Mass]]/Table2[[#This Row],[Initial_Mass]]</f>
        <v>1.0336700336700335</v>
      </c>
    </row>
    <row r="264" spans="1:8" ht="15.75" customHeight="1" x14ac:dyDescent="0.15">
      <c r="A264">
        <v>8</v>
      </c>
      <c r="B264" t="s">
        <v>185</v>
      </c>
      <c r="C264">
        <v>1</v>
      </c>
      <c r="D264" t="s">
        <v>2</v>
      </c>
      <c r="E264">
        <v>4</v>
      </c>
      <c r="F264">
        <v>3.01</v>
      </c>
      <c r="G264">
        <v>1.0900000000000001</v>
      </c>
      <c r="H264">
        <f>Table2[[#This Row],[Dried_Mass]]/Table2[[#This Row],[Initial_Mass]]</f>
        <v>0.36212624584717612</v>
      </c>
    </row>
    <row r="265" spans="1:8" ht="15.75" customHeight="1" x14ac:dyDescent="0.15">
      <c r="A265">
        <v>8</v>
      </c>
      <c r="B265" t="s">
        <v>185</v>
      </c>
      <c r="C265">
        <v>2</v>
      </c>
      <c r="D265" t="s">
        <v>2</v>
      </c>
      <c r="E265">
        <v>4</v>
      </c>
      <c r="F265">
        <v>2.98</v>
      </c>
      <c r="G265">
        <v>2.2599999999999998</v>
      </c>
      <c r="H265">
        <f>Table2[[#This Row],[Dried_Mass]]/Table2[[#This Row],[Initial_Mass]]</f>
        <v>0.75838926174496635</v>
      </c>
    </row>
    <row r="266" spans="1:8" ht="15.75" customHeight="1" x14ac:dyDescent="0.15">
      <c r="A266">
        <v>8</v>
      </c>
      <c r="B266" t="s">
        <v>185</v>
      </c>
      <c r="C266">
        <v>3</v>
      </c>
      <c r="D266" t="s">
        <v>2</v>
      </c>
      <c r="E266">
        <v>4</v>
      </c>
      <c r="F266">
        <v>3.07</v>
      </c>
      <c r="G266">
        <v>0.99</v>
      </c>
      <c r="H266">
        <f>Table2[[#This Row],[Dried_Mass]]/Table2[[#This Row],[Initial_Mass]]</f>
        <v>0.32247557003257332</v>
      </c>
    </row>
    <row r="267" spans="1:8" ht="15.75" customHeight="1" x14ac:dyDescent="0.15">
      <c r="A267">
        <v>8</v>
      </c>
      <c r="B267" t="s">
        <v>185</v>
      </c>
      <c r="C267">
        <v>1</v>
      </c>
      <c r="D267" t="s">
        <v>2</v>
      </c>
      <c r="E267">
        <v>6</v>
      </c>
      <c r="F267">
        <v>2.94</v>
      </c>
      <c r="G267">
        <v>0.05</v>
      </c>
      <c r="H267">
        <f>Table2[[#This Row],[Dried_Mass]]/Table2[[#This Row],[Initial_Mass]]</f>
        <v>1.7006802721088437E-2</v>
      </c>
    </row>
    <row r="268" spans="1:8" ht="15.75" customHeight="1" x14ac:dyDescent="0.15">
      <c r="A268">
        <v>8</v>
      </c>
      <c r="B268" t="s">
        <v>185</v>
      </c>
      <c r="C268">
        <v>2</v>
      </c>
      <c r="D268" t="s">
        <v>2</v>
      </c>
      <c r="E268">
        <v>6</v>
      </c>
      <c r="F268">
        <v>2.96</v>
      </c>
      <c r="G268">
        <v>0.23</v>
      </c>
      <c r="H268">
        <f>Table2[[#This Row],[Dried_Mass]]/Table2[[#This Row],[Initial_Mass]]</f>
        <v>7.77027027027027E-2</v>
      </c>
    </row>
    <row r="269" spans="1:8" ht="15.75" customHeight="1" x14ac:dyDescent="0.15">
      <c r="A269">
        <v>8</v>
      </c>
      <c r="B269" t="s">
        <v>185</v>
      </c>
      <c r="C269">
        <v>3</v>
      </c>
      <c r="D269" t="s">
        <v>2</v>
      </c>
      <c r="E269">
        <v>6</v>
      </c>
      <c r="F269">
        <v>3.03</v>
      </c>
      <c r="G269">
        <v>0.68</v>
      </c>
      <c r="H269">
        <f>Table2[[#This Row],[Dried_Mass]]/Table2[[#This Row],[Initial_Mass]]</f>
        <v>0.22442244224422445</v>
      </c>
    </row>
    <row r="270" spans="1:8" ht="15.75" customHeight="1" x14ac:dyDescent="0.15">
      <c r="A270">
        <v>8</v>
      </c>
      <c r="B270" t="s">
        <v>184</v>
      </c>
      <c r="C270">
        <v>1</v>
      </c>
      <c r="D270" t="s">
        <v>2</v>
      </c>
      <c r="E270">
        <v>0</v>
      </c>
      <c r="F270">
        <v>3.08</v>
      </c>
      <c r="G270">
        <v>2.69</v>
      </c>
      <c r="H270">
        <f>Table2[[#This Row],[Dried_Mass]]/Table2[[#This Row],[Initial_Mass]]</f>
        <v>0.87337662337662336</v>
      </c>
    </row>
    <row r="271" spans="1:8" ht="15.75" customHeight="1" x14ac:dyDescent="0.15">
      <c r="A271">
        <v>8</v>
      </c>
      <c r="B271" t="s">
        <v>184</v>
      </c>
      <c r="C271">
        <v>2</v>
      </c>
      <c r="D271" t="s">
        <v>2</v>
      </c>
      <c r="E271">
        <v>0</v>
      </c>
      <c r="F271">
        <v>3.01</v>
      </c>
      <c r="G271">
        <v>2.57</v>
      </c>
      <c r="H271">
        <f>Table2[[#This Row],[Dried_Mass]]/Table2[[#This Row],[Initial_Mass]]</f>
        <v>0.85382059800664456</v>
      </c>
    </row>
    <row r="272" spans="1:8" ht="15.75" customHeight="1" x14ac:dyDescent="0.15">
      <c r="A272">
        <v>8</v>
      </c>
      <c r="B272" t="s">
        <v>184</v>
      </c>
      <c r="C272">
        <v>3</v>
      </c>
      <c r="D272" t="s">
        <v>2</v>
      </c>
      <c r="E272">
        <v>0</v>
      </c>
      <c r="F272">
        <v>2.91</v>
      </c>
      <c r="G272">
        <v>2.33</v>
      </c>
      <c r="H272">
        <f>Table2[[#This Row],[Dried_Mass]]/Table2[[#This Row],[Initial_Mass]]</f>
        <v>0.80068728522336763</v>
      </c>
    </row>
    <row r="273" spans="1:26" ht="15.75" customHeight="1" x14ac:dyDescent="0.15">
      <c r="A273">
        <v>8</v>
      </c>
      <c r="B273" t="s">
        <v>184</v>
      </c>
      <c r="C273">
        <v>1</v>
      </c>
      <c r="D273" t="s">
        <v>2</v>
      </c>
      <c r="E273">
        <v>2</v>
      </c>
      <c r="F273">
        <v>2.91</v>
      </c>
      <c r="G273">
        <v>2.69</v>
      </c>
      <c r="H273">
        <f>Table2[[#This Row],[Dried_Mass]]/Table2[[#This Row],[Initial_Mass]]</f>
        <v>0.9243986254295532</v>
      </c>
    </row>
    <row r="274" spans="1:26" ht="15.75" customHeight="1" x14ac:dyDescent="0.15">
      <c r="A274">
        <v>8</v>
      </c>
      <c r="B274" t="s">
        <v>184</v>
      </c>
      <c r="C274">
        <v>2</v>
      </c>
      <c r="D274" t="s">
        <v>2</v>
      </c>
      <c r="E274">
        <v>2</v>
      </c>
      <c r="F274">
        <v>3.05</v>
      </c>
      <c r="G274">
        <v>2.5299999999999998</v>
      </c>
      <c r="H274">
        <f>Table2[[#This Row],[Dried_Mass]]/Table2[[#This Row],[Initial_Mass]]</f>
        <v>0.82950819672131149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15">
      <c r="A275">
        <v>8</v>
      </c>
      <c r="B275" t="s">
        <v>184</v>
      </c>
      <c r="C275">
        <v>3</v>
      </c>
      <c r="D275" t="s">
        <v>2</v>
      </c>
      <c r="E275">
        <v>2</v>
      </c>
      <c r="F275">
        <v>2.97</v>
      </c>
      <c r="G275">
        <v>2.95</v>
      </c>
      <c r="H275">
        <f>Table2[[#This Row],[Dried_Mass]]/Table2[[#This Row],[Initial_Mass]]</f>
        <v>0.9932659932659933</v>
      </c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15">
      <c r="A276">
        <v>8</v>
      </c>
      <c r="B276" t="s">
        <v>184</v>
      </c>
      <c r="C276">
        <v>1</v>
      </c>
      <c r="D276" t="s">
        <v>2</v>
      </c>
      <c r="E276">
        <v>4</v>
      </c>
      <c r="F276">
        <v>3.05</v>
      </c>
      <c r="G276">
        <v>2.58</v>
      </c>
      <c r="H276">
        <f>Table2[[#This Row],[Dried_Mass]]/Table2[[#This Row],[Initial_Mass]]</f>
        <v>0.84590163934426232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15">
      <c r="A277">
        <v>8</v>
      </c>
      <c r="B277" t="s">
        <v>184</v>
      </c>
      <c r="C277">
        <v>2</v>
      </c>
      <c r="D277" t="s">
        <v>2</v>
      </c>
      <c r="E277">
        <v>4</v>
      </c>
      <c r="F277">
        <v>2.95</v>
      </c>
      <c r="G277">
        <v>3.06</v>
      </c>
      <c r="H277">
        <f>Table2[[#This Row],[Dried_Mass]]/Table2[[#This Row],[Initial_Mass]]</f>
        <v>1.0372881355932202</v>
      </c>
    </row>
    <row r="278" spans="1:26" ht="15.75" customHeight="1" x14ac:dyDescent="0.15">
      <c r="A278">
        <v>8</v>
      </c>
      <c r="B278" t="s">
        <v>184</v>
      </c>
      <c r="C278">
        <v>3</v>
      </c>
      <c r="D278" t="s">
        <v>2</v>
      </c>
      <c r="E278">
        <v>4</v>
      </c>
      <c r="F278">
        <v>3.07</v>
      </c>
      <c r="G278">
        <v>2.93</v>
      </c>
      <c r="H278">
        <f>Table2[[#This Row],[Dried_Mass]]/Table2[[#This Row],[Initial_Mass]]</f>
        <v>0.95439739413680791</v>
      </c>
    </row>
    <row r="279" spans="1:26" ht="15.75" customHeight="1" x14ac:dyDescent="0.15">
      <c r="A279">
        <v>8</v>
      </c>
      <c r="B279" t="s">
        <v>184</v>
      </c>
      <c r="C279">
        <v>1</v>
      </c>
      <c r="D279" t="s">
        <v>2</v>
      </c>
      <c r="E279">
        <v>6</v>
      </c>
      <c r="F279">
        <v>2.99</v>
      </c>
      <c r="G279">
        <v>2.2000000000000002</v>
      </c>
      <c r="H279">
        <f>Table2[[#This Row],[Dried_Mass]]/Table2[[#This Row],[Initial_Mass]]</f>
        <v>0.73578595317725748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15">
      <c r="A280">
        <v>8</v>
      </c>
      <c r="B280" t="s">
        <v>184</v>
      </c>
      <c r="C280">
        <v>2</v>
      </c>
      <c r="D280" t="s">
        <v>2</v>
      </c>
      <c r="E280">
        <v>6</v>
      </c>
      <c r="F280">
        <v>3.07</v>
      </c>
      <c r="G280">
        <v>2.21</v>
      </c>
      <c r="H280">
        <f>Table2[[#This Row],[Dried_Mass]]/Table2[[#This Row],[Initial_Mass]]</f>
        <v>0.71986970684039087</v>
      </c>
    </row>
    <row r="281" spans="1:26" ht="15.75" customHeight="1" x14ac:dyDescent="0.15">
      <c r="A281">
        <v>8</v>
      </c>
      <c r="B281" t="s">
        <v>184</v>
      </c>
      <c r="C281">
        <v>3</v>
      </c>
      <c r="D281" t="s">
        <v>2</v>
      </c>
      <c r="E281">
        <v>6</v>
      </c>
      <c r="F281">
        <v>3.03</v>
      </c>
      <c r="G281">
        <v>2.2200000000000002</v>
      </c>
      <c r="H281">
        <f>Table2[[#This Row],[Dried_Mass]]/Table2[[#This Row],[Initial_Mass]]</f>
        <v>0.73267326732673277</v>
      </c>
    </row>
    <row r="282" spans="1:26" ht="15.75" customHeight="1" x14ac:dyDescent="0.15">
      <c r="A282">
        <v>8</v>
      </c>
      <c r="B282" t="s">
        <v>185</v>
      </c>
      <c r="C282">
        <v>1</v>
      </c>
      <c r="D282" t="s">
        <v>4</v>
      </c>
      <c r="E282">
        <v>2</v>
      </c>
      <c r="F282">
        <v>2.97</v>
      </c>
      <c r="G282">
        <v>2.29</v>
      </c>
      <c r="H282">
        <f>Table2[[#This Row],[Dried_Mass]]/Table2[[#This Row],[Initial_Mass]]</f>
        <v>0.77104377104377098</v>
      </c>
    </row>
    <row r="283" spans="1:26" ht="15.75" customHeight="1" x14ac:dyDescent="0.15">
      <c r="A283">
        <v>8</v>
      </c>
      <c r="B283" t="s">
        <v>185</v>
      </c>
      <c r="C283">
        <v>2</v>
      </c>
      <c r="D283" t="s">
        <v>4</v>
      </c>
      <c r="E283">
        <v>2</v>
      </c>
      <c r="F283">
        <v>2.97</v>
      </c>
      <c r="G283">
        <v>2.36</v>
      </c>
      <c r="H283">
        <f>Table2[[#This Row],[Dried_Mass]]/Table2[[#This Row],[Initial_Mass]]</f>
        <v>0.79461279461279455</v>
      </c>
    </row>
    <row r="284" spans="1:26" ht="15.75" customHeight="1" x14ac:dyDescent="0.15">
      <c r="A284">
        <v>8</v>
      </c>
      <c r="B284" t="s">
        <v>185</v>
      </c>
      <c r="C284">
        <v>1</v>
      </c>
      <c r="D284" t="s">
        <v>4</v>
      </c>
      <c r="E284">
        <v>4</v>
      </c>
      <c r="F284">
        <v>3.01</v>
      </c>
      <c r="G284">
        <v>2.0499999999999998</v>
      </c>
      <c r="H284">
        <f>Table2[[#This Row],[Dried_Mass]]/Table2[[#This Row],[Initial_Mass]]</f>
        <v>0.68106312292358806</v>
      </c>
    </row>
    <row r="285" spans="1:26" ht="15.75" customHeight="1" x14ac:dyDescent="0.15">
      <c r="A285">
        <v>8</v>
      </c>
      <c r="B285" t="s">
        <v>185</v>
      </c>
      <c r="C285">
        <v>1</v>
      </c>
      <c r="D285" t="s">
        <v>4</v>
      </c>
      <c r="E285">
        <v>6</v>
      </c>
      <c r="F285">
        <v>3</v>
      </c>
      <c r="G285">
        <v>1.32</v>
      </c>
      <c r="H285">
        <f>Table2[[#This Row],[Dried_Mass]]/Table2[[#This Row],[Initial_Mass]]</f>
        <v>0.44</v>
      </c>
    </row>
    <row r="286" spans="1:26" ht="15.75" customHeight="1" x14ac:dyDescent="0.15">
      <c r="A286">
        <v>8</v>
      </c>
      <c r="B286" t="s">
        <v>185</v>
      </c>
      <c r="C286">
        <v>2</v>
      </c>
      <c r="D286" t="s">
        <v>4</v>
      </c>
      <c r="E286">
        <v>6</v>
      </c>
      <c r="F286">
        <v>3.02</v>
      </c>
      <c r="G286">
        <v>1.52</v>
      </c>
      <c r="H286">
        <f>Table2[[#This Row],[Dried_Mass]]/Table2[[#This Row],[Initial_Mass]]</f>
        <v>0.50331125827814571</v>
      </c>
    </row>
    <row r="287" spans="1:26" ht="15.75" customHeight="1" x14ac:dyDescent="0.15">
      <c r="A287">
        <v>8</v>
      </c>
      <c r="B287" t="s">
        <v>184</v>
      </c>
      <c r="C287">
        <v>1</v>
      </c>
      <c r="D287" t="s">
        <v>4</v>
      </c>
      <c r="E287">
        <v>2</v>
      </c>
      <c r="F287">
        <v>2.99</v>
      </c>
      <c r="G287">
        <v>2.36</v>
      </c>
      <c r="H287">
        <f>Table2[[#This Row],[Dried_Mass]]/Table2[[#This Row],[Initial_Mass]]</f>
        <v>0.78929765886287617</v>
      </c>
    </row>
    <row r="288" spans="1:26" ht="15.75" customHeight="1" x14ac:dyDescent="0.15">
      <c r="A288">
        <v>8</v>
      </c>
      <c r="B288" t="s">
        <v>184</v>
      </c>
      <c r="C288">
        <v>2</v>
      </c>
      <c r="D288" t="s">
        <v>4</v>
      </c>
      <c r="E288">
        <v>2</v>
      </c>
      <c r="F288">
        <v>2.95</v>
      </c>
      <c r="G288">
        <v>2.5299999999999998</v>
      </c>
      <c r="H288">
        <f>Table2[[#This Row],[Dried_Mass]]/Table2[[#This Row],[Initial_Mass]]</f>
        <v>0.85762711864406771</v>
      </c>
    </row>
    <row r="289" spans="1:8" ht="15.75" customHeight="1" x14ac:dyDescent="0.15">
      <c r="A289">
        <v>8</v>
      </c>
      <c r="B289" t="s">
        <v>184</v>
      </c>
      <c r="C289">
        <v>1</v>
      </c>
      <c r="D289" t="s">
        <v>4</v>
      </c>
      <c r="E289">
        <v>4</v>
      </c>
      <c r="F289">
        <v>2.93</v>
      </c>
      <c r="G289">
        <v>2.5499999999999998</v>
      </c>
      <c r="H289">
        <f>Table2[[#This Row],[Dried_Mass]]/Table2[[#This Row],[Initial_Mass]]</f>
        <v>0.87030716723549473</v>
      </c>
    </row>
    <row r="290" spans="1:8" ht="15.75" customHeight="1" x14ac:dyDescent="0.15">
      <c r="A290">
        <v>8</v>
      </c>
      <c r="B290" t="s">
        <v>184</v>
      </c>
      <c r="C290">
        <v>1</v>
      </c>
      <c r="D290" t="s">
        <v>4</v>
      </c>
      <c r="E290">
        <v>6</v>
      </c>
      <c r="F290">
        <v>3</v>
      </c>
      <c r="G290">
        <v>2.17</v>
      </c>
      <c r="H290">
        <f>Table2[[#This Row],[Dried_Mass]]/Table2[[#This Row],[Initial_Mass]]</f>
        <v>0.72333333333333327</v>
      </c>
    </row>
    <row r="291" spans="1:8" ht="15.75" customHeight="1" x14ac:dyDescent="0.15">
      <c r="A291">
        <v>8</v>
      </c>
      <c r="B291" t="s">
        <v>184</v>
      </c>
      <c r="C291">
        <v>2</v>
      </c>
      <c r="D291" t="s">
        <v>4</v>
      </c>
      <c r="E291">
        <v>6</v>
      </c>
      <c r="F291">
        <v>3.03</v>
      </c>
      <c r="G291">
        <v>2.35</v>
      </c>
      <c r="H291">
        <f>Table2[[#This Row],[Dried_Mass]]/Table2[[#This Row],[Initial_Mass]]</f>
        <v>0.77557755775577564</v>
      </c>
    </row>
    <row r="292" spans="1:8" ht="15.75" customHeight="1" x14ac:dyDescent="0.15">
      <c r="A292">
        <v>8</v>
      </c>
      <c r="B292" t="s">
        <v>184</v>
      </c>
      <c r="C292">
        <v>1</v>
      </c>
      <c r="D292" t="s">
        <v>5</v>
      </c>
      <c r="E292">
        <v>0</v>
      </c>
      <c r="F292">
        <v>3.06</v>
      </c>
      <c r="G292">
        <v>2.65</v>
      </c>
      <c r="H292">
        <f>Table2[[#This Row],[Dried_Mass]]/Table2[[#This Row],[Initial_Mass]]</f>
        <v>0.86601307189542476</v>
      </c>
    </row>
    <row r="293" spans="1:8" ht="15.75" customHeight="1" x14ac:dyDescent="0.15">
      <c r="A293">
        <v>8</v>
      </c>
      <c r="B293" t="s">
        <v>185</v>
      </c>
      <c r="C293">
        <v>1</v>
      </c>
      <c r="D293" t="s">
        <v>5</v>
      </c>
      <c r="E293">
        <v>0</v>
      </c>
      <c r="F293">
        <v>3.09</v>
      </c>
      <c r="G293">
        <v>2.71</v>
      </c>
      <c r="H293">
        <f>Table2[[#This Row],[Dried_Mass]]/Table2[[#This Row],[Initial_Mass]]</f>
        <v>0.87702265372168287</v>
      </c>
    </row>
    <row r="294" spans="1:8" ht="15.75" customHeight="1" x14ac:dyDescent="0.15">
      <c r="A294">
        <v>8</v>
      </c>
      <c r="B294" t="s">
        <v>185</v>
      </c>
      <c r="C294">
        <v>2</v>
      </c>
      <c r="D294" t="s">
        <v>5</v>
      </c>
      <c r="E294">
        <v>0</v>
      </c>
      <c r="F294">
        <v>3</v>
      </c>
      <c r="G294">
        <v>2.59</v>
      </c>
      <c r="H294">
        <f>Table2[[#This Row],[Dried_Mass]]/Table2[[#This Row],[Initial_Mass]]</f>
        <v>0.86333333333333329</v>
      </c>
    </row>
    <row r="295" spans="1:8" ht="15.75" customHeight="1" x14ac:dyDescent="0.15">
      <c r="A295">
        <v>8</v>
      </c>
      <c r="B295" t="s">
        <v>184</v>
      </c>
      <c r="C295">
        <v>2</v>
      </c>
      <c r="D295" t="s">
        <v>5</v>
      </c>
      <c r="E295">
        <v>0</v>
      </c>
      <c r="F295">
        <v>3.07</v>
      </c>
      <c r="G295">
        <v>2.72</v>
      </c>
      <c r="H295">
        <f>Table2[[#This Row],[Dried_Mass]]/Table2[[#This Row],[Initial_Mass]]</f>
        <v>0.8859934853420196</v>
      </c>
    </row>
    <row r="296" spans="1:8" ht="15.75" customHeight="1" x14ac:dyDescent="0.15">
      <c r="A296">
        <v>8</v>
      </c>
      <c r="B296" t="s">
        <v>185</v>
      </c>
      <c r="C296">
        <v>3</v>
      </c>
      <c r="D296" t="s">
        <v>5</v>
      </c>
      <c r="E296">
        <v>0</v>
      </c>
      <c r="F296">
        <v>3.02</v>
      </c>
      <c r="G296">
        <v>2.72</v>
      </c>
      <c r="H296">
        <f>Table2[[#This Row],[Dried_Mass]]/Table2[[#This Row],[Initial_Mass]]</f>
        <v>0.90066225165562919</v>
      </c>
    </row>
    <row r="297" spans="1:8" ht="15.75" customHeight="1" x14ac:dyDescent="0.15">
      <c r="A297">
        <v>8</v>
      </c>
      <c r="B297" t="s">
        <v>184</v>
      </c>
      <c r="C297">
        <v>3</v>
      </c>
      <c r="D297" t="s">
        <v>5</v>
      </c>
      <c r="E297">
        <v>0</v>
      </c>
      <c r="F297">
        <v>2.97</v>
      </c>
      <c r="G297">
        <v>2.73</v>
      </c>
      <c r="H297">
        <f>Table2[[#This Row],[Dried_Mass]]/Table2[[#This Row],[Initial_Mass]]</f>
        <v>0.91919191919191912</v>
      </c>
    </row>
    <row r="298" spans="1:8" ht="15.75" customHeight="1" x14ac:dyDescent="0.15">
      <c r="A298">
        <v>9</v>
      </c>
      <c r="B298" t="s">
        <v>155</v>
      </c>
      <c r="C298">
        <v>1</v>
      </c>
      <c r="D298" t="s">
        <v>2</v>
      </c>
      <c r="E298">
        <v>0</v>
      </c>
      <c r="F298">
        <v>2.99</v>
      </c>
      <c r="G298">
        <v>2.79</v>
      </c>
      <c r="H298">
        <f>Table2[[#This Row],[Dried_Mass]]/Table2[[#This Row],[Initial_Mass]]</f>
        <v>0.93311036789297652</v>
      </c>
    </row>
    <row r="299" spans="1:8" ht="15.75" customHeight="1" x14ac:dyDescent="0.15">
      <c r="A299">
        <v>9</v>
      </c>
      <c r="B299" t="s">
        <v>155</v>
      </c>
      <c r="C299">
        <v>2</v>
      </c>
      <c r="D299" t="s">
        <v>2</v>
      </c>
      <c r="E299">
        <v>0</v>
      </c>
      <c r="F299">
        <v>3.01</v>
      </c>
      <c r="G299">
        <v>2.83</v>
      </c>
      <c r="H299">
        <f>Table2[[#This Row],[Dried_Mass]]/Table2[[#This Row],[Initial_Mass]]</f>
        <v>0.94019933554817281</v>
      </c>
    </row>
    <row r="300" spans="1:8" ht="15.75" customHeight="1" x14ac:dyDescent="0.15">
      <c r="A300">
        <v>9</v>
      </c>
      <c r="B300" t="s">
        <v>155</v>
      </c>
      <c r="C300">
        <v>3</v>
      </c>
      <c r="D300" t="s">
        <v>2</v>
      </c>
      <c r="E300">
        <v>0</v>
      </c>
      <c r="F300">
        <v>3.01</v>
      </c>
      <c r="G300">
        <v>2.85</v>
      </c>
      <c r="H300">
        <f>Table2[[#This Row],[Dried_Mass]]/Table2[[#This Row],[Initial_Mass]]</f>
        <v>0.9468438538205981</v>
      </c>
    </row>
    <row r="301" spans="1:8" ht="15.75" customHeight="1" x14ac:dyDescent="0.15">
      <c r="A301">
        <v>9</v>
      </c>
      <c r="B301" t="s">
        <v>155</v>
      </c>
      <c r="C301">
        <v>1</v>
      </c>
      <c r="D301" t="s">
        <v>2</v>
      </c>
      <c r="E301">
        <v>2</v>
      </c>
      <c r="F301">
        <v>2.99</v>
      </c>
      <c r="G301">
        <v>2.02</v>
      </c>
      <c r="H301">
        <f>Table2[[#This Row],[Dried_Mass]]/Table2[[#This Row],[Initial_Mass]]</f>
        <v>0.67558528428093645</v>
      </c>
    </row>
    <row r="302" spans="1:8" ht="15.75" customHeight="1" x14ac:dyDescent="0.15">
      <c r="A302">
        <v>9</v>
      </c>
      <c r="B302" t="s">
        <v>155</v>
      </c>
      <c r="C302">
        <v>2</v>
      </c>
      <c r="D302" t="s">
        <v>2</v>
      </c>
      <c r="E302">
        <v>2</v>
      </c>
      <c r="F302">
        <v>3.02</v>
      </c>
      <c r="G302">
        <v>2.2000000000000002</v>
      </c>
      <c r="H302">
        <f>Table2[[#This Row],[Dried_Mass]]/Table2[[#This Row],[Initial_Mass]]</f>
        <v>0.72847682119205304</v>
      </c>
    </row>
    <row r="303" spans="1:8" ht="15.75" customHeight="1" x14ac:dyDescent="0.15">
      <c r="A303">
        <v>9</v>
      </c>
      <c r="B303" t="s">
        <v>155</v>
      </c>
      <c r="C303">
        <v>3</v>
      </c>
      <c r="D303" t="s">
        <v>2</v>
      </c>
      <c r="E303">
        <v>2</v>
      </c>
      <c r="F303">
        <v>2.99</v>
      </c>
      <c r="G303">
        <v>1.66</v>
      </c>
      <c r="H303">
        <f>Table2[[#This Row],[Dried_Mass]]/Table2[[#This Row],[Initial_Mass]]</f>
        <v>0.55518394648829428</v>
      </c>
    </row>
    <row r="304" spans="1:8" ht="15.75" customHeight="1" x14ac:dyDescent="0.15">
      <c r="A304">
        <v>9</v>
      </c>
      <c r="B304" t="s">
        <v>155</v>
      </c>
      <c r="C304">
        <v>1</v>
      </c>
      <c r="D304" t="s">
        <v>2</v>
      </c>
      <c r="E304">
        <v>4</v>
      </c>
      <c r="F304">
        <v>2.99</v>
      </c>
      <c r="G304">
        <v>2.0699999999999998</v>
      </c>
      <c r="H304">
        <f>Table2[[#This Row],[Dried_Mass]]/Table2[[#This Row],[Initial_Mass]]</f>
        <v>0.69230769230769218</v>
      </c>
    </row>
    <row r="305" spans="1:8" ht="15.75" customHeight="1" x14ac:dyDescent="0.15">
      <c r="A305">
        <v>9</v>
      </c>
      <c r="B305" t="s">
        <v>155</v>
      </c>
      <c r="C305">
        <v>2</v>
      </c>
      <c r="D305" t="s">
        <v>2</v>
      </c>
      <c r="E305">
        <v>4</v>
      </c>
      <c r="F305">
        <v>3.02</v>
      </c>
      <c r="G305">
        <v>1.69</v>
      </c>
      <c r="H305">
        <f>Table2[[#This Row],[Dried_Mass]]/Table2[[#This Row],[Initial_Mass]]</f>
        <v>0.55960264900662249</v>
      </c>
    </row>
    <row r="306" spans="1:8" ht="15.75" customHeight="1" x14ac:dyDescent="0.15">
      <c r="A306">
        <v>9</v>
      </c>
      <c r="B306" t="s">
        <v>155</v>
      </c>
      <c r="C306">
        <v>3</v>
      </c>
      <c r="D306" t="s">
        <v>2</v>
      </c>
      <c r="E306">
        <v>4</v>
      </c>
      <c r="F306">
        <v>3.02</v>
      </c>
      <c r="G306">
        <v>1.44</v>
      </c>
      <c r="H306">
        <f>Table2[[#This Row],[Dried_Mass]]/Table2[[#This Row],[Initial_Mass]]</f>
        <v>0.47682119205298013</v>
      </c>
    </row>
    <row r="307" spans="1:8" ht="15.75" customHeight="1" x14ac:dyDescent="0.15">
      <c r="A307">
        <v>9</v>
      </c>
      <c r="B307" t="s">
        <v>155</v>
      </c>
      <c r="C307">
        <v>2</v>
      </c>
      <c r="D307" t="s">
        <v>2</v>
      </c>
      <c r="E307">
        <v>6</v>
      </c>
      <c r="F307">
        <v>3</v>
      </c>
      <c r="G307">
        <v>0.82</v>
      </c>
      <c r="H307">
        <f>Table2[[#This Row],[Dried_Mass]]/Table2[[#This Row],[Initial_Mass]]</f>
        <v>0.27333333333333332</v>
      </c>
    </row>
    <row r="308" spans="1:8" ht="15.75" customHeight="1" x14ac:dyDescent="0.15">
      <c r="A308">
        <v>9</v>
      </c>
      <c r="B308" t="s">
        <v>155</v>
      </c>
      <c r="C308">
        <v>3</v>
      </c>
      <c r="D308" t="s">
        <v>2</v>
      </c>
      <c r="E308">
        <v>6</v>
      </c>
      <c r="F308">
        <v>3.03</v>
      </c>
      <c r="G308">
        <v>1.6</v>
      </c>
      <c r="H308">
        <f>Table2[[#This Row],[Dried_Mass]]/Table2[[#This Row],[Initial_Mass]]</f>
        <v>0.52805280528052811</v>
      </c>
    </row>
    <row r="309" spans="1:8" ht="15.75" customHeight="1" x14ac:dyDescent="0.15">
      <c r="A309">
        <v>9</v>
      </c>
      <c r="B309" t="s">
        <v>154</v>
      </c>
      <c r="C309">
        <v>1</v>
      </c>
      <c r="D309" t="s">
        <v>2</v>
      </c>
      <c r="E309">
        <v>0</v>
      </c>
      <c r="F309">
        <v>2.99</v>
      </c>
      <c r="G309">
        <v>2.87</v>
      </c>
      <c r="H309">
        <f>Table2[[#This Row],[Dried_Mass]]/Table2[[#This Row],[Initial_Mass]]</f>
        <v>0.95986622073578587</v>
      </c>
    </row>
    <row r="310" spans="1:8" ht="15.75" customHeight="1" x14ac:dyDescent="0.15">
      <c r="A310">
        <v>9</v>
      </c>
      <c r="B310" t="s">
        <v>154</v>
      </c>
      <c r="C310">
        <v>2</v>
      </c>
      <c r="D310" t="s">
        <v>2</v>
      </c>
      <c r="E310">
        <v>0</v>
      </c>
      <c r="F310">
        <v>3.02</v>
      </c>
      <c r="G310">
        <v>2.87</v>
      </c>
      <c r="H310">
        <f>Table2[[#This Row],[Dried_Mass]]/Table2[[#This Row],[Initial_Mass]]</f>
        <v>0.95033112582781465</v>
      </c>
    </row>
    <row r="311" spans="1:8" ht="15.75" customHeight="1" x14ac:dyDescent="0.15">
      <c r="A311">
        <v>9</v>
      </c>
      <c r="B311" t="s">
        <v>154</v>
      </c>
      <c r="C311">
        <v>3</v>
      </c>
      <c r="D311" t="s">
        <v>2</v>
      </c>
      <c r="E311">
        <v>0</v>
      </c>
      <c r="F311">
        <v>3</v>
      </c>
      <c r="G311">
        <v>2.88</v>
      </c>
      <c r="H311">
        <f>Table2[[#This Row],[Dried_Mass]]/Table2[[#This Row],[Initial_Mass]]</f>
        <v>0.96</v>
      </c>
    </row>
    <row r="312" spans="1:8" ht="15.75" customHeight="1" x14ac:dyDescent="0.15">
      <c r="A312">
        <v>9</v>
      </c>
      <c r="B312" t="s">
        <v>154</v>
      </c>
      <c r="C312">
        <v>1</v>
      </c>
      <c r="D312" t="s">
        <v>2</v>
      </c>
      <c r="E312">
        <v>2</v>
      </c>
      <c r="F312">
        <v>2.99</v>
      </c>
      <c r="G312">
        <v>2.58</v>
      </c>
      <c r="H312">
        <f>Table2[[#This Row],[Dried_Mass]]/Table2[[#This Row],[Initial_Mass]]</f>
        <v>0.86287625418060199</v>
      </c>
    </row>
    <row r="313" spans="1:8" ht="15.75" customHeight="1" x14ac:dyDescent="0.15">
      <c r="A313">
        <v>9</v>
      </c>
      <c r="B313" t="s">
        <v>154</v>
      </c>
      <c r="C313">
        <v>2</v>
      </c>
      <c r="D313" t="s">
        <v>2</v>
      </c>
      <c r="E313">
        <v>2</v>
      </c>
      <c r="F313">
        <v>3</v>
      </c>
      <c r="G313">
        <v>2.54</v>
      </c>
      <c r="H313">
        <f>Table2[[#This Row],[Dried_Mass]]/Table2[[#This Row],[Initial_Mass]]</f>
        <v>0.84666666666666668</v>
      </c>
    </row>
    <row r="314" spans="1:8" ht="15.75" customHeight="1" x14ac:dyDescent="0.15">
      <c r="A314">
        <v>9</v>
      </c>
      <c r="B314" t="s">
        <v>154</v>
      </c>
      <c r="C314">
        <v>3</v>
      </c>
      <c r="D314" t="s">
        <v>2</v>
      </c>
      <c r="E314">
        <v>2</v>
      </c>
      <c r="F314">
        <v>3</v>
      </c>
      <c r="G314">
        <v>2.4500000000000002</v>
      </c>
      <c r="H314">
        <f>Table2[[#This Row],[Dried_Mass]]/Table2[[#This Row],[Initial_Mass]]</f>
        <v>0.81666666666666676</v>
      </c>
    </row>
    <row r="315" spans="1:8" ht="15.75" customHeight="1" x14ac:dyDescent="0.15">
      <c r="A315">
        <v>9</v>
      </c>
      <c r="B315" t="s">
        <v>154</v>
      </c>
      <c r="C315">
        <v>1</v>
      </c>
      <c r="D315" t="s">
        <v>2</v>
      </c>
      <c r="E315">
        <v>4</v>
      </c>
      <c r="F315">
        <v>3.03</v>
      </c>
      <c r="G315">
        <v>2.4700000000000002</v>
      </c>
      <c r="H315">
        <f>Table2[[#This Row],[Dried_Mass]]/Table2[[#This Row],[Initial_Mass]]</f>
        <v>0.81518151815181528</v>
      </c>
    </row>
    <row r="316" spans="1:8" ht="15.75" customHeight="1" x14ac:dyDescent="0.15">
      <c r="A316">
        <v>9</v>
      </c>
      <c r="B316" t="s">
        <v>154</v>
      </c>
      <c r="C316">
        <v>2</v>
      </c>
      <c r="D316" t="s">
        <v>2</v>
      </c>
      <c r="E316">
        <v>4</v>
      </c>
      <c r="F316">
        <v>3</v>
      </c>
      <c r="G316">
        <v>2.39</v>
      </c>
      <c r="H316">
        <f>Table2[[#This Row],[Dried_Mass]]/Table2[[#This Row],[Initial_Mass]]</f>
        <v>0.79666666666666675</v>
      </c>
    </row>
    <row r="317" spans="1:8" ht="15.75" customHeight="1" x14ac:dyDescent="0.15">
      <c r="A317">
        <v>9</v>
      </c>
      <c r="B317" t="s">
        <v>154</v>
      </c>
      <c r="C317">
        <v>3</v>
      </c>
      <c r="D317" t="s">
        <v>2</v>
      </c>
      <c r="E317">
        <v>4</v>
      </c>
      <c r="F317">
        <v>3</v>
      </c>
      <c r="G317">
        <v>2.81</v>
      </c>
      <c r="H317">
        <f>Table2[[#This Row],[Dried_Mass]]/Table2[[#This Row],[Initial_Mass]]</f>
        <v>0.93666666666666665</v>
      </c>
    </row>
    <row r="318" spans="1:8" ht="15.75" customHeight="1" x14ac:dyDescent="0.15">
      <c r="A318">
        <v>9</v>
      </c>
      <c r="B318" t="s">
        <v>154</v>
      </c>
      <c r="C318">
        <v>1</v>
      </c>
      <c r="D318" t="s">
        <v>2</v>
      </c>
      <c r="E318">
        <v>6</v>
      </c>
      <c r="F318">
        <v>2.93</v>
      </c>
      <c r="G318">
        <v>1.86</v>
      </c>
      <c r="H318">
        <f>Table2[[#This Row],[Dried_Mass]]/Table2[[#This Row],[Initial_Mass]]</f>
        <v>0.6348122866894198</v>
      </c>
    </row>
    <row r="319" spans="1:8" ht="15.75" customHeight="1" x14ac:dyDescent="0.15">
      <c r="A319">
        <v>9</v>
      </c>
      <c r="B319" t="s">
        <v>154</v>
      </c>
      <c r="C319">
        <v>2</v>
      </c>
      <c r="D319" t="s">
        <v>2</v>
      </c>
      <c r="E319">
        <v>6</v>
      </c>
      <c r="F319">
        <v>2.96</v>
      </c>
      <c r="G319">
        <v>2.0499999999999998</v>
      </c>
      <c r="H319">
        <f>Table2[[#This Row],[Dried_Mass]]/Table2[[#This Row],[Initial_Mass]]</f>
        <v>0.69256756756756754</v>
      </c>
    </row>
    <row r="320" spans="1:8" ht="15.75" customHeight="1" x14ac:dyDescent="0.15">
      <c r="A320">
        <v>9</v>
      </c>
      <c r="B320" t="s">
        <v>154</v>
      </c>
      <c r="C320">
        <v>3</v>
      </c>
      <c r="D320" t="s">
        <v>2</v>
      </c>
      <c r="E320">
        <v>6</v>
      </c>
      <c r="F320">
        <v>3.02</v>
      </c>
      <c r="G320">
        <v>2.0499999999999998</v>
      </c>
      <c r="H320">
        <f>Table2[[#This Row],[Dried_Mass]]/Table2[[#This Row],[Initial_Mass]]</f>
        <v>0.67880794701986746</v>
      </c>
    </row>
    <row r="321" spans="1:11" ht="15.75" customHeight="1" x14ac:dyDescent="0.15">
      <c r="A321">
        <v>9</v>
      </c>
      <c r="B321" t="s">
        <v>155</v>
      </c>
      <c r="C321">
        <v>1</v>
      </c>
      <c r="D321" t="s">
        <v>4</v>
      </c>
      <c r="E321">
        <v>2</v>
      </c>
      <c r="F321">
        <v>2.96</v>
      </c>
      <c r="G321">
        <v>2.19</v>
      </c>
      <c r="H321">
        <f>Table2[[#This Row],[Dried_Mass]]/Table2[[#This Row],[Initial_Mass]]</f>
        <v>0.7398648648648648</v>
      </c>
    </row>
    <row r="322" spans="1:11" ht="15.75" customHeight="1" x14ac:dyDescent="0.15">
      <c r="A322">
        <v>9</v>
      </c>
      <c r="B322" t="s">
        <v>155</v>
      </c>
      <c r="C322">
        <v>2</v>
      </c>
      <c r="D322" t="s">
        <v>4</v>
      </c>
      <c r="E322">
        <v>2</v>
      </c>
      <c r="F322">
        <v>2.95</v>
      </c>
      <c r="G322">
        <v>2.04</v>
      </c>
      <c r="H322">
        <f>Table2[[#This Row],[Dried_Mass]]/Table2[[#This Row],[Initial_Mass]]</f>
        <v>0.69152542372881354</v>
      </c>
    </row>
    <row r="323" spans="1:11" ht="15.75" customHeight="1" x14ac:dyDescent="0.15">
      <c r="A323">
        <v>9</v>
      </c>
      <c r="B323" t="s">
        <v>155</v>
      </c>
      <c r="C323">
        <v>1</v>
      </c>
      <c r="D323" t="s">
        <v>4</v>
      </c>
      <c r="E323">
        <v>4</v>
      </c>
      <c r="F323">
        <v>3.01</v>
      </c>
      <c r="G323">
        <v>1.87</v>
      </c>
      <c r="H323">
        <f>Table2[[#This Row],[Dried_Mass]]/Table2[[#This Row],[Initial_Mass]]</f>
        <v>0.62126245847176087</v>
      </c>
    </row>
    <row r="324" spans="1:11" ht="15.75" customHeight="1" x14ac:dyDescent="0.15">
      <c r="A324">
        <v>9</v>
      </c>
      <c r="B324" t="s">
        <v>155</v>
      </c>
      <c r="C324">
        <v>1</v>
      </c>
      <c r="D324" t="s">
        <v>4</v>
      </c>
      <c r="E324">
        <v>6</v>
      </c>
      <c r="F324">
        <v>3.03</v>
      </c>
      <c r="G324">
        <v>1.74</v>
      </c>
      <c r="H324">
        <f>Table2[[#This Row],[Dried_Mass]]/Table2[[#This Row],[Initial_Mass]]</f>
        <v>0.57425742574257432</v>
      </c>
    </row>
    <row r="325" spans="1:11" ht="15.75" customHeight="1" x14ac:dyDescent="0.15">
      <c r="A325">
        <v>9</v>
      </c>
      <c r="B325" t="s">
        <v>155</v>
      </c>
      <c r="C325">
        <v>2</v>
      </c>
      <c r="D325" t="s">
        <v>4</v>
      </c>
      <c r="E325">
        <v>6</v>
      </c>
      <c r="F325">
        <v>3.01</v>
      </c>
      <c r="G325">
        <v>1.65</v>
      </c>
      <c r="H325">
        <f>Table2[[#This Row],[Dried_Mass]]/Table2[[#This Row],[Initial_Mass]]</f>
        <v>0.54817275747508309</v>
      </c>
    </row>
    <row r="326" spans="1:11" ht="15.75" customHeight="1" x14ac:dyDescent="0.15">
      <c r="A326">
        <v>9</v>
      </c>
      <c r="B326" t="s">
        <v>187</v>
      </c>
      <c r="C326">
        <v>1</v>
      </c>
      <c r="D326" t="s">
        <v>4</v>
      </c>
      <c r="E326">
        <v>2</v>
      </c>
      <c r="F326">
        <v>3</v>
      </c>
      <c r="G326">
        <v>2.64</v>
      </c>
      <c r="H326">
        <f>Table2[[#This Row],[Dried_Mass]]/Table2[[#This Row],[Initial_Mass]]</f>
        <v>0.88</v>
      </c>
    </row>
    <row r="327" spans="1:11" ht="15.75" customHeight="1" x14ac:dyDescent="0.15">
      <c r="A327">
        <v>9</v>
      </c>
      <c r="B327" t="s">
        <v>187</v>
      </c>
      <c r="C327">
        <v>2</v>
      </c>
      <c r="D327" t="s">
        <v>4</v>
      </c>
      <c r="E327">
        <v>2</v>
      </c>
      <c r="F327">
        <v>2.99</v>
      </c>
      <c r="G327">
        <v>2.4500000000000002</v>
      </c>
      <c r="H327">
        <f>Table2[[#This Row],[Dried_Mass]]/Table2[[#This Row],[Initial_Mass]]</f>
        <v>0.8193979933110368</v>
      </c>
    </row>
    <row r="328" spans="1:11" ht="15.75" customHeight="1" x14ac:dyDescent="0.15">
      <c r="A328">
        <v>9</v>
      </c>
      <c r="B328" t="s">
        <v>187</v>
      </c>
      <c r="C328">
        <v>1</v>
      </c>
      <c r="D328" t="s">
        <v>4</v>
      </c>
      <c r="E328">
        <v>4</v>
      </c>
      <c r="F328">
        <v>3.03</v>
      </c>
      <c r="G328">
        <v>2.27</v>
      </c>
      <c r="H328">
        <f>Table2[[#This Row],[Dried_Mass]]/Table2[[#This Row],[Initial_Mass]]</f>
        <v>0.74917491749174925</v>
      </c>
    </row>
    <row r="329" spans="1:11" ht="15.75" customHeight="1" x14ac:dyDescent="0.15">
      <c r="A329">
        <v>9</v>
      </c>
      <c r="B329" t="s">
        <v>187</v>
      </c>
      <c r="C329">
        <v>1</v>
      </c>
      <c r="D329" t="s">
        <v>4</v>
      </c>
      <c r="E329">
        <v>6</v>
      </c>
      <c r="F329">
        <v>2.97</v>
      </c>
      <c r="G329">
        <v>1.95</v>
      </c>
      <c r="H329">
        <f>Table2[[#This Row],[Dried_Mass]]/Table2[[#This Row],[Initial_Mass]]</f>
        <v>0.65656565656565646</v>
      </c>
    </row>
    <row r="330" spans="1:11" ht="15.75" customHeight="1" x14ac:dyDescent="0.15">
      <c r="A330">
        <v>9</v>
      </c>
      <c r="B330" t="s">
        <v>187</v>
      </c>
      <c r="C330">
        <v>2</v>
      </c>
      <c r="D330" t="s">
        <v>4</v>
      </c>
      <c r="E330">
        <v>6</v>
      </c>
      <c r="F330">
        <v>3.04</v>
      </c>
      <c r="G330">
        <v>2</v>
      </c>
      <c r="H330">
        <f>Table2[[#This Row],[Dried_Mass]]/Table2[[#This Row],[Initial_Mass]]</f>
        <v>0.65789473684210531</v>
      </c>
      <c r="J330" s="7"/>
      <c r="K330" s="7"/>
    </row>
    <row r="331" spans="1:11" ht="15.75" customHeight="1" x14ac:dyDescent="0.15">
      <c r="A331">
        <v>9</v>
      </c>
      <c r="B331" t="s">
        <v>155</v>
      </c>
      <c r="C331">
        <v>1</v>
      </c>
      <c r="D331" t="s">
        <v>5</v>
      </c>
      <c r="E331">
        <v>0</v>
      </c>
      <c r="F331">
        <v>3</v>
      </c>
      <c r="G331">
        <v>2.39</v>
      </c>
      <c r="H331">
        <f>Table2[[#This Row],[Dried_Mass]]/Table2[[#This Row],[Initial_Mass]]</f>
        <v>0.79666666666666675</v>
      </c>
      <c r="J331" s="7"/>
    </row>
    <row r="332" spans="1:11" ht="15.75" customHeight="1" x14ac:dyDescent="0.15">
      <c r="A332">
        <v>9</v>
      </c>
      <c r="B332" t="s">
        <v>155</v>
      </c>
      <c r="C332">
        <v>2</v>
      </c>
      <c r="D332" t="s">
        <v>5</v>
      </c>
      <c r="E332">
        <v>0</v>
      </c>
      <c r="F332">
        <v>2.98</v>
      </c>
      <c r="G332">
        <v>2.2799999999999998</v>
      </c>
      <c r="H332">
        <f>Table2[[#This Row],[Dried_Mass]]/Table2[[#This Row],[Initial_Mass]]</f>
        <v>0.76510067114093949</v>
      </c>
      <c r="J332" s="7"/>
    </row>
    <row r="333" spans="1:11" ht="15.75" customHeight="1" x14ac:dyDescent="0.15">
      <c r="A333">
        <v>9</v>
      </c>
      <c r="B333" t="s">
        <v>155</v>
      </c>
      <c r="C333">
        <v>3</v>
      </c>
      <c r="D333" t="s">
        <v>5</v>
      </c>
      <c r="E333">
        <v>0</v>
      </c>
      <c r="F333">
        <v>2.99</v>
      </c>
      <c r="G333">
        <v>2.31</v>
      </c>
      <c r="H333">
        <f>Table2[[#This Row],[Dried_Mass]]/Table2[[#This Row],[Initial_Mass]]</f>
        <v>0.77257525083612033</v>
      </c>
    </row>
    <row r="334" spans="1:11" ht="15.75" customHeight="1" x14ac:dyDescent="0.15">
      <c r="A334">
        <v>9</v>
      </c>
      <c r="B334" t="s">
        <v>154</v>
      </c>
      <c r="C334">
        <v>1</v>
      </c>
      <c r="D334" t="s">
        <v>5</v>
      </c>
      <c r="E334">
        <v>0</v>
      </c>
      <c r="F334">
        <v>3.01</v>
      </c>
      <c r="G334">
        <v>2.69</v>
      </c>
      <c r="H334">
        <f>Table2[[#This Row],[Dried_Mass]]/Table2[[#This Row],[Initial_Mass]]</f>
        <v>0.89368770764119609</v>
      </c>
    </row>
    <row r="335" spans="1:11" ht="15.75" customHeight="1" x14ac:dyDescent="0.15">
      <c r="A335">
        <v>9</v>
      </c>
      <c r="B335" t="s">
        <v>154</v>
      </c>
      <c r="C335">
        <v>2</v>
      </c>
      <c r="D335" t="s">
        <v>5</v>
      </c>
      <c r="E335">
        <v>0</v>
      </c>
      <c r="F335">
        <v>2.95</v>
      </c>
      <c r="G335">
        <v>2.66</v>
      </c>
      <c r="H335">
        <f>Table2[[#This Row],[Dried_Mass]]/Table2[[#This Row],[Initial_Mass]]</f>
        <v>0.90169491525423728</v>
      </c>
    </row>
    <row r="336" spans="1:11" ht="15.75" customHeight="1" x14ac:dyDescent="0.15">
      <c r="A336">
        <v>9</v>
      </c>
      <c r="B336" t="s">
        <v>154</v>
      </c>
      <c r="C336">
        <v>3</v>
      </c>
      <c r="D336" t="s">
        <v>5</v>
      </c>
      <c r="E336">
        <v>0</v>
      </c>
      <c r="F336">
        <v>3</v>
      </c>
      <c r="G336">
        <v>2.63</v>
      </c>
      <c r="H336">
        <f>Table2[[#This Row],[Dried_Mass]]/Table2[[#This Row],[Initial_Mass]]</f>
        <v>0.87666666666666659</v>
      </c>
    </row>
    <row r="337" spans="1:8" ht="15.75" customHeight="1" x14ac:dyDescent="0.15">
      <c r="A337">
        <v>10</v>
      </c>
      <c r="B337" t="s">
        <v>109</v>
      </c>
      <c r="C337">
        <v>1</v>
      </c>
      <c r="D337" t="s">
        <v>2</v>
      </c>
      <c r="E337">
        <v>0</v>
      </c>
      <c r="F337">
        <v>3.08</v>
      </c>
      <c r="G337">
        <v>2.5099999999999998</v>
      </c>
      <c r="H337">
        <f>Table2[[#This Row],[Dried_Mass]]/Table2[[#This Row],[Initial_Mass]]</f>
        <v>0.81493506493506485</v>
      </c>
    </row>
    <row r="338" spans="1:8" ht="15.75" customHeight="1" x14ac:dyDescent="0.15">
      <c r="A338">
        <v>10</v>
      </c>
      <c r="B338" t="s">
        <v>109</v>
      </c>
      <c r="C338">
        <v>2</v>
      </c>
      <c r="D338" t="s">
        <v>2</v>
      </c>
      <c r="E338">
        <v>0</v>
      </c>
      <c r="F338">
        <v>2.97</v>
      </c>
      <c r="G338">
        <v>2.68</v>
      </c>
      <c r="H338">
        <f>Table2[[#This Row],[Dried_Mass]]/Table2[[#This Row],[Initial_Mass]]</f>
        <v>0.90235690235690236</v>
      </c>
    </row>
    <row r="339" spans="1:8" ht="15.75" customHeight="1" x14ac:dyDescent="0.15">
      <c r="A339">
        <v>10</v>
      </c>
      <c r="B339" t="s">
        <v>109</v>
      </c>
      <c r="C339">
        <v>3</v>
      </c>
      <c r="D339" t="s">
        <v>2</v>
      </c>
      <c r="E339">
        <v>0</v>
      </c>
      <c r="F339">
        <v>3.04</v>
      </c>
      <c r="G339">
        <v>2.86</v>
      </c>
      <c r="H339">
        <f>Table2[[#This Row],[Dried_Mass]]/Table2[[#This Row],[Initial_Mass]]</f>
        <v>0.94078947368421051</v>
      </c>
    </row>
    <row r="340" spans="1:8" ht="15.75" customHeight="1" x14ac:dyDescent="0.15">
      <c r="A340">
        <v>10</v>
      </c>
      <c r="B340" t="s">
        <v>109</v>
      </c>
      <c r="C340">
        <v>1</v>
      </c>
      <c r="D340" t="s">
        <v>2</v>
      </c>
      <c r="E340">
        <v>2</v>
      </c>
      <c r="F340">
        <v>3.02</v>
      </c>
      <c r="G340">
        <v>2.64</v>
      </c>
      <c r="H340">
        <f>Table2[[#This Row],[Dried_Mass]]/Table2[[#This Row],[Initial_Mass]]</f>
        <v>0.8741721854304636</v>
      </c>
    </row>
    <row r="341" spans="1:8" ht="15.75" customHeight="1" x14ac:dyDescent="0.15">
      <c r="A341">
        <v>10</v>
      </c>
      <c r="B341" t="s">
        <v>109</v>
      </c>
      <c r="C341">
        <v>2</v>
      </c>
      <c r="D341" t="s">
        <v>2</v>
      </c>
      <c r="E341">
        <v>2</v>
      </c>
      <c r="F341">
        <v>3.02</v>
      </c>
      <c r="G341">
        <v>1.66</v>
      </c>
      <c r="H341">
        <f>Table2[[#This Row],[Dried_Mass]]/Table2[[#This Row],[Initial_Mass]]</f>
        <v>0.54966887417218535</v>
      </c>
    </row>
    <row r="342" spans="1:8" ht="15.75" customHeight="1" x14ac:dyDescent="0.15">
      <c r="A342">
        <v>10</v>
      </c>
      <c r="B342" t="s">
        <v>109</v>
      </c>
      <c r="C342">
        <v>3</v>
      </c>
      <c r="D342" t="s">
        <v>2</v>
      </c>
      <c r="E342">
        <v>2</v>
      </c>
      <c r="F342">
        <v>2.91</v>
      </c>
      <c r="G342">
        <v>2.86</v>
      </c>
      <c r="H342">
        <f>Table2[[#This Row],[Dried_Mass]]/Table2[[#This Row],[Initial_Mass]]</f>
        <v>0.98281786941580751</v>
      </c>
    </row>
    <row r="343" spans="1:8" ht="15.75" customHeight="1" x14ac:dyDescent="0.15">
      <c r="A343">
        <v>10</v>
      </c>
      <c r="B343" t="s">
        <v>109</v>
      </c>
      <c r="C343">
        <v>1</v>
      </c>
      <c r="D343" t="s">
        <v>2</v>
      </c>
      <c r="E343">
        <v>4</v>
      </c>
      <c r="F343">
        <v>2.97</v>
      </c>
      <c r="G343">
        <v>2.27</v>
      </c>
      <c r="H343">
        <f>Table2[[#This Row],[Dried_Mass]]/Table2[[#This Row],[Initial_Mass]]</f>
        <v>0.76430976430976427</v>
      </c>
    </row>
    <row r="344" spans="1:8" ht="15.75" customHeight="1" x14ac:dyDescent="0.15">
      <c r="A344">
        <v>10</v>
      </c>
      <c r="B344" t="s">
        <v>109</v>
      </c>
      <c r="C344">
        <v>2</v>
      </c>
      <c r="D344" t="s">
        <v>2</v>
      </c>
      <c r="E344">
        <v>4</v>
      </c>
      <c r="F344">
        <v>3</v>
      </c>
      <c r="G344">
        <v>2.96</v>
      </c>
      <c r="H344">
        <f>Table2[[#This Row],[Dried_Mass]]/Table2[[#This Row],[Initial_Mass]]</f>
        <v>0.98666666666666669</v>
      </c>
    </row>
    <row r="345" spans="1:8" ht="15.75" customHeight="1" x14ac:dyDescent="0.15">
      <c r="A345">
        <v>10</v>
      </c>
      <c r="B345" t="s">
        <v>109</v>
      </c>
      <c r="C345">
        <v>3</v>
      </c>
      <c r="D345" t="s">
        <v>2</v>
      </c>
      <c r="E345">
        <v>4</v>
      </c>
      <c r="F345">
        <v>3.01</v>
      </c>
      <c r="G345">
        <v>2.33</v>
      </c>
      <c r="H345">
        <f>Table2[[#This Row],[Dried_Mass]]/Table2[[#This Row],[Initial_Mass]]</f>
        <v>0.7740863787375416</v>
      </c>
    </row>
    <row r="346" spans="1:8" ht="15.75" customHeight="1" x14ac:dyDescent="0.15">
      <c r="A346">
        <v>10</v>
      </c>
      <c r="B346" t="s">
        <v>109</v>
      </c>
      <c r="C346">
        <v>1</v>
      </c>
      <c r="D346" t="s">
        <v>2</v>
      </c>
      <c r="E346">
        <v>6</v>
      </c>
      <c r="F346">
        <v>3.04</v>
      </c>
      <c r="G346">
        <v>2.34</v>
      </c>
      <c r="H346">
        <f>Table2[[#This Row],[Dried_Mass]]/Table2[[#This Row],[Initial_Mass]]</f>
        <v>0.76973684210526305</v>
      </c>
    </row>
    <row r="347" spans="1:8" ht="15.75" customHeight="1" x14ac:dyDescent="0.15">
      <c r="A347">
        <v>10</v>
      </c>
      <c r="B347" t="s">
        <v>109</v>
      </c>
      <c r="C347">
        <v>2</v>
      </c>
      <c r="D347" t="s">
        <v>2</v>
      </c>
      <c r="E347">
        <v>6</v>
      </c>
      <c r="F347">
        <v>3</v>
      </c>
      <c r="G347">
        <v>1.59</v>
      </c>
      <c r="H347">
        <f>Table2[[#This Row],[Dried_Mass]]/Table2[[#This Row],[Initial_Mass]]</f>
        <v>0.53</v>
      </c>
    </row>
    <row r="348" spans="1:8" ht="15.75" customHeight="1" x14ac:dyDescent="0.15">
      <c r="A348">
        <v>10</v>
      </c>
      <c r="B348" t="s">
        <v>109</v>
      </c>
      <c r="C348">
        <v>3</v>
      </c>
      <c r="D348" t="s">
        <v>2</v>
      </c>
      <c r="E348">
        <v>6</v>
      </c>
      <c r="F348">
        <v>3.04</v>
      </c>
      <c r="G348">
        <v>2.63</v>
      </c>
      <c r="H348">
        <f>Table2[[#This Row],[Dried_Mass]]/Table2[[#This Row],[Initial_Mass]]</f>
        <v>0.86513157894736836</v>
      </c>
    </row>
    <row r="349" spans="1:8" ht="15.75" customHeight="1" x14ac:dyDescent="0.15">
      <c r="A349">
        <v>10</v>
      </c>
      <c r="B349" t="s">
        <v>186</v>
      </c>
      <c r="C349">
        <v>2</v>
      </c>
      <c r="D349" t="s">
        <v>2</v>
      </c>
      <c r="E349">
        <v>2</v>
      </c>
      <c r="F349">
        <v>2.98</v>
      </c>
      <c r="G349">
        <v>1.62</v>
      </c>
      <c r="H349">
        <f>Table2[[#This Row],[Dried_Mass]]/Table2[[#This Row],[Initial_Mass]]</f>
        <v>0.5436241610738255</v>
      </c>
    </row>
    <row r="350" spans="1:8" ht="15.75" customHeight="1" x14ac:dyDescent="0.15">
      <c r="A350">
        <v>10</v>
      </c>
      <c r="B350" t="s">
        <v>186</v>
      </c>
      <c r="C350">
        <v>3</v>
      </c>
      <c r="D350" t="s">
        <v>2</v>
      </c>
      <c r="E350">
        <v>2</v>
      </c>
      <c r="F350">
        <v>3.03</v>
      </c>
      <c r="G350">
        <v>1.93</v>
      </c>
      <c r="H350">
        <f>Table2[[#This Row],[Dried_Mass]]/Table2[[#This Row],[Initial_Mass]]</f>
        <v>0.63696369636963701</v>
      </c>
    </row>
    <row r="351" spans="1:8" ht="15.75" customHeight="1" x14ac:dyDescent="0.15">
      <c r="A351">
        <v>10</v>
      </c>
      <c r="B351" t="s">
        <v>186</v>
      </c>
      <c r="C351">
        <v>1</v>
      </c>
      <c r="D351" t="s">
        <v>2</v>
      </c>
      <c r="E351">
        <v>4</v>
      </c>
      <c r="F351">
        <v>3.05</v>
      </c>
      <c r="G351">
        <v>1.08</v>
      </c>
      <c r="H351">
        <f>Table2[[#This Row],[Dried_Mass]]/Table2[[#This Row],[Initial_Mass]]</f>
        <v>0.35409836065573774</v>
      </c>
    </row>
    <row r="352" spans="1:8" ht="15.75" customHeight="1" x14ac:dyDescent="0.15">
      <c r="A352">
        <v>10</v>
      </c>
      <c r="B352" t="s">
        <v>186</v>
      </c>
      <c r="C352">
        <v>2</v>
      </c>
      <c r="D352" t="s">
        <v>2</v>
      </c>
      <c r="E352">
        <v>4</v>
      </c>
      <c r="F352">
        <v>3</v>
      </c>
      <c r="G352">
        <v>2.63</v>
      </c>
      <c r="H352">
        <f>Table2[[#This Row],[Dried_Mass]]/Table2[[#This Row],[Initial_Mass]]</f>
        <v>0.87666666666666659</v>
      </c>
    </row>
    <row r="353" spans="1:8" ht="15.75" customHeight="1" x14ac:dyDescent="0.15">
      <c r="A353">
        <v>10</v>
      </c>
      <c r="B353" t="s">
        <v>186</v>
      </c>
      <c r="C353">
        <v>3</v>
      </c>
      <c r="D353" t="s">
        <v>2</v>
      </c>
      <c r="E353">
        <v>4</v>
      </c>
      <c r="F353">
        <v>2.97</v>
      </c>
      <c r="G353">
        <v>1.92</v>
      </c>
      <c r="H353">
        <f>Table2[[#This Row],[Dried_Mass]]/Table2[[#This Row],[Initial_Mass]]</f>
        <v>0.64646464646464641</v>
      </c>
    </row>
    <row r="354" spans="1:8" ht="15.75" customHeight="1" x14ac:dyDescent="0.15">
      <c r="A354">
        <v>10</v>
      </c>
      <c r="B354" t="s">
        <v>186</v>
      </c>
      <c r="C354">
        <v>1</v>
      </c>
      <c r="D354" t="s">
        <v>2</v>
      </c>
      <c r="E354">
        <v>6</v>
      </c>
      <c r="F354">
        <v>3.09</v>
      </c>
      <c r="G354">
        <v>1.49</v>
      </c>
      <c r="H354">
        <f>Table2[[#This Row],[Dried_Mass]]/Table2[[#This Row],[Initial_Mass]]</f>
        <v>0.48220064724919098</v>
      </c>
    </row>
    <row r="355" spans="1:8" ht="15.75" customHeight="1" x14ac:dyDescent="0.15">
      <c r="A355">
        <v>10</v>
      </c>
      <c r="B355" t="s">
        <v>186</v>
      </c>
      <c r="C355">
        <v>2</v>
      </c>
      <c r="D355" t="s">
        <v>2</v>
      </c>
      <c r="E355">
        <v>6</v>
      </c>
      <c r="F355">
        <v>3.02</v>
      </c>
      <c r="G355">
        <v>1.25</v>
      </c>
      <c r="H355">
        <f>Table2[[#This Row],[Dried_Mass]]/Table2[[#This Row],[Initial_Mass]]</f>
        <v>0.41390728476821192</v>
      </c>
    </row>
    <row r="356" spans="1:8" ht="15.75" customHeight="1" x14ac:dyDescent="0.15">
      <c r="A356">
        <v>10</v>
      </c>
      <c r="B356" t="s">
        <v>186</v>
      </c>
      <c r="C356">
        <v>3</v>
      </c>
      <c r="D356" t="s">
        <v>2</v>
      </c>
      <c r="E356">
        <v>6</v>
      </c>
      <c r="F356">
        <v>3.05</v>
      </c>
      <c r="G356">
        <v>1.47</v>
      </c>
      <c r="H356">
        <f>Table2[[#This Row],[Dried_Mass]]/Table2[[#This Row],[Initial_Mass]]</f>
        <v>0.4819672131147541</v>
      </c>
    </row>
    <row r="357" spans="1:8" ht="15.75" customHeight="1" x14ac:dyDescent="0.15">
      <c r="A357">
        <v>10</v>
      </c>
      <c r="B357" t="s">
        <v>188</v>
      </c>
      <c r="C357">
        <v>1</v>
      </c>
      <c r="D357" t="s">
        <v>2</v>
      </c>
      <c r="E357">
        <v>0</v>
      </c>
      <c r="F357">
        <v>2.98</v>
      </c>
      <c r="G357">
        <v>2.83</v>
      </c>
      <c r="H357">
        <f>Table2[[#This Row],[Dried_Mass]]/Table2[[#This Row],[Initial_Mass]]</f>
        <v>0.94966442953020136</v>
      </c>
    </row>
    <row r="358" spans="1:8" ht="15.75" customHeight="1" x14ac:dyDescent="0.15">
      <c r="A358">
        <v>10</v>
      </c>
      <c r="B358" t="s">
        <v>188</v>
      </c>
      <c r="C358">
        <v>2</v>
      </c>
      <c r="D358" t="s">
        <v>2</v>
      </c>
      <c r="E358">
        <v>0</v>
      </c>
      <c r="F358">
        <v>3.02</v>
      </c>
      <c r="G358">
        <v>2.88</v>
      </c>
      <c r="H358">
        <f>Table2[[#This Row],[Dried_Mass]]/Table2[[#This Row],[Initial_Mass]]</f>
        <v>0.95364238410596025</v>
      </c>
    </row>
    <row r="359" spans="1:8" ht="15.75" customHeight="1" x14ac:dyDescent="0.15">
      <c r="A359">
        <v>10</v>
      </c>
      <c r="B359" t="s">
        <v>188</v>
      </c>
      <c r="C359">
        <v>3</v>
      </c>
      <c r="D359" t="s">
        <v>2</v>
      </c>
      <c r="E359">
        <v>0</v>
      </c>
      <c r="F359">
        <v>3.05</v>
      </c>
      <c r="G359">
        <v>2.2400000000000002</v>
      </c>
      <c r="H359">
        <f>Table2[[#This Row],[Dried_Mass]]/Table2[[#This Row],[Initial_Mass]]</f>
        <v>0.7344262295081968</v>
      </c>
    </row>
    <row r="360" spans="1:8" ht="15.75" customHeight="1" x14ac:dyDescent="0.15">
      <c r="A360">
        <v>10</v>
      </c>
      <c r="B360" t="s">
        <v>186</v>
      </c>
      <c r="C360">
        <v>1</v>
      </c>
      <c r="D360" t="s">
        <v>2</v>
      </c>
      <c r="E360">
        <v>2</v>
      </c>
      <c r="F360">
        <v>3.07</v>
      </c>
      <c r="G360">
        <v>1.98</v>
      </c>
      <c r="H360">
        <f>Table2[[#This Row],[Dried_Mass]]/Table2[[#This Row],[Initial_Mass]]</f>
        <v>0.64495114006514664</v>
      </c>
    </row>
    <row r="361" spans="1:8" ht="15.75" customHeight="1" x14ac:dyDescent="0.15">
      <c r="A361">
        <v>10</v>
      </c>
      <c r="B361" t="s">
        <v>109</v>
      </c>
      <c r="C361">
        <v>1</v>
      </c>
      <c r="D361" t="s">
        <v>4</v>
      </c>
      <c r="E361">
        <v>2</v>
      </c>
      <c r="F361">
        <v>3.01</v>
      </c>
      <c r="G361">
        <v>2.56</v>
      </c>
      <c r="H361">
        <f>Table2[[#This Row],[Dried_Mass]]/Table2[[#This Row],[Initial_Mass]]</f>
        <v>0.85049833887043202</v>
      </c>
    </row>
    <row r="362" spans="1:8" ht="15.75" customHeight="1" x14ac:dyDescent="0.15">
      <c r="A362">
        <v>10</v>
      </c>
      <c r="B362" t="s">
        <v>109</v>
      </c>
      <c r="C362">
        <v>2</v>
      </c>
      <c r="D362" t="s">
        <v>4</v>
      </c>
      <c r="E362">
        <v>2</v>
      </c>
      <c r="F362">
        <v>3.02</v>
      </c>
      <c r="G362">
        <v>2.15</v>
      </c>
      <c r="H362">
        <f>Table2[[#This Row],[Dried_Mass]]/Table2[[#This Row],[Initial_Mass]]</f>
        <v>0.71192052980132448</v>
      </c>
    </row>
    <row r="363" spans="1:8" ht="15.75" customHeight="1" x14ac:dyDescent="0.15">
      <c r="A363">
        <v>10</v>
      </c>
      <c r="B363" t="s">
        <v>109</v>
      </c>
      <c r="C363">
        <v>1</v>
      </c>
      <c r="D363" t="s">
        <v>4</v>
      </c>
      <c r="E363">
        <v>4</v>
      </c>
      <c r="F363">
        <v>3</v>
      </c>
      <c r="G363">
        <v>2.21</v>
      </c>
      <c r="H363">
        <f>Table2[[#This Row],[Dried_Mass]]/Table2[[#This Row],[Initial_Mass]]</f>
        <v>0.73666666666666669</v>
      </c>
    </row>
    <row r="364" spans="1:8" ht="15.75" customHeight="1" x14ac:dyDescent="0.15">
      <c r="A364">
        <v>10</v>
      </c>
      <c r="B364" t="s">
        <v>109</v>
      </c>
      <c r="C364">
        <v>2</v>
      </c>
      <c r="D364" t="s">
        <v>4</v>
      </c>
      <c r="E364">
        <v>6</v>
      </c>
      <c r="F364">
        <v>3.01</v>
      </c>
      <c r="G364">
        <v>1.73</v>
      </c>
      <c r="H364">
        <f>Table2[[#This Row],[Dried_Mass]]/Table2[[#This Row],[Initial_Mass]]</f>
        <v>0.57475083056478404</v>
      </c>
    </row>
    <row r="365" spans="1:8" ht="15.75" customHeight="1" x14ac:dyDescent="0.15">
      <c r="A365">
        <v>10</v>
      </c>
      <c r="B365" t="s">
        <v>189</v>
      </c>
      <c r="C365">
        <v>1</v>
      </c>
      <c r="D365" t="s">
        <v>4</v>
      </c>
      <c r="E365">
        <v>6</v>
      </c>
      <c r="F365">
        <v>3.06</v>
      </c>
      <c r="G365">
        <v>1.62</v>
      </c>
      <c r="H365">
        <f>Table2[[#This Row],[Dried_Mass]]/Table2[[#This Row],[Initial_Mass]]</f>
        <v>0.52941176470588236</v>
      </c>
    </row>
    <row r="366" spans="1:8" ht="15.75" customHeight="1" x14ac:dyDescent="0.15">
      <c r="A366">
        <v>10</v>
      </c>
      <c r="B366" t="s">
        <v>186</v>
      </c>
      <c r="C366">
        <v>1</v>
      </c>
      <c r="D366" t="s">
        <v>4</v>
      </c>
      <c r="E366">
        <v>2</v>
      </c>
      <c r="F366">
        <v>3.05</v>
      </c>
      <c r="G366">
        <v>2.2999999999999998</v>
      </c>
      <c r="H366">
        <f>Table2[[#This Row],[Dried_Mass]]/Table2[[#This Row],[Initial_Mass]]</f>
        <v>0.75409836065573765</v>
      </c>
    </row>
    <row r="367" spans="1:8" ht="15.75" customHeight="1" x14ac:dyDescent="0.15">
      <c r="A367">
        <v>10</v>
      </c>
      <c r="B367" t="s">
        <v>186</v>
      </c>
      <c r="C367">
        <v>2</v>
      </c>
      <c r="D367" t="s">
        <v>4</v>
      </c>
      <c r="E367">
        <v>2</v>
      </c>
      <c r="F367">
        <v>3.04</v>
      </c>
      <c r="G367">
        <v>2.0299999999999998</v>
      </c>
      <c r="H367">
        <f>Table2[[#This Row],[Dried_Mass]]/Table2[[#This Row],[Initial_Mass]]</f>
        <v>0.66776315789473673</v>
      </c>
    </row>
    <row r="368" spans="1:8" ht="15.75" customHeight="1" x14ac:dyDescent="0.15">
      <c r="A368">
        <v>10</v>
      </c>
      <c r="B368" t="s">
        <v>186</v>
      </c>
      <c r="C368">
        <v>1</v>
      </c>
      <c r="D368" t="s">
        <v>4</v>
      </c>
      <c r="E368">
        <v>4</v>
      </c>
      <c r="F368">
        <v>2.98</v>
      </c>
      <c r="G368">
        <v>1.87</v>
      </c>
      <c r="H368">
        <f>Table2[[#This Row],[Dried_Mass]]/Table2[[#This Row],[Initial_Mass]]</f>
        <v>0.62751677852348997</v>
      </c>
    </row>
    <row r="369" spans="1:8" ht="15.75" customHeight="1" x14ac:dyDescent="0.15">
      <c r="A369">
        <v>10</v>
      </c>
      <c r="B369" t="s">
        <v>186</v>
      </c>
      <c r="C369">
        <v>1</v>
      </c>
      <c r="D369" t="s">
        <v>4</v>
      </c>
      <c r="E369">
        <v>6</v>
      </c>
      <c r="F369">
        <v>2.97</v>
      </c>
      <c r="G369">
        <v>1.71</v>
      </c>
      <c r="H369">
        <f>Table2[[#This Row],[Dried_Mass]]/Table2[[#This Row],[Initial_Mass]]</f>
        <v>0.57575757575757569</v>
      </c>
    </row>
    <row r="370" spans="1:8" ht="15.75" customHeight="1" x14ac:dyDescent="0.15">
      <c r="A370">
        <v>10</v>
      </c>
      <c r="B370" t="s">
        <v>186</v>
      </c>
      <c r="C370">
        <v>2</v>
      </c>
      <c r="D370" t="s">
        <v>4</v>
      </c>
      <c r="E370">
        <v>6</v>
      </c>
      <c r="F370">
        <v>3.02</v>
      </c>
      <c r="G370">
        <v>1.85</v>
      </c>
      <c r="H370">
        <f>Table2[[#This Row],[Dried_Mass]]/Table2[[#This Row],[Initial_Mass]]</f>
        <v>0.61258278145695366</v>
      </c>
    </row>
    <row r="371" spans="1:8" ht="15.75" customHeight="1" x14ac:dyDescent="0.15">
      <c r="A371">
        <v>10</v>
      </c>
      <c r="B371" t="s">
        <v>109</v>
      </c>
      <c r="C371">
        <v>1</v>
      </c>
      <c r="D371" t="s">
        <v>5</v>
      </c>
      <c r="E371">
        <v>0</v>
      </c>
      <c r="F371">
        <v>2.95</v>
      </c>
      <c r="G371">
        <v>2.76</v>
      </c>
      <c r="H371">
        <f>Table2[[#This Row],[Dried_Mass]]/Table2[[#This Row],[Initial_Mass]]</f>
        <v>0.93559322033898296</v>
      </c>
    </row>
    <row r="372" spans="1:8" ht="15.75" customHeight="1" x14ac:dyDescent="0.15">
      <c r="A372">
        <v>10</v>
      </c>
      <c r="B372" t="s">
        <v>109</v>
      </c>
      <c r="C372">
        <v>2</v>
      </c>
      <c r="D372" t="s">
        <v>5</v>
      </c>
      <c r="E372">
        <v>0</v>
      </c>
      <c r="F372">
        <v>3.07</v>
      </c>
      <c r="G372">
        <v>2.69</v>
      </c>
      <c r="H372">
        <f>Table2[[#This Row],[Dried_Mass]]/Table2[[#This Row],[Initial_Mass]]</f>
        <v>0.87622149837133556</v>
      </c>
    </row>
    <row r="373" spans="1:8" ht="15.75" customHeight="1" x14ac:dyDescent="0.15">
      <c r="A373">
        <v>10</v>
      </c>
      <c r="B373" t="s">
        <v>109</v>
      </c>
      <c r="C373">
        <v>3</v>
      </c>
      <c r="D373" t="s">
        <v>5</v>
      </c>
      <c r="E373">
        <v>0</v>
      </c>
      <c r="F373">
        <v>2.99</v>
      </c>
      <c r="G373">
        <v>2.5099999999999998</v>
      </c>
      <c r="H373">
        <f>Table2[[#This Row],[Dried_Mass]]/Table2[[#This Row],[Initial_Mass]]</f>
        <v>0.8394648829431437</v>
      </c>
    </row>
    <row r="374" spans="1:8" ht="15.75" customHeight="1" x14ac:dyDescent="0.15">
      <c r="A374">
        <v>10</v>
      </c>
      <c r="B374" t="s">
        <v>186</v>
      </c>
      <c r="C374">
        <v>1</v>
      </c>
      <c r="D374" t="s">
        <v>5</v>
      </c>
      <c r="E374">
        <v>0</v>
      </c>
      <c r="F374">
        <v>3.03</v>
      </c>
      <c r="G374">
        <v>2.2799999999999998</v>
      </c>
      <c r="H374">
        <f>Table2[[#This Row],[Dried_Mass]]/Table2[[#This Row],[Initial_Mass]]</f>
        <v>0.75247524752475248</v>
      </c>
    </row>
    <row r="375" spans="1:8" ht="15.75" customHeight="1" x14ac:dyDescent="0.15">
      <c r="A375">
        <v>10</v>
      </c>
      <c r="B375" t="s">
        <v>186</v>
      </c>
      <c r="C375">
        <v>2</v>
      </c>
      <c r="D375" t="s">
        <v>5</v>
      </c>
      <c r="E375">
        <v>0</v>
      </c>
      <c r="F375">
        <v>3.03</v>
      </c>
      <c r="G375">
        <v>2.2599999999999998</v>
      </c>
      <c r="H375">
        <f>Table2[[#This Row],[Dried_Mass]]/Table2[[#This Row],[Initial_Mass]]</f>
        <v>0.7458745874587458</v>
      </c>
    </row>
    <row r="376" spans="1:8" ht="15.75" customHeight="1" x14ac:dyDescent="0.15">
      <c r="A376">
        <v>10</v>
      </c>
      <c r="B376" t="s">
        <v>186</v>
      </c>
      <c r="C376">
        <v>3</v>
      </c>
      <c r="D376" t="s">
        <v>5</v>
      </c>
      <c r="E376">
        <v>0</v>
      </c>
      <c r="F376">
        <v>2.99</v>
      </c>
      <c r="G376">
        <v>2.2400000000000002</v>
      </c>
      <c r="H376">
        <f>Table2[[#This Row],[Dried_Mass]]/Table2[[#This Row],[Initial_Mass]]</f>
        <v>0.74916387959866226</v>
      </c>
    </row>
    <row r="377" spans="1:8" ht="15.75" customHeight="1" x14ac:dyDescent="0.15">
      <c r="A377">
        <v>11</v>
      </c>
      <c r="B377" t="s">
        <v>109</v>
      </c>
      <c r="C377">
        <v>1</v>
      </c>
      <c r="D377" t="s">
        <v>2</v>
      </c>
      <c r="E377">
        <v>0</v>
      </c>
      <c r="F377">
        <v>3</v>
      </c>
      <c r="G377">
        <v>2.4300000000000002</v>
      </c>
      <c r="H377">
        <f>Table2[[#This Row],[Dried_Mass]]/Table2[[#This Row],[Initial_Mass]]</f>
        <v>0.81</v>
      </c>
    </row>
    <row r="378" spans="1:8" ht="15.75" customHeight="1" x14ac:dyDescent="0.15">
      <c r="A378">
        <v>11</v>
      </c>
      <c r="B378" t="s">
        <v>109</v>
      </c>
      <c r="C378">
        <v>2</v>
      </c>
      <c r="D378" t="s">
        <v>2</v>
      </c>
      <c r="E378">
        <v>0</v>
      </c>
      <c r="F378">
        <v>2.98</v>
      </c>
      <c r="G378">
        <v>2.6</v>
      </c>
      <c r="H378">
        <f>Table2[[#This Row],[Dried_Mass]]/Table2[[#This Row],[Initial_Mass]]</f>
        <v>0.87248322147651014</v>
      </c>
    </row>
    <row r="379" spans="1:8" ht="15.75" customHeight="1" x14ac:dyDescent="0.15">
      <c r="A379">
        <v>11</v>
      </c>
      <c r="B379" t="s">
        <v>109</v>
      </c>
      <c r="C379">
        <v>3</v>
      </c>
      <c r="D379" t="s">
        <v>2</v>
      </c>
      <c r="E379">
        <v>0</v>
      </c>
      <c r="F379">
        <v>3.04</v>
      </c>
      <c r="G379">
        <v>2.84</v>
      </c>
      <c r="H379">
        <f>Table2[[#This Row],[Dried_Mass]]/Table2[[#This Row],[Initial_Mass]]</f>
        <v>0.93421052631578938</v>
      </c>
    </row>
    <row r="380" spans="1:8" ht="15.75" customHeight="1" x14ac:dyDescent="0.15">
      <c r="A380">
        <v>11</v>
      </c>
      <c r="B380" t="s">
        <v>109</v>
      </c>
      <c r="C380">
        <v>1</v>
      </c>
      <c r="D380" t="s">
        <v>2</v>
      </c>
      <c r="E380">
        <v>2</v>
      </c>
      <c r="F380">
        <v>3</v>
      </c>
      <c r="G380">
        <v>2.68</v>
      </c>
      <c r="H380">
        <f>Table2[[#This Row],[Dried_Mass]]/Table2[[#This Row],[Initial_Mass]]</f>
        <v>0.89333333333333342</v>
      </c>
    </row>
    <row r="381" spans="1:8" ht="15.75" customHeight="1" x14ac:dyDescent="0.15">
      <c r="A381">
        <v>11</v>
      </c>
      <c r="B381" t="s">
        <v>109</v>
      </c>
      <c r="C381">
        <v>2</v>
      </c>
      <c r="D381" t="s">
        <v>2</v>
      </c>
      <c r="E381">
        <v>2</v>
      </c>
      <c r="F381">
        <v>3.01</v>
      </c>
      <c r="G381">
        <v>2.23</v>
      </c>
      <c r="H381">
        <f>Table2[[#This Row],[Dried_Mass]]/Table2[[#This Row],[Initial_Mass]]</f>
        <v>0.74086378737541536</v>
      </c>
    </row>
    <row r="382" spans="1:8" ht="15.75" customHeight="1" x14ac:dyDescent="0.15">
      <c r="A382">
        <v>11</v>
      </c>
      <c r="B382" t="s">
        <v>109</v>
      </c>
      <c r="C382">
        <v>3</v>
      </c>
      <c r="D382" t="s">
        <v>2</v>
      </c>
      <c r="E382">
        <v>2</v>
      </c>
      <c r="F382">
        <v>2.95</v>
      </c>
      <c r="G382">
        <v>2.41</v>
      </c>
      <c r="H382">
        <f>Table2[[#This Row],[Dried_Mass]]/Table2[[#This Row],[Initial_Mass]]</f>
        <v>0.81694915254237288</v>
      </c>
    </row>
    <row r="383" spans="1:8" ht="15.75" customHeight="1" x14ac:dyDescent="0.15">
      <c r="A383">
        <v>11</v>
      </c>
      <c r="B383" t="s">
        <v>109</v>
      </c>
      <c r="C383">
        <v>1</v>
      </c>
      <c r="D383" t="s">
        <v>2</v>
      </c>
      <c r="E383">
        <v>4</v>
      </c>
      <c r="F383">
        <v>3.01</v>
      </c>
      <c r="G383">
        <v>2.2000000000000002</v>
      </c>
      <c r="H383">
        <f>Table2[[#This Row],[Dried_Mass]]/Table2[[#This Row],[Initial_Mass]]</f>
        <v>0.73089700996677753</v>
      </c>
    </row>
    <row r="384" spans="1:8" ht="15.75" customHeight="1" x14ac:dyDescent="0.15">
      <c r="A384">
        <v>11</v>
      </c>
      <c r="B384" t="s">
        <v>109</v>
      </c>
      <c r="C384">
        <v>2</v>
      </c>
      <c r="D384" t="s">
        <v>2</v>
      </c>
      <c r="E384">
        <v>4</v>
      </c>
      <c r="F384">
        <v>3.02</v>
      </c>
      <c r="G384">
        <v>2.2999999999999998</v>
      </c>
      <c r="H384">
        <f>Table2[[#This Row],[Dried_Mass]]/Table2[[#This Row],[Initial_Mass]]</f>
        <v>0.76158940397350983</v>
      </c>
    </row>
    <row r="385" spans="1:8" ht="15.75" customHeight="1" x14ac:dyDescent="0.15">
      <c r="A385">
        <v>11</v>
      </c>
      <c r="B385" t="s">
        <v>109</v>
      </c>
      <c r="C385">
        <v>3</v>
      </c>
      <c r="D385" t="s">
        <v>2</v>
      </c>
      <c r="E385">
        <v>4</v>
      </c>
      <c r="F385">
        <v>3.04</v>
      </c>
      <c r="G385">
        <v>2.2999999999999998</v>
      </c>
      <c r="H385">
        <f>Table2[[#This Row],[Dried_Mass]]/Table2[[#This Row],[Initial_Mass]]</f>
        <v>0.75657894736842102</v>
      </c>
    </row>
    <row r="386" spans="1:8" ht="15.75" customHeight="1" x14ac:dyDescent="0.15">
      <c r="A386">
        <v>11</v>
      </c>
      <c r="B386" t="s">
        <v>109</v>
      </c>
      <c r="C386">
        <v>1</v>
      </c>
      <c r="D386" t="s">
        <v>2</v>
      </c>
      <c r="E386">
        <v>6</v>
      </c>
      <c r="F386">
        <v>3.06</v>
      </c>
      <c r="G386">
        <v>1.62</v>
      </c>
      <c r="H386">
        <f>Table2[[#This Row],[Dried_Mass]]/Table2[[#This Row],[Initial_Mass]]</f>
        <v>0.52941176470588236</v>
      </c>
    </row>
    <row r="387" spans="1:8" ht="15.75" customHeight="1" x14ac:dyDescent="0.15">
      <c r="A387">
        <v>11</v>
      </c>
      <c r="B387" t="s">
        <v>109</v>
      </c>
      <c r="C387">
        <v>2</v>
      </c>
      <c r="D387" t="s">
        <v>2</v>
      </c>
      <c r="E387">
        <v>6</v>
      </c>
      <c r="F387">
        <v>3.02</v>
      </c>
      <c r="G387">
        <v>1.8</v>
      </c>
      <c r="H387">
        <f>Table2[[#This Row],[Dried_Mass]]/Table2[[#This Row],[Initial_Mass]]</f>
        <v>0.59602649006622521</v>
      </c>
    </row>
    <row r="388" spans="1:8" ht="15.75" customHeight="1" x14ac:dyDescent="0.15">
      <c r="A388">
        <v>11</v>
      </c>
      <c r="B388" t="s">
        <v>109</v>
      </c>
      <c r="C388">
        <v>3</v>
      </c>
      <c r="D388" t="s">
        <v>2</v>
      </c>
      <c r="E388">
        <v>6</v>
      </c>
      <c r="F388">
        <v>2.97</v>
      </c>
      <c r="G388">
        <v>1.22</v>
      </c>
      <c r="H388">
        <f>Table2[[#This Row],[Dried_Mass]]/Table2[[#This Row],[Initial_Mass]]</f>
        <v>0.41077441077441074</v>
      </c>
    </row>
    <row r="389" spans="1:8" ht="15.75" customHeight="1" x14ac:dyDescent="0.15">
      <c r="A389">
        <v>11</v>
      </c>
      <c r="B389" t="s">
        <v>186</v>
      </c>
      <c r="C389">
        <v>1</v>
      </c>
      <c r="D389" t="s">
        <v>2</v>
      </c>
      <c r="E389">
        <v>0</v>
      </c>
      <c r="F389">
        <v>3.03</v>
      </c>
      <c r="G389">
        <v>2.4</v>
      </c>
      <c r="H389">
        <f>Table2[[#This Row],[Dried_Mass]]/Table2[[#This Row],[Initial_Mass]]</f>
        <v>0.79207920792079212</v>
      </c>
    </row>
    <row r="390" spans="1:8" ht="15.75" customHeight="1" x14ac:dyDescent="0.15">
      <c r="A390">
        <v>11</v>
      </c>
      <c r="B390" t="s">
        <v>186</v>
      </c>
      <c r="C390">
        <v>2</v>
      </c>
      <c r="D390" t="s">
        <v>2</v>
      </c>
      <c r="E390">
        <v>0</v>
      </c>
      <c r="F390">
        <v>2.94</v>
      </c>
      <c r="G390">
        <v>2.84</v>
      </c>
      <c r="H390">
        <f>Table2[[#This Row],[Dried_Mass]]/Table2[[#This Row],[Initial_Mass]]</f>
        <v>0.96598639455782309</v>
      </c>
    </row>
    <row r="391" spans="1:8" ht="15.75" customHeight="1" x14ac:dyDescent="0.15">
      <c r="A391">
        <v>11</v>
      </c>
      <c r="B391" t="s">
        <v>186</v>
      </c>
      <c r="C391">
        <v>3</v>
      </c>
      <c r="D391" t="s">
        <v>2</v>
      </c>
      <c r="E391">
        <v>0</v>
      </c>
      <c r="F391">
        <v>3.05</v>
      </c>
      <c r="G391">
        <v>2.25</v>
      </c>
      <c r="H391">
        <f>Table2[[#This Row],[Dried_Mass]]/Table2[[#This Row],[Initial_Mass]]</f>
        <v>0.73770491803278693</v>
      </c>
    </row>
    <row r="392" spans="1:8" ht="15.75" customHeight="1" x14ac:dyDescent="0.15">
      <c r="A392">
        <v>11</v>
      </c>
      <c r="B392" t="s">
        <v>186</v>
      </c>
      <c r="C392">
        <v>1</v>
      </c>
      <c r="D392" t="s">
        <v>2</v>
      </c>
      <c r="E392">
        <v>2</v>
      </c>
      <c r="F392">
        <v>3.06</v>
      </c>
      <c r="G392">
        <v>2.54</v>
      </c>
      <c r="H392">
        <f>Table2[[#This Row],[Dried_Mass]]/Table2[[#This Row],[Initial_Mass]]</f>
        <v>0.83006535947712423</v>
      </c>
    </row>
    <row r="393" spans="1:8" ht="15.75" customHeight="1" x14ac:dyDescent="0.15">
      <c r="A393">
        <v>11</v>
      </c>
      <c r="B393" t="s">
        <v>186</v>
      </c>
      <c r="C393">
        <v>2</v>
      </c>
      <c r="D393" t="s">
        <v>2</v>
      </c>
      <c r="E393">
        <v>2</v>
      </c>
      <c r="F393">
        <v>2.96</v>
      </c>
      <c r="G393">
        <v>2.48</v>
      </c>
      <c r="H393">
        <f>Table2[[#This Row],[Dried_Mass]]/Table2[[#This Row],[Initial_Mass]]</f>
        <v>0.83783783783783783</v>
      </c>
    </row>
    <row r="394" spans="1:8" ht="15.75" customHeight="1" x14ac:dyDescent="0.15">
      <c r="A394">
        <v>11</v>
      </c>
      <c r="B394" t="s">
        <v>186</v>
      </c>
      <c r="C394">
        <v>3</v>
      </c>
      <c r="D394" t="s">
        <v>2</v>
      </c>
      <c r="E394">
        <v>2</v>
      </c>
      <c r="F394">
        <v>3</v>
      </c>
      <c r="G394">
        <v>2.09</v>
      </c>
      <c r="H394">
        <f>Table2[[#This Row],[Dried_Mass]]/Table2[[#This Row],[Initial_Mass]]</f>
        <v>0.69666666666666666</v>
      </c>
    </row>
    <row r="395" spans="1:8" ht="15.75" customHeight="1" x14ac:dyDescent="0.15">
      <c r="A395">
        <v>11</v>
      </c>
      <c r="B395" t="s">
        <v>186</v>
      </c>
      <c r="C395">
        <v>1</v>
      </c>
      <c r="D395" t="s">
        <v>2</v>
      </c>
      <c r="E395">
        <v>4</v>
      </c>
      <c r="F395">
        <v>3</v>
      </c>
      <c r="G395">
        <v>2.1</v>
      </c>
      <c r="H395">
        <f>Table2[[#This Row],[Dried_Mass]]/Table2[[#This Row],[Initial_Mass]]</f>
        <v>0.70000000000000007</v>
      </c>
    </row>
    <row r="396" spans="1:8" ht="15.75" customHeight="1" x14ac:dyDescent="0.15">
      <c r="A396">
        <v>11</v>
      </c>
      <c r="B396" t="s">
        <v>186</v>
      </c>
      <c r="C396">
        <v>2</v>
      </c>
      <c r="D396" t="s">
        <v>2</v>
      </c>
      <c r="E396">
        <v>4</v>
      </c>
      <c r="F396">
        <v>2.93</v>
      </c>
      <c r="G396">
        <v>1.8</v>
      </c>
      <c r="H396">
        <f>Table2[[#This Row],[Dried_Mass]]/Table2[[#This Row],[Initial_Mass]]</f>
        <v>0.61433447098976113</v>
      </c>
    </row>
    <row r="397" spans="1:8" ht="15.75" customHeight="1" x14ac:dyDescent="0.15">
      <c r="A397">
        <v>11</v>
      </c>
      <c r="B397" t="s">
        <v>186</v>
      </c>
      <c r="C397">
        <v>3</v>
      </c>
      <c r="D397" t="s">
        <v>2</v>
      </c>
      <c r="E397">
        <v>4</v>
      </c>
      <c r="F397">
        <v>2.96</v>
      </c>
      <c r="G397">
        <v>1.7</v>
      </c>
      <c r="H397">
        <f>Table2[[#This Row],[Dried_Mass]]/Table2[[#This Row],[Initial_Mass]]</f>
        <v>0.57432432432432434</v>
      </c>
    </row>
    <row r="398" spans="1:8" ht="15.75" customHeight="1" x14ac:dyDescent="0.15">
      <c r="A398">
        <v>11</v>
      </c>
      <c r="B398" t="s">
        <v>186</v>
      </c>
      <c r="C398">
        <v>1</v>
      </c>
      <c r="D398" t="s">
        <v>2</v>
      </c>
      <c r="E398">
        <v>6</v>
      </c>
      <c r="F398">
        <v>3</v>
      </c>
      <c r="G398">
        <v>1.02</v>
      </c>
      <c r="H398">
        <f>Table2[[#This Row],[Dried_Mass]]/Table2[[#This Row],[Initial_Mass]]</f>
        <v>0.34</v>
      </c>
    </row>
    <row r="399" spans="1:8" ht="15.75" customHeight="1" x14ac:dyDescent="0.15">
      <c r="A399">
        <v>11</v>
      </c>
      <c r="B399" t="s">
        <v>186</v>
      </c>
      <c r="C399">
        <v>2</v>
      </c>
      <c r="D399" t="s">
        <v>2</v>
      </c>
      <c r="E399">
        <v>6</v>
      </c>
      <c r="F399">
        <v>2.97</v>
      </c>
      <c r="G399">
        <v>1.17</v>
      </c>
      <c r="H399">
        <f>Table2[[#This Row],[Dried_Mass]]/Table2[[#This Row],[Initial_Mass]]</f>
        <v>0.39393939393939387</v>
      </c>
    </row>
    <row r="400" spans="1:8" ht="15.75" customHeight="1" x14ac:dyDescent="0.15">
      <c r="A400">
        <v>11</v>
      </c>
      <c r="B400" t="s">
        <v>186</v>
      </c>
      <c r="C400">
        <v>3</v>
      </c>
      <c r="D400" t="s">
        <v>2</v>
      </c>
      <c r="E400">
        <v>6</v>
      </c>
      <c r="F400">
        <v>2.94</v>
      </c>
      <c r="G400">
        <v>0.94</v>
      </c>
      <c r="H400">
        <f>Table2[[#This Row],[Dried_Mass]]/Table2[[#This Row],[Initial_Mass]]</f>
        <v>0.31972789115646255</v>
      </c>
    </row>
    <row r="401" spans="1:8" ht="15.75" customHeight="1" x14ac:dyDescent="0.15">
      <c r="A401">
        <v>11</v>
      </c>
      <c r="B401" t="s">
        <v>109</v>
      </c>
      <c r="C401">
        <v>1</v>
      </c>
      <c r="D401" t="s">
        <v>4</v>
      </c>
      <c r="E401">
        <v>2</v>
      </c>
      <c r="F401">
        <v>2.93</v>
      </c>
      <c r="G401">
        <v>2.61</v>
      </c>
      <c r="H401">
        <f>Table2[[#This Row],[Dried_Mass]]/Table2[[#This Row],[Initial_Mass]]</f>
        <v>0.89078498293515351</v>
      </c>
    </row>
    <row r="402" spans="1:8" ht="15.75" customHeight="1" x14ac:dyDescent="0.15">
      <c r="A402">
        <v>11</v>
      </c>
      <c r="B402" t="s">
        <v>109</v>
      </c>
      <c r="C402">
        <v>2</v>
      </c>
      <c r="D402" t="s">
        <v>4</v>
      </c>
      <c r="E402">
        <v>2</v>
      </c>
      <c r="F402">
        <v>3</v>
      </c>
      <c r="G402">
        <v>2.6</v>
      </c>
      <c r="H402">
        <f>Table2[[#This Row],[Dried_Mass]]/Table2[[#This Row],[Initial_Mass]]</f>
        <v>0.8666666666666667</v>
      </c>
    </row>
    <row r="403" spans="1:8" ht="15.75" customHeight="1" x14ac:dyDescent="0.15">
      <c r="A403">
        <v>11</v>
      </c>
      <c r="B403" t="s">
        <v>109</v>
      </c>
      <c r="C403">
        <v>1</v>
      </c>
      <c r="D403" t="s">
        <v>4</v>
      </c>
      <c r="E403">
        <v>4</v>
      </c>
      <c r="F403">
        <v>3</v>
      </c>
      <c r="G403">
        <v>2.7</v>
      </c>
      <c r="H403">
        <f>Table2[[#This Row],[Dried_Mass]]/Table2[[#This Row],[Initial_Mass]]</f>
        <v>0.9</v>
      </c>
    </row>
    <row r="404" spans="1:8" ht="15.75" customHeight="1" x14ac:dyDescent="0.15">
      <c r="A404">
        <v>11</v>
      </c>
      <c r="B404" t="s">
        <v>109</v>
      </c>
      <c r="C404">
        <v>1</v>
      </c>
      <c r="D404" t="s">
        <v>4</v>
      </c>
      <c r="E404">
        <v>6</v>
      </c>
      <c r="F404">
        <v>2.98</v>
      </c>
      <c r="G404">
        <v>1.68</v>
      </c>
      <c r="H404">
        <f>Table2[[#This Row],[Dried_Mass]]/Table2[[#This Row],[Initial_Mass]]</f>
        <v>0.56375838926174493</v>
      </c>
    </row>
    <row r="405" spans="1:8" ht="15.75" customHeight="1" x14ac:dyDescent="0.15">
      <c r="A405">
        <v>11</v>
      </c>
      <c r="B405" t="s">
        <v>109</v>
      </c>
      <c r="C405">
        <v>2</v>
      </c>
      <c r="D405" t="s">
        <v>4</v>
      </c>
      <c r="E405">
        <v>6</v>
      </c>
      <c r="F405">
        <v>2.98</v>
      </c>
      <c r="G405">
        <v>1.72</v>
      </c>
      <c r="H405">
        <f>Table2[[#This Row],[Dried_Mass]]/Table2[[#This Row],[Initial_Mass]]</f>
        <v>0.57718120805369122</v>
      </c>
    </row>
    <row r="406" spans="1:8" ht="15.75" customHeight="1" x14ac:dyDescent="0.15">
      <c r="A406">
        <v>11</v>
      </c>
      <c r="B406" t="s">
        <v>186</v>
      </c>
      <c r="C406">
        <v>1</v>
      </c>
      <c r="D406" t="s">
        <v>4</v>
      </c>
      <c r="E406">
        <v>2</v>
      </c>
      <c r="F406">
        <v>2.95</v>
      </c>
      <c r="G406">
        <v>2.67</v>
      </c>
      <c r="H406">
        <f>Table2[[#This Row],[Dried_Mass]]/Table2[[#This Row],[Initial_Mass]]</f>
        <v>0.90508474576271181</v>
      </c>
    </row>
    <row r="407" spans="1:8" ht="15.75" customHeight="1" x14ac:dyDescent="0.15">
      <c r="A407">
        <v>11</v>
      </c>
      <c r="B407" t="s">
        <v>186</v>
      </c>
      <c r="C407">
        <v>2</v>
      </c>
      <c r="D407" t="s">
        <v>4</v>
      </c>
      <c r="E407">
        <v>2</v>
      </c>
      <c r="F407">
        <v>2.95</v>
      </c>
      <c r="G407">
        <v>2.54</v>
      </c>
      <c r="H407">
        <f>Table2[[#This Row],[Dried_Mass]]/Table2[[#This Row],[Initial_Mass]]</f>
        <v>0.86101694915254234</v>
      </c>
    </row>
    <row r="408" spans="1:8" ht="15.75" customHeight="1" x14ac:dyDescent="0.15">
      <c r="A408">
        <v>11</v>
      </c>
      <c r="B408" t="s">
        <v>186</v>
      </c>
      <c r="C408">
        <v>1</v>
      </c>
      <c r="D408" t="s">
        <v>4</v>
      </c>
      <c r="E408">
        <v>4</v>
      </c>
      <c r="F408">
        <v>3.04</v>
      </c>
      <c r="G408">
        <v>2</v>
      </c>
      <c r="H408">
        <f>Table2[[#This Row],[Dried_Mass]]/Table2[[#This Row],[Initial_Mass]]</f>
        <v>0.65789473684210531</v>
      </c>
    </row>
    <row r="409" spans="1:8" ht="15.75" customHeight="1" x14ac:dyDescent="0.15">
      <c r="A409">
        <v>11</v>
      </c>
      <c r="B409" t="s">
        <v>186</v>
      </c>
      <c r="C409">
        <v>1</v>
      </c>
      <c r="D409" t="s">
        <v>4</v>
      </c>
      <c r="E409">
        <v>6</v>
      </c>
      <c r="F409">
        <v>2.95</v>
      </c>
      <c r="G409">
        <v>1.3</v>
      </c>
      <c r="H409">
        <f>Table2[[#This Row],[Dried_Mass]]/Table2[[#This Row],[Initial_Mass]]</f>
        <v>0.44067796610169491</v>
      </c>
    </row>
    <row r="410" spans="1:8" ht="15.75" customHeight="1" x14ac:dyDescent="0.15">
      <c r="A410">
        <v>11</v>
      </c>
      <c r="B410" t="s">
        <v>186</v>
      </c>
      <c r="C410">
        <v>2</v>
      </c>
      <c r="D410" t="s">
        <v>4</v>
      </c>
      <c r="E410">
        <v>6</v>
      </c>
      <c r="F410">
        <v>3.06</v>
      </c>
      <c r="G410">
        <v>1.18</v>
      </c>
      <c r="H410">
        <f>Table2[[#This Row],[Dried_Mass]]/Table2[[#This Row],[Initial_Mass]]</f>
        <v>0.3856209150326797</v>
      </c>
    </row>
    <row r="411" spans="1:8" ht="15.75" customHeight="1" x14ac:dyDescent="0.15">
      <c r="A411">
        <v>11</v>
      </c>
      <c r="B411" t="s">
        <v>109</v>
      </c>
      <c r="C411">
        <v>1</v>
      </c>
      <c r="D411" t="s">
        <v>5</v>
      </c>
      <c r="E411">
        <v>0</v>
      </c>
      <c r="F411">
        <v>3.01</v>
      </c>
      <c r="G411">
        <v>2.63</v>
      </c>
      <c r="H411">
        <f>Table2[[#This Row],[Dried_Mass]]/Table2[[#This Row],[Initial_Mass]]</f>
        <v>0.87375415282392033</v>
      </c>
    </row>
    <row r="412" spans="1:8" ht="15.75" customHeight="1" x14ac:dyDescent="0.15">
      <c r="A412">
        <v>11</v>
      </c>
      <c r="B412" t="s">
        <v>109</v>
      </c>
      <c r="C412">
        <v>2</v>
      </c>
      <c r="D412" t="s">
        <v>5</v>
      </c>
      <c r="E412">
        <v>0</v>
      </c>
      <c r="F412">
        <v>3.01</v>
      </c>
      <c r="G412">
        <v>2.71</v>
      </c>
      <c r="H412">
        <f>Table2[[#This Row],[Dried_Mass]]/Table2[[#This Row],[Initial_Mass]]</f>
        <v>0.90033222591362128</v>
      </c>
    </row>
    <row r="413" spans="1:8" ht="15.75" customHeight="1" x14ac:dyDescent="0.15">
      <c r="A413">
        <v>11</v>
      </c>
      <c r="B413" t="s">
        <v>109</v>
      </c>
      <c r="C413">
        <v>3</v>
      </c>
      <c r="D413" t="s">
        <v>5</v>
      </c>
      <c r="E413">
        <v>0</v>
      </c>
      <c r="F413">
        <v>3.01</v>
      </c>
      <c r="G413">
        <v>2.68</v>
      </c>
      <c r="H413">
        <f>Table2[[#This Row],[Dried_Mass]]/Table2[[#This Row],[Initial_Mass]]</f>
        <v>0.89036544850498356</v>
      </c>
    </row>
    <row r="414" spans="1:8" ht="15.75" customHeight="1" x14ac:dyDescent="0.15">
      <c r="A414">
        <v>11</v>
      </c>
      <c r="B414" t="s">
        <v>186</v>
      </c>
      <c r="C414">
        <v>1</v>
      </c>
      <c r="D414" t="s">
        <v>5</v>
      </c>
      <c r="E414">
        <v>0</v>
      </c>
      <c r="F414">
        <v>3</v>
      </c>
      <c r="G414">
        <v>2.2599999999999998</v>
      </c>
      <c r="H414">
        <f>Table2[[#This Row],[Dried_Mass]]/Table2[[#This Row],[Initial_Mass]]</f>
        <v>0.7533333333333333</v>
      </c>
    </row>
    <row r="415" spans="1:8" ht="15.75" customHeight="1" x14ac:dyDescent="0.15">
      <c r="A415">
        <v>11</v>
      </c>
      <c r="B415" t="s">
        <v>186</v>
      </c>
      <c r="C415">
        <v>2</v>
      </c>
      <c r="D415" t="s">
        <v>5</v>
      </c>
      <c r="E415">
        <v>0</v>
      </c>
      <c r="F415">
        <v>3</v>
      </c>
      <c r="G415">
        <v>2.2799999999999998</v>
      </c>
      <c r="H415">
        <f>Table2[[#This Row],[Dried_Mass]]/Table2[[#This Row],[Initial_Mass]]</f>
        <v>0.7599999999999999</v>
      </c>
    </row>
    <row r="416" spans="1:8" ht="15.75" customHeight="1" x14ac:dyDescent="0.15">
      <c r="A416">
        <v>11</v>
      </c>
      <c r="B416" t="s">
        <v>186</v>
      </c>
      <c r="C416">
        <v>3</v>
      </c>
      <c r="D416" t="s">
        <v>5</v>
      </c>
      <c r="E416">
        <v>0</v>
      </c>
      <c r="F416">
        <v>3</v>
      </c>
      <c r="G416">
        <v>2.35</v>
      </c>
      <c r="H416">
        <f>Table2[[#This Row],[Dried_Mass]]/Table2[[#This Row],[Initial_Mass]]</f>
        <v>0.78333333333333333</v>
      </c>
    </row>
    <row r="417" spans="1:8" ht="15.75" customHeight="1" x14ac:dyDescent="0.15">
      <c r="A417">
        <v>12</v>
      </c>
      <c r="B417" t="s">
        <v>154</v>
      </c>
      <c r="C417">
        <v>1</v>
      </c>
      <c r="D417" t="s">
        <v>2</v>
      </c>
      <c r="E417">
        <v>0</v>
      </c>
      <c r="F417">
        <v>3.04</v>
      </c>
      <c r="G417">
        <v>2.91</v>
      </c>
      <c r="H417">
        <f>Table2[[#This Row],[Dried_Mass]]/Table2[[#This Row],[Initial_Mass]]</f>
        <v>0.95723684210526316</v>
      </c>
    </row>
    <row r="418" spans="1:8" ht="15.75" customHeight="1" x14ac:dyDescent="0.15">
      <c r="A418">
        <v>12</v>
      </c>
      <c r="B418" t="s">
        <v>154</v>
      </c>
      <c r="C418">
        <v>2</v>
      </c>
      <c r="D418" t="s">
        <v>2</v>
      </c>
      <c r="E418">
        <v>0</v>
      </c>
      <c r="F418">
        <v>2.99</v>
      </c>
      <c r="G418">
        <v>2.84</v>
      </c>
      <c r="H418">
        <f>Table2[[#This Row],[Dried_Mass]]/Table2[[#This Row],[Initial_Mass]]</f>
        <v>0.94983277591973236</v>
      </c>
    </row>
    <row r="419" spans="1:8" ht="15.75" customHeight="1" x14ac:dyDescent="0.15">
      <c r="A419">
        <v>12</v>
      </c>
      <c r="B419" t="s">
        <v>154</v>
      </c>
      <c r="C419">
        <v>3</v>
      </c>
      <c r="D419" t="s">
        <v>2</v>
      </c>
      <c r="E419">
        <v>0</v>
      </c>
      <c r="F419">
        <v>3.04</v>
      </c>
      <c r="G419">
        <v>2.82</v>
      </c>
      <c r="H419">
        <f>Table2[[#This Row],[Dried_Mass]]/Table2[[#This Row],[Initial_Mass]]</f>
        <v>0.92763157894736836</v>
      </c>
    </row>
    <row r="420" spans="1:8" ht="15.75" customHeight="1" x14ac:dyDescent="0.15">
      <c r="A420">
        <v>12</v>
      </c>
      <c r="B420" t="s">
        <v>154</v>
      </c>
      <c r="C420">
        <v>1</v>
      </c>
      <c r="D420" t="s">
        <v>2</v>
      </c>
      <c r="E420">
        <v>2</v>
      </c>
      <c r="F420">
        <v>3</v>
      </c>
      <c r="G420">
        <v>2.61</v>
      </c>
      <c r="H420">
        <f>Table2[[#This Row],[Dried_Mass]]/Table2[[#This Row],[Initial_Mass]]</f>
        <v>0.87</v>
      </c>
    </row>
    <row r="421" spans="1:8" ht="15.75" customHeight="1" x14ac:dyDescent="0.15">
      <c r="A421">
        <v>12</v>
      </c>
      <c r="B421" t="s">
        <v>154</v>
      </c>
      <c r="C421">
        <v>2</v>
      </c>
      <c r="D421" t="s">
        <v>2</v>
      </c>
      <c r="E421">
        <v>2</v>
      </c>
      <c r="F421">
        <v>3</v>
      </c>
      <c r="G421">
        <v>2.36</v>
      </c>
      <c r="H421">
        <f>Table2[[#This Row],[Dried_Mass]]/Table2[[#This Row],[Initial_Mass]]</f>
        <v>0.78666666666666663</v>
      </c>
    </row>
    <row r="422" spans="1:8" ht="15.75" customHeight="1" x14ac:dyDescent="0.15">
      <c r="A422">
        <v>12</v>
      </c>
      <c r="B422" t="s">
        <v>154</v>
      </c>
      <c r="C422">
        <v>3</v>
      </c>
      <c r="D422" t="s">
        <v>2</v>
      </c>
      <c r="E422">
        <v>2</v>
      </c>
      <c r="F422">
        <v>3</v>
      </c>
      <c r="G422">
        <v>2.4500000000000002</v>
      </c>
      <c r="H422">
        <f>Table2[[#This Row],[Dried_Mass]]/Table2[[#This Row],[Initial_Mass]]</f>
        <v>0.81666666666666676</v>
      </c>
    </row>
    <row r="423" spans="1:8" ht="15.75" customHeight="1" x14ac:dyDescent="0.15">
      <c r="A423">
        <v>12</v>
      </c>
      <c r="B423" t="s">
        <v>154</v>
      </c>
      <c r="C423">
        <v>1</v>
      </c>
      <c r="D423" t="s">
        <v>2</v>
      </c>
      <c r="E423">
        <v>4</v>
      </c>
      <c r="F423">
        <v>3.01</v>
      </c>
      <c r="G423">
        <v>2.19</v>
      </c>
      <c r="H423">
        <f>Table2[[#This Row],[Dried_Mass]]/Table2[[#This Row],[Initial_Mass]]</f>
        <v>0.72757475083056478</v>
      </c>
    </row>
    <row r="424" spans="1:8" ht="15.75" customHeight="1" x14ac:dyDescent="0.15">
      <c r="A424">
        <v>12</v>
      </c>
      <c r="B424" t="s">
        <v>154</v>
      </c>
      <c r="C424">
        <v>2</v>
      </c>
      <c r="D424" t="s">
        <v>2</v>
      </c>
      <c r="E424">
        <v>4</v>
      </c>
      <c r="F424">
        <v>2.99</v>
      </c>
      <c r="G424">
        <v>2.2799999999999998</v>
      </c>
      <c r="H424">
        <f>Table2[[#This Row],[Dried_Mass]]/Table2[[#This Row],[Initial_Mass]]</f>
        <v>0.76254180602006671</v>
      </c>
    </row>
    <row r="425" spans="1:8" ht="15.75" customHeight="1" x14ac:dyDescent="0.15">
      <c r="A425">
        <v>12</v>
      </c>
      <c r="B425" t="s">
        <v>154</v>
      </c>
      <c r="C425">
        <v>3</v>
      </c>
      <c r="D425" t="s">
        <v>2</v>
      </c>
      <c r="E425">
        <v>4</v>
      </c>
      <c r="F425">
        <v>2.98</v>
      </c>
      <c r="G425">
        <v>2.34</v>
      </c>
      <c r="H425">
        <f>Table2[[#This Row],[Dried_Mass]]/Table2[[#This Row],[Initial_Mass]]</f>
        <v>0.78523489932885904</v>
      </c>
    </row>
    <row r="426" spans="1:8" ht="15.75" customHeight="1" x14ac:dyDescent="0.15">
      <c r="A426">
        <v>12</v>
      </c>
      <c r="B426" t="s">
        <v>154</v>
      </c>
      <c r="C426">
        <v>1</v>
      </c>
      <c r="D426" t="s">
        <v>2</v>
      </c>
      <c r="E426">
        <v>6</v>
      </c>
      <c r="F426">
        <v>3</v>
      </c>
      <c r="G426">
        <v>1.47</v>
      </c>
      <c r="H426">
        <f>Table2[[#This Row],[Dried_Mass]]/Table2[[#This Row],[Initial_Mass]]</f>
        <v>0.49</v>
      </c>
    </row>
    <row r="427" spans="1:8" ht="15.75" customHeight="1" x14ac:dyDescent="0.15">
      <c r="A427">
        <v>12</v>
      </c>
      <c r="B427" t="s">
        <v>154</v>
      </c>
      <c r="C427">
        <v>2</v>
      </c>
      <c r="D427" t="s">
        <v>2</v>
      </c>
      <c r="E427">
        <v>6</v>
      </c>
      <c r="F427">
        <v>2.98</v>
      </c>
      <c r="G427">
        <v>1.3</v>
      </c>
      <c r="H427">
        <f>Table2[[#This Row],[Dried_Mass]]/Table2[[#This Row],[Initial_Mass]]</f>
        <v>0.43624161073825507</v>
      </c>
    </row>
    <row r="428" spans="1:8" ht="15.75" customHeight="1" x14ac:dyDescent="0.15">
      <c r="A428">
        <v>12</v>
      </c>
      <c r="B428" t="s">
        <v>154</v>
      </c>
      <c r="C428">
        <v>3</v>
      </c>
      <c r="D428" t="s">
        <v>2</v>
      </c>
      <c r="E428">
        <v>6</v>
      </c>
      <c r="F428">
        <v>3</v>
      </c>
      <c r="G428">
        <v>1.35</v>
      </c>
      <c r="H428">
        <f>Table2[[#This Row],[Dried_Mass]]/Table2[[#This Row],[Initial_Mass]]</f>
        <v>0.45</v>
      </c>
    </row>
    <row r="429" spans="1:8" ht="15.75" customHeight="1" x14ac:dyDescent="0.15">
      <c r="A429">
        <v>12</v>
      </c>
      <c r="B429" t="s">
        <v>155</v>
      </c>
      <c r="C429">
        <v>1</v>
      </c>
      <c r="D429" t="s">
        <v>2</v>
      </c>
      <c r="E429">
        <v>0</v>
      </c>
      <c r="F429">
        <v>2.99</v>
      </c>
      <c r="G429">
        <v>2.71</v>
      </c>
      <c r="H429">
        <f>Table2[[#This Row],[Dried_Mass]]/Table2[[#This Row],[Initial_Mass]]</f>
        <v>0.90635451505016718</v>
      </c>
    </row>
    <row r="430" spans="1:8" ht="15.75" customHeight="1" x14ac:dyDescent="0.15">
      <c r="A430">
        <v>12</v>
      </c>
      <c r="B430" t="s">
        <v>155</v>
      </c>
      <c r="C430">
        <v>2</v>
      </c>
      <c r="D430" t="s">
        <v>2</v>
      </c>
      <c r="E430">
        <v>0</v>
      </c>
      <c r="F430">
        <v>3</v>
      </c>
      <c r="G430">
        <v>2.81</v>
      </c>
      <c r="H430">
        <f>Table2[[#This Row],[Dried_Mass]]/Table2[[#This Row],[Initial_Mass]]</f>
        <v>0.93666666666666665</v>
      </c>
    </row>
    <row r="431" spans="1:8" ht="15.75" customHeight="1" x14ac:dyDescent="0.15">
      <c r="A431">
        <v>12</v>
      </c>
      <c r="B431" t="s">
        <v>155</v>
      </c>
      <c r="C431">
        <v>3</v>
      </c>
      <c r="D431" t="s">
        <v>2</v>
      </c>
      <c r="E431">
        <v>0</v>
      </c>
      <c r="F431">
        <v>3.05</v>
      </c>
      <c r="G431">
        <v>3.06</v>
      </c>
      <c r="H431">
        <f>Table2[[#This Row],[Dried_Mass]]/Table2[[#This Row],[Initial_Mass]]</f>
        <v>1.0032786885245903</v>
      </c>
    </row>
    <row r="432" spans="1:8" ht="15.75" customHeight="1" x14ac:dyDescent="0.15">
      <c r="A432">
        <v>12</v>
      </c>
      <c r="B432" t="s">
        <v>155</v>
      </c>
      <c r="C432">
        <v>1</v>
      </c>
      <c r="D432" t="s">
        <v>2</v>
      </c>
      <c r="E432">
        <v>2</v>
      </c>
      <c r="F432">
        <v>3</v>
      </c>
      <c r="G432">
        <v>2.29</v>
      </c>
      <c r="H432">
        <f>Table2[[#This Row],[Dried_Mass]]/Table2[[#This Row],[Initial_Mass]]</f>
        <v>0.76333333333333331</v>
      </c>
    </row>
    <row r="433" spans="1:8" ht="15.75" customHeight="1" x14ac:dyDescent="0.15">
      <c r="A433">
        <v>12</v>
      </c>
      <c r="B433" t="s">
        <v>155</v>
      </c>
      <c r="C433">
        <v>2</v>
      </c>
      <c r="D433" t="s">
        <v>2</v>
      </c>
      <c r="E433">
        <v>2</v>
      </c>
      <c r="F433">
        <v>3.04</v>
      </c>
      <c r="G433">
        <v>2.06</v>
      </c>
      <c r="H433">
        <f>Table2[[#This Row],[Dried_Mass]]/Table2[[#This Row],[Initial_Mass]]</f>
        <v>0.67763157894736847</v>
      </c>
    </row>
    <row r="434" spans="1:8" ht="15.75" customHeight="1" x14ac:dyDescent="0.15">
      <c r="A434">
        <v>12</v>
      </c>
      <c r="B434" t="s">
        <v>155</v>
      </c>
      <c r="C434">
        <v>3</v>
      </c>
      <c r="D434" t="s">
        <v>2</v>
      </c>
      <c r="E434">
        <v>2</v>
      </c>
      <c r="F434">
        <v>3.07</v>
      </c>
      <c r="G434">
        <v>2.36</v>
      </c>
      <c r="H434">
        <f>Table2[[#This Row],[Dried_Mass]]/Table2[[#This Row],[Initial_Mass]]</f>
        <v>0.76872964169381108</v>
      </c>
    </row>
    <row r="435" spans="1:8" ht="15.75" customHeight="1" x14ac:dyDescent="0.15">
      <c r="A435">
        <v>12</v>
      </c>
      <c r="B435" t="s">
        <v>155</v>
      </c>
      <c r="C435">
        <v>1</v>
      </c>
      <c r="D435" t="s">
        <v>2</v>
      </c>
      <c r="E435">
        <v>4</v>
      </c>
      <c r="F435">
        <v>3.03</v>
      </c>
      <c r="G435">
        <v>1.67</v>
      </c>
      <c r="H435">
        <f>Table2[[#This Row],[Dried_Mass]]/Table2[[#This Row],[Initial_Mass]]</f>
        <v>0.55115511551155116</v>
      </c>
    </row>
    <row r="436" spans="1:8" ht="15.75" customHeight="1" x14ac:dyDescent="0.15">
      <c r="A436">
        <v>12</v>
      </c>
      <c r="B436" t="s">
        <v>155</v>
      </c>
      <c r="C436">
        <v>2</v>
      </c>
      <c r="D436" t="s">
        <v>2</v>
      </c>
      <c r="E436">
        <v>4</v>
      </c>
      <c r="F436">
        <v>2.98</v>
      </c>
      <c r="G436">
        <v>2.31</v>
      </c>
      <c r="H436">
        <f>Table2[[#This Row],[Dried_Mass]]/Table2[[#This Row],[Initial_Mass]]</f>
        <v>0.77516778523489938</v>
      </c>
    </row>
    <row r="437" spans="1:8" ht="15.75" customHeight="1" x14ac:dyDescent="0.15">
      <c r="A437">
        <v>12</v>
      </c>
      <c r="B437" t="s">
        <v>155</v>
      </c>
      <c r="C437">
        <v>3</v>
      </c>
      <c r="D437" t="s">
        <v>2</v>
      </c>
      <c r="E437">
        <v>4</v>
      </c>
      <c r="F437">
        <v>3</v>
      </c>
      <c r="G437">
        <v>1.73</v>
      </c>
      <c r="H437">
        <f>Table2[[#This Row],[Dried_Mass]]/Table2[[#This Row],[Initial_Mass]]</f>
        <v>0.57666666666666666</v>
      </c>
    </row>
    <row r="438" spans="1:8" ht="15.75" customHeight="1" x14ac:dyDescent="0.15">
      <c r="A438">
        <v>12</v>
      </c>
      <c r="B438" t="s">
        <v>155</v>
      </c>
      <c r="C438">
        <v>1</v>
      </c>
      <c r="D438" t="s">
        <v>2</v>
      </c>
      <c r="E438">
        <v>6</v>
      </c>
      <c r="F438">
        <v>3</v>
      </c>
      <c r="G438">
        <v>1.28</v>
      </c>
      <c r="H438">
        <f>Table2[[#This Row],[Dried_Mass]]/Table2[[#This Row],[Initial_Mass]]</f>
        <v>0.42666666666666669</v>
      </c>
    </row>
    <row r="439" spans="1:8" ht="15.75" customHeight="1" x14ac:dyDescent="0.15">
      <c r="A439">
        <v>12</v>
      </c>
      <c r="B439" t="s">
        <v>155</v>
      </c>
      <c r="C439">
        <v>2</v>
      </c>
      <c r="D439" t="s">
        <v>2</v>
      </c>
      <c r="E439">
        <v>6</v>
      </c>
      <c r="F439">
        <v>3</v>
      </c>
      <c r="G439">
        <v>1.21</v>
      </c>
      <c r="H439">
        <f>Table2[[#This Row],[Dried_Mass]]/Table2[[#This Row],[Initial_Mass]]</f>
        <v>0.40333333333333332</v>
      </c>
    </row>
    <row r="440" spans="1:8" ht="15.75" customHeight="1" x14ac:dyDescent="0.15">
      <c r="A440">
        <v>12</v>
      </c>
      <c r="B440" t="s">
        <v>155</v>
      </c>
      <c r="C440">
        <v>3</v>
      </c>
      <c r="D440" t="s">
        <v>2</v>
      </c>
      <c r="E440">
        <v>6</v>
      </c>
      <c r="F440">
        <v>3.03</v>
      </c>
      <c r="G440">
        <v>1.27</v>
      </c>
      <c r="H440">
        <f>Table2[[#This Row],[Dried_Mass]]/Table2[[#This Row],[Initial_Mass]]</f>
        <v>0.41914191419141916</v>
      </c>
    </row>
    <row r="441" spans="1:8" ht="15.75" customHeight="1" x14ac:dyDescent="0.15">
      <c r="A441">
        <v>12</v>
      </c>
      <c r="B441" t="s">
        <v>154</v>
      </c>
      <c r="C441">
        <v>1</v>
      </c>
      <c r="D441" t="s">
        <v>4</v>
      </c>
      <c r="E441">
        <v>2</v>
      </c>
      <c r="F441">
        <v>2.95</v>
      </c>
      <c r="G441">
        <v>2.38</v>
      </c>
      <c r="H441">
        <f>Table2[[#This Row],[Dried_Mass]]/Table2[[#This Row],[Initial_Mass]]</f>
        <v>0.80677966101694909</v>
      </c>
    </row>
    <row r="442" spans="1:8" ht="15.75" customHeight="1" x14ac:dyDescent="0.15">
      <c r="A442">
        <v>12</v>
      </c>
      <c r="B442" t="s">
        <v>154</v>
      </c>
      <c r="C442">
        <v>2</v>
      </c>
      <c r="D442" t="s">
        <v>4</v>
      </c>
      <c r="E442">
        <v>2</v>
      </c>
      <c r="F442">
        <v>2.94</v>
      </c>
      <c r="G442">
        <v>2.4</v>
      </c>
      <c r="H442">
        <f>Table2[[#This Row],[Dried_Mass]]/Table2[[#This Row],[Initial_Mass]]</f>
        <v>0.81632653061224492</v>
      </c>
    </row>
    <row r="443" spans="1:8" ht="15.75" customHeight="1" x14ac:dyDescent="0.15">
      <c r="A443">
        <v>12</v>
      </c>
      <c r="B443" t="s">
        <v>154</v>
      </c>
      <c r="C443">
        <v>1</v>
      </c>
      <c r="D443" t="s">
        <v>4</v>
      </c>
      <c r="E443">
        <v>4</v>
      </c>
      <c r="F443">
        <v>2.96</v>
      </c>
      <c r="G443">
        <v>2.2999999999999998</v>
      </c>
      <c r="H443">
        <f>Table2[[#This Row],[Dried_Mass]]/Table2[[#This Row],[Initial_Mass]]</f>
        <v>0.77702702702702697</v>
      </c>
    </row>
    <row r="444" spans="1:8" ht="15.75" customHeight="1" x14ac:dyDescent="0.15">
      <c r="A444">
        <v>12</v>
      </c>
      <c r="B444" t="s">
        <v>154</v>
      </c>
      <c r="C444">
        <v>1</v>
      </c>
      <c r="D444" t="s">
        <v>4</v>
      </c>
      <c r="E444">
        <v>6</v>
      </c>
      <c r="F444">
        <v>3</v>
      </c>
      <c r="G444">
        <v>1.4</v>
      </c>
      <c r="H444">
        <f>Table2[[#This Row],[Dried_Mass]]/Table2[[#This Row],[Initial_Mass]]</f>
        <v>0.46666666666666662</v>
      </c>
    </row>
    <row r="445" spans="1:8" ht="15.75" customHeight="1" x14ac:dyDescent="0.15">
      <c r="A445">
        <v>12</v>
      </c>
      <c r="B445" t="s">
        <v>154</v>
      </c>
      <c r="C445">
        <v>2</v>
      </c>
      <c r="D445" t="s">
        <v>4</v>
      </c>
      <c r="E445">
        <v>6</v>
      </c>
      <c r="F445">
        <v>3.02</v>
      </c>
      <c r="G445">
        <v>2.61</v>
      </c>
      <c r="H445">
        <f>Table2[[#This Row],[Dried_Mass]]/Table2[[#This Row],[Initial_Mass]]</f>
        <v>0.86423841059602646</v>
      </c>
    </row>
    <row r="446" spans="1:8" ht="15.75" customHeight="1" x14ac:dyDescent="0.15">
      <c r="A446">
        <v>12</v>
      </c>
      <c r="B446" t="s">
        <v>155</v>
      </c>
      <c r="C446">
        <v>1</v>
      </c>
      <c r="D446" t="s">
        <v>4</v>
      </c>
      <c r="E446">
        <v>2</v>
      </c>
      <c r="F446">
        <v>3.04</v>
      </c>
      <c r="G446">
        <v>2.4300000000000002</v>
      </c>
      <c r="H446">
        <f>Table2[[#This Row],[Dried_Mass]]/Table2[[#This Row],[Initial_Mass]]</f>
        <v>0.79934210526315796</v>
      </c>
    </row>
    <row r="447" spans="1:8" ht="15.75" customHeight="1" x14ac:dyDescent="0.15">
      <c r="A447">
        <v>12</v>
      </c>
      <c r="B447" t="s">
        <v>155</v>
      </c>
      <c r="C447">
        <v>2</v>
      </c>
      <c r="D447" t="s">
        <v>4</v>
      </c>
      <c r="E447">
        <v>2</v>
      </c>
      <c r="F447">
        <v>3.05</v>
      </c>
      <c r="G447">
        <v>2.52</v>
      </c>
      <c r="H447">
        <f>Table2[[#This Row],[Dried_Mass]]/Table2[[#This Row],[Initial_Mass]]</f>
        <v>0.82622950819672136</v>
      </c>
    </row>
    <row r="448" spans="1:8" ht="15.75" customHeight="1" x14ac:dyDescent="0.15">
      <c r="A448">
        <v>12</v>
      </c>
      <c r="B448" t="s">
        <v>155</v>
      </c>
      <c r="C448">
        <v>1</v>
      </c>
      <c r="D448" t="s">
        <v>4</v>
      </c>
      <c r="E448">
        <v>4</v>
      </c>
      <c r="F448">
        <v>3.06</v>
      </c>
      <c r="G448">
        <v>2.2000000000000002</v>
      </c>
      <c r="H448">
        <f>Table2[[#This Row],[Dried_Mass]]/Table2[[#This Row],[Initial_Mass]]</f>
        <v>0.71895424836601307</v>
      </c>
    </row>
    <row r="449" spans="1:8" ht="15.75" customHeight="1" x14ac:dyDescent="0.15">
      <c r="A449">
        <v>12</v>
      </c>
      <c r="B449" t="s">
        <v>155</v>
      </c>
      <c r="C449">
        <v>1</v>
      </c>
      <c r="D449" t="s">
        <v>4</v>
      </c>
      <c r="E449">
        <v>6</v>
      </c>
      <c r="F449">
        <v>3.01</v>
      </c>
      <c r="G449">
        <v>1.69</v>
      </c>
      <c r="H449">
        <f>Table2[[#This Row],[Dried_Mass]]/Table2[[#This Row],[Initial_Mass]]</f>
        <v>0.56146179401993357</v>
      </c>
    </row>
    <row r="450" spans="1:8" ht="15.75" customHeight="1" x14ac:dyDescent="0.15">
      <c r="A450">
        <v>12</v>
      </c>
      <c r="B450" t="s">
        <v>155</v>
      </c>
      <c r="C450">
        <v>2</v>
      </c>
      <c r="D450" t="s">
        <v>4</v>
      </c>
      <c r="E450">
        <v>6</v>
      </c>
      <c r="F450">
        <v>2.95</v>
      </c>
      <c r="G450">
        <v>1.91</v>
      </c>
      <c r="H450">
        <f>Table2[[#This Row],[Dried_Mass]]/Table2[[#This Row],[Initial_Mass]]</f>
        <v>0.64745762711864396</v>
      </c>
    </row>
    <row r="451" spans="1:8" ht="15.75" customHeight="1" x14ac:dyDescent="0.15">
      <c r="A451">
        <v>12</v>
      </c>
      <c r="B451" t="s">
        <v>154</v>
      </c>
      <c r="C451">
        <v>1</v>
      </c>
      <c r="D451" t="s">
        <v>5</v>
      </c>
      <c r="E451">
        <v>0</v>
      </c>
      <c r="F451">
        <v>2.97</v>
      </c>
      <c r="G451">
        <v>2.62</v>
      </c>
      <c r="H451">
        <f>Table2[[#This Row],[Dried_Mass]]/Table2[[#This Row],[Initial_Mass]]</f>
        <v>0.88215488215488214</v>
      </c>
    </row>
    <row r="452" spans="1:8" ht="15.75" customHeight="1" x14ac:dyDescent="0.15">
      <c r="A452">
        <v>12</v>
      </c>
      <c r="B452" t="s">
        <v>154</v>
      </c>
      <c r="C452">
        <v>2</v>
      </c>
      <c r="D452" t="s">
        <v>5</v>
      </c>
      <c r="E452">
        <v>0</v>
      </c>
      <c r="F452">
        <v>3.02</v>
      </c>
      <c r="G452">
        <v>2.92</v>
      </c>
      <c r="H452">
        <f>Table2[[#This Row],[Dried_Mass]]/Table2[[#This Row],[Initial_Mass]]</f>
        <v>0.96688741721854299</v>
      </c>
    </row>
    <row r="453" spans="1:8" ht="15.75" customHeight="1" x14ac:dyDescent="0.15">
      <c r="A453">
        <v>12</v>
      </c>
      <c r="B453" t="s">
        <v>154</v>
      </c>
      <c r="C453">
        <v>3</v>
      </c>
      <c r="D453" t="s">
        <v>5</v>
      </c>
      <c r="E453">
        <v>0</v>
      </c>
      <c r="F453">
        <v>2.97</v>
      </c>
      <c r="G453">
        <v>3.04</v>
      </c>
      <c r="H453">
        <f>Table2[[#This Row],[Dried_Mass]]/Table2[[#This Row],[Initial_Mass]]</f>
        <v>1.0235690235690236</v>
      </c>
    </row>
    <row r="454" spans="1:8" ht="15.75" customHeight="1" x14ac:dyDescent="0.15">
      <c r="A454">
        <v>12</v>
      </c>
      <c r="B454" t="s">
        <v>155</v>
      </c>
      <c r="C454">
        <v>1</v>
      </c>
      <c r="D454" t="s">
        <v>5</v>
      </c>
      <c r="E454">
        <v>0</v>
      </c>
      <c r="F454">
        <v>3</v>
      </c>
      <c r="G454">
        <v>2.42</v>
      </c>
      <c r="H454">
        <f>Table2[[#This Row],[Dried_Mass]]/Table2[[#This Row],[Initial_Mass]]</f>
        <v>0.80666666666666664</v>
      </c>
    </row>
    <row r="455" spans="1:8" ht="15.75" customHeight="1" x14ac:dyDescent="0.15">
      <c r="A455">
        <v>12</v>
      </c>
      <c r="B455" t="s">
        <v>155</v>
      </c>
      <c r="C455">
        <v>2</v>
      </c>
      <c r="D455" t="s">
        <v>5</v>
      </c>
      <c r="E455">
        <v>0</v>
      </c>
      <c r="F455">
        <v>2.95</v>
      </c>
      <c r="G455">
        <v>2.41</v>
      </c>
      <c r="H455">
        <f>Table2[[#This Row],[Dried_Mass]]/Table2[[#This Row],[Initial_Mass]]</f>
        <v>0.81694915254237288</v>
      </c>
    </row>
    <row r="456" spans="1:8" ht="15.75" customHeight="1" x14ac:dyDescent="0.15">
      <c r="A456">
        <v>12</v>
      </c>
      <c r="B456" t="s">
        <v>155</v>
      </c>
      <c r="C456">
        <v>3</v>
      </c>
      <c r="D456" t="s">
        <v>5</v>
      </c>
      <c r="E456">
        <v>0</v>
      </c>
      <c r="F456">
        <v>3.02</v>
      </c>
      <c r="G456">
        <v>2.4900000000000002</v>
      </c>
      <c r="H456">
        <f>Table2[[#This Row],[Dried_Mass]]/Table2[[#This Row],[Initial_Mass]]</f>
        <v>0.82450331125827825</v>
      </c>
    </row>
    <row r="457" spans="1:8" ht="15.75" customHeight="1" x14ac:dyDescent="0.15">
      <c r="A457" s="2"/>
      <c r="B457" s="2"/>
      <c r="C457" s="4"/>
      <c r="D457" s="5"/>
      <c r="E457" s="6"/>
    </row>
    <row r="458" spans="1:8" ht="15.75" customHeight="1" x14ac:dyDescent="0.15">
      <c r="A458" s="2"/>
      <c r="B458" s="2"/>
      <c r="C458" s="4"/>
      <c r="D458" s="5"/>
      <c r="E458" s="6"/>
    </row>
    <row r="459" spans="1:8" ht="15.75" customHeight="1" x14ac:dyDescent="0.15">
      <c r="A459" s="2"/>
      <c r="B459" s="2"/>
      <c r="C459" s="4"/>
      <c r="D459" s="5"/>
      <c r="E459" s="6"/>
      <c r="F459" s="4"/>
      <c r="G459" s="4"/>
    </row>
    <row r="460" spans="1:8" ht="15.75" customHeight="1" x14ac:dyDescent="0.15">
      <c r="A460" s="2"/>
      <c r="B460" s="2"/>
      <c r="C460" s="4"/>
      <c r="D460" s="5"/>
      <c r="E460" s="6"/>
      <c r="F460" s="4"/>
      <c r="G460" s="4"/>
    </row>
    <row r="461" spans="1:8" ht="15.75" customHeight="1" x14ac:dyDescent="0.15">
      <c r="A461" s="2"/>
      <c r="B461" s="2"/>
      <c r="C461" s="4"/>
      <c r="D461" s="5"/>
      <c r="E461" s="6"/>
      <c r="F461" s="4"/>
      <c r="G461" s="4"/>
    </row>
    <row r="462" spans="1:8" ht="15.75" customHeight="1" x14ac:dyDescent="0.15">
      <c r="A462" s="2"/>
      <c r="B462" s="2"/>
      <c r="C462" s="4"/>
      <c r="D462" s="5"/>
      <c r="E462" s="6"/>
      <c r="F462" s="4"/>
      <c r="G462" s="4"/>
    </row>
    <row r="463" spans="1:8" ht="15.75" customHeight="1" x14ac:dyDescent="0.15">
      <c r="A463" s="2"/>
      <c r="B463" s="2"/>
      <c r="C463" s="4"/>
      <c r="D463" s="5"/>
      <c r="E463" s="6"/>
      <c r="F463" s="4"/>
      <c r="G463" s="4"/>
    </row>
    <row r="464" spans="1:8" ht="15.75" customHeight="1" x14ac:dyDescent="0.15">
      <c r="A464" s="2"/>
      <c r="B464" s="2"/>
      <c r="C464" s="4"/>
      <c r="D464" s="5"/>
      <c r="E464" s="6"/>
      <c r="F464" s="4"/>
      <c r="G464" s="4"/>
    </row>
    <row r="465" spans="1:5" ht="15.75" customHeight="1" x14ac:dyDescent="0.15">
      <c r="A465" s="2"/>
      <c r="B465" s="2"/>
      <c r="C465" s="4"/>
      <c r="D465" s="5"/>
      <c r="E465" s="6"/>
    </row>
    <row r="466" spans="1:5" ht="15.75" customHeight="1" x14ac:dyDescent="0.15">
      <c r="A466" s="2"/>
      <c r="B466" s="2"/>
      <c r="C466" s="4"/>
      <c r="D466" s="5"/>
      <c r="E466" s="6"/>
    </row>
    <row r="467" spans="1:5" ht="15.75" customHeight="1" x14ac:dyDescent="0.15">
      <c r="A467" s="2"/>
      <c r="B467" s="2"/>
      <c r="C467" s="4"/>
      <c r="D467" s="5"/>
      <c r="E467" s="6"/>
    </row>
    <row r="468" spans="1:5" ht="15.75" customHeight="1" x14ac:dyDescent="0.15">
      <c r="A468" s="2"/>
      <c r="B468" s="2"/>
      <c r="C468" s="4"/>
      <c r="D468" s="5"/>
      <c r="E468" s="6"/>
    </row>
    <row r="469" spans="1:5" ht="15.75" customHeight="1" x14ac:dyDescent="0.15">
      <c r="A469" s="2"/>
      <c r="B469" s="2"/>
      <c r="C469" s="4"/>
      <c r="D469" s="5"/>
      <c r="E469" s="6"/>
    </row>
    <row r="470" spans="1:5" ht="15.75" customHeight="1" x14ac:dyDescent="0.15">
      <c r="A470" s="2"/>
      <c r="B470" s="2"/>
      <c r="C470" s="4"/>
      <c r="D470" s="5"/>
      <c r="E470" s="6"/>
    </row>
    <row r="471" spans="1:5" ht="15.75" customHeight="1" x14ac:dyDescent="0.15">
      <c r="A471" s="2"/>
      <c r="B471" s="2"/>
      <c r="C471" s="4"/>
      <c r="D471" s="5"/>
      <c r="E471" s="6"/>
    </row>
    <row r="472" spans="1:5" ht="15.75" customHeight="1" x14ac:dyDescent="0.15">
      <c r="A472" s="2"/>
      <c r="B472" s="2"/>
      <c r="C472" s="4"/>
      <c r="D472" s="5"/>
      <c r="E472" s="6"/>
    </row>
    <row r="473" spans="1:5" ht="15.75" customHeight="1" x14ac:dyDescent="0.15">
      <c r="A473" s="2"/>
      <c r="B473" s="2"/>
      <c r="C473" s="4"/>
      <c r="D473" s="5"/>
      <c r="E473" s="6"/>
    </row>
    <row r="474" spans="1:5" ht="15.75" customHeight="1" x14ac:dyDescent="0.15">
      <c r="A474" s="2"/>
      <c r="B474" s="2"/>
      <c r="C474" s="4"/>
      <c r="D474" s="5"/>
      <c r="E474" s="6"/>
    </row>
    <row r="475" spans="1:5" ht="15.75" customHeight="1" x14ac:dyDescent="0.15">
      <c r="A475" s="2"/>
      <c r="B475" s="2"/>
      <c r="C475" s="4"/>
      <c r="D475" s="5"/>
      <c r="E475" s="4"/>
    </row>
    <row r="476" spans="1:5" ht="15.75" customHeight="1" x14ac:dyDescent="0.15">
      <c r="A476" s="2"/>
      <c r="B476" s="2"/>
      <c r="C476" s="4"/>
      <c r="D476" s="5"/>
      <c r="E476" s="6"/>
    </row>
    <row r="477" spans="1:5" ht="15.75" customHeight="1" x14ac:dyDescent="0.15">
      <c r="A477" s="2"/>
      <c r="B477" s="2"/>
      <c r="C477" s="4"/>
      <c r="D477" s="5"/>
      <c r="E477" s="6"/>
    </row>
    <row r="478" spans="1:5" ht="15.75" customHeight="1" x14ac:dyDescent="0.15">
      <c r="A478" s="2"/>
      <c r="B478" s="2"/>
      <c r="C478" s="4"/>
      <c r="D478" s="5"/>
      <c r="E478" s="6"/>
    </row>
    <row r="479" spans="1:5" ht="15.75" customHeight="1" x14ac:dyDescent="0.15">
      <c r="A479" s="2"/>
      <c r="B479" s="2"/>
      <c r="C479" s="4"/>
      <c r="D479" s="5"/>
      <c r="E479" s="6"/>
    </row>
    <row r="480" spans="1:5" ht="15.75" customHeight="1" x14ac:dyDescent="0.15">
      <c r="A480" s="2"/>
      <c r="B480" s="2"/>
      <c r="C480" s="4"/>
      <c r="D480" s="5"/>
      <c r="E480" s="6"/>
    </row>
    <row r="481" spans="1:5" ht="15.75" customHeight="1" x14ac:dyDescent="0.15">
      <c r="A481" s="2"/>
      <c r="B481" s="2"/>
      <c r="C481" s="4"/>
      <c r="D481" s="5"/>
      <c r="E481" s="6"/>
    </row>
    <row r="482" spans="1:5" ht="15.75" customHeight="1" x14ac:dyDescent="0.15">
      <c r="A482" s="2"/>
      <c r="B482" s="2"/>
      <c r="C482" s="4"/>
      <c r="D482" s="5"/>
      <c r="E482" s="6"/>
    </row>
    <row r="483" spans="1:5" ht="15.75" customHeight="1" x14ac:dyDescent="0.15">
      <c r="A483" s="2"/>
      <c r="B483" s="2"/>
      <c r="C483" s="4"/>
      <c r="D483" s="5"/>
      <c r="E483" s="6"/>
    </row>
    <row r="484" spans="1:5" ht="15.75" customHeight="1" x14ac:dyDescent="0.15">
      <c r="A484" s="2"/>
      <c r="B484" s="2"/>
      <c r="C484" s="4"/>
      <c r="D484" s="5"/>
      <c r="E484" s="6"/>
    </row>
    <row r="485" spans="1:5" ht="15.75" customHeight="1" x14ac:dyDescent="0.15">
      <c r="A485" s="2"/>
      <c r="B485" s="2"/>
      <c r="C485" s="4"/>
      <c r="D485" s="5"/>
      <c r="E485" s="6"/>
    </row>
    <row r="486" spans="1:5" ht="15.75" customHeight="1" x14ac:dyDescent="0.15">
      <c r="A486" s="2"/>
      <c r="B486" s="2"/>
      <c r="C486" s="4"/>
      <c r="D486" s="5"/>
      <c r="E486" s="6"/>
    </row>
    <row r="487" spans="1:5" ht="15.75" customHeight="1" x14ac:dyDescent="0.15">
      <c r="A487" s="2"/>
      <c r="B487" s="2"/>
      <c r="C487" s="4"/>
      <c r="D487" s="5"/>
      <c r="E487" s="6"/>
    </row>
    <row r="488" spans="1:5" ht="15.75" customHeight="1" x14ac:dyDescent="0.15">
      <c r="A488" s="2"/>
      <c r="B488" s="2"/>
      <c r="C488" s="4"/>
      <c r="D488" s="5"/>
      <c r="E488" s="6"/>
    </row>
    <row r="489" spans="1:5" ht="15.75" customHeight="1" x14ac:dyDescent="0.15"/>
    <row r="490" spans="1:5" ht="15.75" customHeight="1" x14ac:dyDescent="0.15"/>
    <row r="491" spans="1:5" ht="15.75" customHeight="1" x14ac:dyDescent="0.15"/>
    <row r="492" spans="1:5" ht="15.75" customHeight="1" x14ac:dyDescent="0.15"/>
    <row r="493" spans="1:5" ht="15.75" customHeight="1" x14ac:dyDescent="0.15"/>
    <row r="494" spans="1:5" ht="15.75" customHeight="1" x14ac:dyDescent="0.15"/>
    <row r="495" spans="1:5" ht="15.75" customHeight="1" x14ac:dyDescent="0.15"/>
    <row r="496" spans="1:5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</sheetData>
  <conditionalFormatting sqref="E258:E297">
    <cfRule type="containsText" dxfId="7" priority="1" operator="containsText" text="0">
      <formula>NOT(ISERROR(SEARCH(("0"),(E258))))</formula>
    </cfRule>
    <cfRule type="containsText" dxfId="6" priority="2" operator="containsText" text="2">
      <formula>NOT(ISERROR(SEARCH(("2"),(E258))))</formula>
    </cfRule>
    <cfRule type="containsText" dxfId="5" priority="3" operator="containsText" text="4">
      <formula>NOT(ISERROR(SEARCH(("4"),(E258))))</formula>
    </cfRule>
    <cfRule type="containsText" dxfId="4" priority="4" operator="containsText" text="6">
      <formula>NOT(ISERROR(SEARCH(("6"),(E258))))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838"/>
  <sheetViews>
    <sheetView workbookViewId="0">
      <pane ySplit="1" topLeftCell="A2" activePane="bottomLeft" state="frozen"/>
      <selection pane="bottomLeft" activeCell="AB310" sqref="AB310"/>
    </sheetView>
  </sheetViews>
  <sheetFormatPr baseColWidth="10" defaultColWidth="12.6640625" defaultRowHeight="15" customHeight="1" x14ac:dyDescent="0.15"/>
  <cols>
    <col min="1" max="1" width="11.33203125" customWidth="1"/>
    <col min="2" max="2" width="11" customWidth="1"/>
    <col min="3" max="3" width="13.33203125" customWidth="1"/>
    <col min="4" max="4" width="12.6640625" customWidth="1"/>
    <col min="5" max="5" width="10.33203125" customWidth="1"/>
    <col min="6" max="6" width="11.83203125" customWidth="1"/>
    <col min="7" max="9" width="14.33203125" customWidth="1"/>
    <col min="10" max="10" width="23.6640625" customWidth="1"/>
  </cols>
  <sheetData>
    <row r="1" spans="1:11" ht="92" customHeight="1" x14ac:dyDescent="0.15">
      <c r="A1" s="10" t="s">
        <v>0</v>
      </c>
      <c r="B1" s="26" t="s">
        <v>171</v>
      </c>
      <c r="C1" s="26" t="s">
        <v>195</v>
      </c>
      <c r="D1" s="27" t="s">
        <v>172</v>
      </c>
      <c r="E1" s="27" t="s">
        <v>173</v>
      </c>
      <c r="F1" s="27" t="s">
        <v>174</v>
      </c>
      <c r="G1" s="27" t="s">
        <v>175</v>
      </c>
      <c r="H1" s="27" t="s">
        <v>176</v>
      </c>
      <c r="I1" s="27" t="s">
        <v>177</v>
      </c>
      <c r="J1" s="26" t="s">
        <v>178</v>
      </c>
      <c r="K1" s="10" t="s">
        <v>13</v>
      </c>
    </row>
    <row r="2" spans="1:11" ht="15.75" customHeight="1" x14ac:dyDescent="0.15">
      <c r="A2">
        <v>3</v>
      </c>
      <c r="B2" t="s">
        <v>18</v>
      </c>
      <c r="C2" t="s">
        <v>182</v>
      </c>
      <c r="D2">
        <v>0</v>
      </c>
      <c r="E2" t="s">
        <v>2</v>
      </c>
      <c r="G2" t="s">
        <v>36</v>
      </c>
      <c r="H2" t="s">
        <v>20</v>
      </c>
      <c r="I2" t="s">
        <v>204</v>
      </c>
      <c r="J2" t="s">
        <v>16</v>
      </c>
      <c r="K2">
        <v>2</v>
      </c>
    </row>
    <row r="3" spans="1:11" ht="15.75" customHeight="1" x14ac:dyDescent="0.15">
      <c r="A3">
        <v>3</v>
      </c>
      <c r="B3" t="s">
        <v>18</v>
      </c>
      <c r="C3" t="s">
        <v>182</v>
      </c>
      <c r="D3">
        <v>2</v>
      </c>
      <c r="E3" t="s">
        <v>2</v>
      </c>
      <c r="G3" t="s">
        <v>193</v>
      </c>
      <c r="H3" t="s">
        <v>137</v>
      </c>
      <c r="I3" t="s">
        <v>92</v>
      </c>
      <c r="J3" t="s">
        <v>19</v>
      </c>
      <c r="K3">
        <v>1</v>
      </c>
    </row>
    <row r="4" spans="1:11" ht="15.75" customHeight="1" x14ac:dyDescent="0.15">
      <c r="A4">
        <v>3</v>
      </c>
      <c r="B4" t="s">
        <v>18</v>
      </c>
      <c r="C4" t="s">
        <v>182</v>
      </c>
      <c r="D4">
        <v>4</v>
      </c>
      <c r="E4" t="s">
        <v>2</v>
      </c>
      <c r="G4" t="s">
        <v>21</v>
      </c>
      <c r="H4" t="s">
        <v>196</v>
      </c>
      <c r="I4" t="s">
        <v>205</v>
      </c>
      <c r="J4" t="s">
        <v>19</v>
      </c>
      <c r="K4">
        <v>1</v>
      </c>
    </row>
    <row r="5" spans="1:11" ht="15.75" customHeight="1" x14ac:dyDescent="0.15">
      <c r="A5">
        <v>3</v>
      </c>
      <c r="B5" t="s">
        <v>18</v>
      </c>
      <c r="C5" t="s">
        <v>182</v>
      </c>
      <c r="D5">
        <v>4</v>
      </c>
      <c r="E5" t="s">
        <v>2</v>
      </c>
      <c r="G5" t="s">
        <v>36</v>
      </c>
      <c r="H5" t="s">
        <v>20</v>
      </c>
      <c r="I5" t="s">
        <v>204</v>
      </c>
      <c r="J5" t="s">
        <v>16</v>
      </c>
      <c r="K5">
        <v>2</v>
      </c>
    </row>
    <row r="6" spans="1:11" ht="15.75" customHeight="1" x14ac:dyDescent="0.15">
      <c r="A6">
        <v>2</v>
      </c>
      <c r="B6" t="s">
        <v>18</v>
      </c>
      <c r="C6" t="s">
        <v>184</v>
      </c>
      <c r="D6">
        <v>4</v>
      </c>
      <c r="E6" t="s">
        <v>2</v>
      </c>
      <c r="F6">
        <v>1</v>
      </c>
      <c r="G6" t="s">
        <v>21</v>
      </c>
      <c r="H6" t="s">
        <v>22</v>
      </c>
      <c r="I6" t="s">
        <v>23</v>
      </c>
      <c r="J6" t="s">
        <v>19</v>
      </c>
      <c r="K6">
        <v>1</v>
      </c>
    </row>
    <row r="7" spans="1:11" ht="15.75" customHeight="1" x14ac:dyDescent="0.15">
      <c r="A7">
        <v>2</v>
      </c>
      <c r="B7" t="s">
        <v>18</v>
      </c>
      <c r="C7" t="s">
        <v>184</v>
      </c>
      <c r="D7">
        <v>4</v>
      </c>
      <c r="E7" t="s">
        <v>2</v>
      </c>
      <c r="F7">
        <v>2</v>
      </c>
      <c r="G7" t="s">
        <v>24</v>
      </c>
      <c r="H7" t="s">
        <v>25</v>
      </c>
      <c r="I7" t="s">
        <v>26</v>
      </c>
      <c r="J7" t="s">
        <v>16</v>
      </c>
      <c r="K7">
        <v>1</v>
      </c>
    </row>
    <row r="8" spans="1:11" ht="15.75" customHeight="1" x14ac:dyDescent="0.15">
      <c r="A8">
        <v>2</v>
      </c>
      <c r="B8" t="s">
        <v>18</v>
      </c>
      <c r="C8" t="s">
        <v>184</v>
      </c>
      <c r="D8">
        <v>2</v>
      </c>
      <c r="E8" t="s">
        <v>2</v>
      </c>
      <c r="F8">
        <v>3</v>
      </c>
      <c r="G8" t="s">
        <v>27</v>
      </c>
      <c r="H8" t="s">
        <v>28</v>
      </c>
      <c r="I8" t="s">
        <v>29</v>
      </c>
      <c r="J8" t="s">
        <v>30</v>
      </c>
      <c r="K8">
        <v>1</v>
      </c>
    </row>
    <row r="9" spans="1:11" ht="15.75" customHeight="1" x14ac:dyDescent="0.15">
      <c r="A9">
        <v>2</v>
      </c>
      <c r="B9" t="s">
        <v>18</v>
      </c>
      <c r="C9" t="s">
        <v>185</v>
      </c>
      <c r="D9">
        <v>2</v>
      </c>
      <c r="E9" t="s">
        <v>2</v>
      </c>
      <c r="F9">
        <v>2</v>
      </c>
      <c r="G9" t="s">
        <v>14</v>
      </c>
      <c r="H9" t="s">
        <v>31</v>
      </c>
      <c r="I9" t="s">
        <v>32</v>
      </c>
      <c r="J9" t="s">
        <v>30</v>
      </c>
      <c r="K9">
        <v>2</v>
      </c>
    </row>
    <row r="10" spans="1:11" ht="15.75" customHeight="1" x14ac:dyDescent="0.15">
      <c r="A10">
        <v>2</v>
      </c>
      <c r="B10" t="s">
        <v>18</v>
      </c>
      <c r="C10" t="s">
        <v>184</v>
      </c>
      <c r="D10">
        <v>6</v>
      </c>
      <c r="E10" t="s">
        <v>2</v>
      </c>
      <c r="F10">
        <v>1</v>
      </c>
      <c r="G10" t="s">
        <v>33</v>
      </c>
      <c r="H10" t="s">
        <v>34</v>
      </c>
      <c r="I10" t="s">
        <v>35</v>
      </c>
      <c r="J10" t="s">
        <v>16</v>
      </c>
      <c r="K10">
        <v>1</v>
      </c>
    </row>
    <row r="11" spans="1:11" ht="15.75" customHeight="1" x14ac:dyDescent="0.15">
      <c r="A11">
        <v>2</v>
      </c>
      <c r="B11" t="s">
        <v>18</v>
      </c>
      <c r="C11" t="s">
        <v>184</v>
      </c>
      <c r="D11">
        <v>4</v>
      </c>
      <c r="E11" t="s">
        <v>2</v>
      </c>
      <c r="F11">
        <v>1</v>
      </c>
      <c r="G11" t="s">
        <v>36</v>
      </c>
      <c r="H11" t="s">
        <v>37</v>
      </c>
      <c r="I11" t="s">
        <v>38</v>
      </c>
      <c r="J11" t="s">
        <v>16</v>
      </c>
      <c r="K11">
        <v>1</v>
      </c>
    </row>
    <row r="12" spans="1:11" ht="15.75" customHeight="1" x14ac:dyDescent="0.15">
      <c r="A12">
        <v>2</v>
      </c>
      <c r="B12" t="s">
        <v>18</v>
      </c>
      <c r="C12" t="s">
        <v>184</v>
      </c>
      <c r="D12">
        <v>6</v>
      </c>
      <c r="E12" t="s">
        <v>2</v>
      </c>
      <c r="F12">
        <v>3</v>
      </c>
      <c r="G12" t="s">
        <v>21</v>
      </c>
      <c r="H12" s="28" t="s">
        <v>47</v>
      </c>
      <c r="I12" s="28" t="s">
        <v>39</v>
      </c>
      <c r="J12" t="s">
        <v>19</v>
      </c>
      <c r="K12">
        <v>4</v>
      </c>
    </row>
    <row r="13" spans="1:11" ht="15.75" customHeight="1" x14ac:dyDescent="0.15">
      <c r="A13">
        <v>2</v>
      </c>
      <c r="B13" t="s">
        <v>18</v>
      </c>
      <c r="C13" t="s">
        <v>184</v>
      </c>
      <c r="D13">
        <v>6</v>
      </c>
      <c r="E13" t="s">
        <v>2</v>
      </c>
      <c r="F13">
        <v>3</v>
      </c>
      <c r="G13" t="s">
        <v>40</v>
      </c>
      <c r="H13" t="s">
        <v>41</v>
      </c>
      <c r="I13" t="s">
        <v>42</v>
      </c>
      <c r="J13" t="s">
        <v>30</v>
      </c>
      <c r="K13">
        <v>2</v>
      </c>
    </row>
    <row r="14" spans="1:11" ht="15.75" customHeight="1" x14ac:dyDescent="0.15">
      <c r="A14">
        <v>2</v>
      </c>
      <c r="B14" t="s">
        <v>18</v>
      </c>
      <c r="C14" t="s">
        <v>184</v>
      </c>
      <c r="D14">
        <v>6</v>
      </c>
      <c r="E14" t="s">
        <v>2</v>
      </c>
      <c r="F14">
        <v>3</v>
      </c>
      <c r="G14" t="s">
        <v>21</v>
      </c>
      <c r="H14" t="s">
        <v>22</v>
      </c>
      <c r="I14" t="s">
        <v>23</v>
      </c>
      <c r="J14" t="s">
        <v>19</v>
      </c>
      <c r="K14">
        <v>2</v>
      </c>
    </row>
    <row r="15" spans="1:11" ht="15.75" customHeight="1" x14ac:dyDescent="0.15">
      <c r="A15">
        <v>2</v>
      </c>
      <c r="B15" t="s">
        <v>18</v>
      </c>
      <c r="C15" t="s">
        <v>184</v>
      </c>
      <c r="D15">
        <v>6</v>
      </c>
      <c r="E15" t="s">
        <v>2</v>
      </c>
      <c r="F15">
        <v>2</v>
      </c>
      <c r="G15" t="s">
        <v>36</v>
      </c>
      <c r="H15" s="28" t="s">
        <v>43</v>
      </c>
      <c r="I15" s="28" t="s">
        <v>44</v>
      </c>
      <c r="J15" t="s">
        <v>16</v>
      </c>
      <c r="K15">
        <v>1</v>
      </c>
    </row>
    <row r="16" spans="1:11" ht="15.75" customHeight="1" x14ac:dyDescent="0.15">
      <c r="A16">
        <v>2</v>
      </c>
      <c r="B16" t="s">
        <v>18</v>
      </c>
      <c r="C16" t="s">
        <v>185</v>
      </c>
      <c r="D16">
        <v>6</v>
      </c>
      <c r="E16" t="s">
        <v>2</v>
      </c>
      <c r="F16">
        <v>3</v>
      </c>
      <c r="G16" t="s">
        <v>33</v>
      </c>
      <c r="H16" t="s">
        <v>34</v>
      </c>
      <c r="I16" t="s">
        <v>35</v>
      </c>
      <c r="J16" t="s">
        <v>16</v>
      </c>
      <c r="K16">
        <v>1</v>
      </c>
    </row>
    <row r="17" spans="1:11" ht="15.75" customHeight="1" x14ac:dyDescent="0.15">
      <c r="A17">
        <v>4</v>
      </c>
      <c r="B17" t="s">
        <v>18</v>
      </c>
      <c r="C17" t="s">
        <v>184</v>
      </c>
      <c r="D17">
        <v>4</v>
      </c>
      <c r="E17" t="s">
        <v>2</v>
      </c>
      <c r="F17">
        <v>2</v>
      </c>
      <c r="G17" t="s">
        <v>33</v>
      </c>
      <c r="H17" t="s">
        <v>45</v>
      </c>
      <c r="I17" t="s">
        <v>201</v>
      </c>
      <c r="J17" t="s">
        <v>16</v>
      </c>
      <c r="K17">
        <v>1</v>
      </c>
    </row>
    <row r="18" spans="1:11" ht="15.75" customHeight="1" x14ac:dyDescent="0.15">
      <c r="A18">
        <v>4</v>
      </c>
      <c r="B18" t="s">
        <v>18</v>
      </c>
      <c r="C18" t="s">
        <v>184</v>
      </c>
      <c r="D18">
        <v>2</v>
      </c>
      <c r="E18" t="s">
        <v>2</v>
      </c>
      <c r="F18">
        <v>3</v>
      </c>
      <c r="G18" t="s">
        <v>36</v>
      </c>
      <c r="H18" t="s">
        <v>20</v>
      </c>
      <c r="I18" t="s">
        <v>84</v>
      </c>
      <c r="J18" t="s">
        <v>46</v>
      </c>
      <c r="K18">
        <v>5</v>
      </c>
    </row>
    <row r="19" spans="1:11" ht="15.75" customHeight="1" x14ac:dyDescent="0.15">
      <c r="A19">
        <v>4</v>
      </c>
      <c r="B19" t="s">
        <v>18</v>
      </c>
      <c r="C19" t="s">
        <v>184</v>
      </c>
      <c r="D19">
        <v>2</v>
      </c>
      <c r="E19" t="s">
        <v>2</v>
      </c>
      <c r="F19">
        <v>2</v>
      </c>
      <c r="G19" t="s">
        <v>36</v>
      </c>
      <c r="H19" s="28" t="s">
        <v>43</v>
      </c>
      <c r="I19" s="28" t="s">
        <v>44</v>
      </c>
      <c r="J19" t="s">
        <v>16</v>
      </c>
      <c r="K19">
        <v>2</v>
      </c>
    </row>
    <row r="20" spans="1:11" ht="15.75" customHeight="1" x14ac:dyDescent="0.15">
      <c r="A20">
        <v>4</v>
      </c>
      <c r="B20" t="s">
        <v>18</v>
      </c>
      <c r="C20" t="s">
        <v>184</v>
      </c>
      <c r="D20">
        <v>2</v>
      </c>
      <c r="E20" t="s">
        <v>2</v>
      </c>
      <c r="F20">
        <v>1</v>
      </c>
      <c r="G20" t="s">
        <v>36</v>
      </c>
      <c r="H20" t="s">
        <v>20</v>
      </c>
      <c r="I20" t="s">
        <v>84</v>
      </c>
      <c r="J20" t="s">
        <v>46</v>
      </c>
      <c r="K20">
        <v>2</v>
      </c>
    </row>
    <row r="21" spans="1:11" ht="15.75" customHeight="1" x14ac:dyDescent="0.15">
      <c r="A21">
        <v>4</v>
      </c>
      <c r="B21" t="s">
        <v>18</v>
      </c>
      <c r="C21" t="s">
        <v>185</v>
      </c>
      <c r="D21">
        <v>2</v>
      </c>
      <c r="E21" t="s">
        <v>2</v>
      </c>
      <c r="F21">
        <v>3</v>
      </c>
      <c r="G21" t="s">
        <v>21</v>
      </c>
      <c r="H21" s="28" t="s">
        <v>47</v>
      </c>
      <c r="I21" s="28" t="s">
        <v>48</v>
      </c>
      <c r="J21" t="s">
        <v>19</v>
      </c>
      <c r="K21">
        <v>1</v>
      </c>
    </row>
    <row r="22" spans="1:11" ht="15.75" customHeight="1" x14ac:dyDescent="0.15">
      <c r="A22">
        <v>4</v>
      </c>
      <c r="B22" t="s">
        <v>18</v>
      </c>
      <c r="C22" t="s">
        <v>184</v>
      </c>
      <c r="D22">
        <v>2</v>
      </c>
      <c r="E22" t="s">
        <v>2</v>
      </c>
      <c r="F22">
        <v>2</v>
      </c>
      <c r="G22" t="s">
        <v>40</v>
      </c>
      <c r="H22" t="s">
        <v>49</v>
      </c>
      <c r="I22" t="s">
        <v>50</v>
      </c>
      <c r="J22" t="s">
        <v>30</v>
      </c>
      <c r="K22">
        <v>1</v>
      </c>
    </row>
    <row r="23" spans="1:11" ht="15.75" customHeight="1" x14ac:dyDescent="0.15">
      <c r="A23">
        <v>4</v>
      </c>
      <c r="B23" t="s">
        <v>18</v>
      </c>
      <c r="C23" t="s">
        <v>184</v>
      </c>
      <c r="D23">
        <v>2</v>
      </c>
      <c r="E23" t="s">
        <v>2</v>
      </c>
      <c r="F23">
        <v>1</v>
      </c>
      <c r="G23" t="s">
        <v>51</v>
      </c>
      <c r="H23" t="s">
        <v>52</v>
      </c>
      <c r="I23" t="s">
        <v>53</v>
      </c>
      <c r="J23" t="s">
        <v>30</v>
      </c>
      <c r="K23">
        <v>1</v>
      </c>
    </row>
    <row r="24" spans="1:11" ht="15.75" customHeight="1" x14ac:dyDescent="0.15">
      <c r="A24">
        <v>4</v>
      </c>
      <c r="B24" t="s">
        <v>18</v>
      </c>
      <c r="C24" t="s">
        <v>184</v>
      </c>
      <c r="D24">
        <v>2</v>
      </c>
      <c r="E24" t="s">
        <v>2</v>
      </c>
      <c r="F24">
        <v>2</v>
      </c>
      <c r="G24" t="s">
        <v>40</v>
      </c>
      <c r="H24" t="s">
        <v>54</v>
      </c>
      <c r="I24" t="s">
        <v>55</v>
      </c>
      <c r="J24" t="s">
        <v>56</v>
      </c>
      <c r="K24">
        <v>1</v>
      </c>
    </row>
    <row r="25" spans="1:11" ht="15.75" customHeight="1" x14ac:dyDescent="0.15">
      <c r="A25">
        <v>4</v>
      </c>
      <c r="B25" t="s">
        <v>18</v>
      </c>
      <c r="C25" t="s">
        <v>184</v>
      </c>
      <c r="D25">
        <v>2</v>
      </c>
      <c r="E25" t="s">
        <v>2</v>
      </c>
      <c r="F25">
        <v>1</v>
      </c>
      <c r="G25" t="s">
        <v>21</v>
      </c>
      <c r="H25" s="28" t="s">
        <v>47</v>
      </c>
      <c r="I25" s="28" t="s">
        <v>48</v>
      </c>
      <c r="J25" t="s">
        <v>46</v>
      </c>
      <c r="K25">
        <v>1</v>
      </c>
    </row>
    <row r="26" spans="1:11" ht="15.75" customHeight="1" x14ac:dyDescent="0.15">
      <c r="A26">
        <v>4</v>
      </c>
      <c r="B26" t="s">
        <v>18</v>
      </c>
      <c r="C26" t="s">
        <v>184</v>
      </c>
      <c r="D26">
        <v>2</v>
      </c>
      <c r="E26" t="s">
        <v>4</v>
      </c>
      <c r="F26">
        <v>2</v>
      </c>
      <c r="G26" t="s">
        <v>21</v>
      </c>
      <c r="H26" s="28" t="s">
        <v>47</v>
      </c>
      <c r="I26" s="28" t="s">
        <v>125</v>
      </c>
      <c r="J26" t="s">
        <v>19</v>
      </c>
      <c r="K26">
        <v>2</v>
      </c>
    </row>
    <row r="27" spans="1:11" ht="15.75" customHeight="1" x14ac:dyDescent="0.15">
      <c r="A27">
        <v>4</v>
      </c>
      <c r="B27" t="s">
        <v>18</v>
      </c>
      <c r="C27" t="s">
        <v>184</v>
      </c>
      <c r="D27">
        <v>2</v>
      </c>
      <c r="E27" t="s">
        <v>4</v>
      </c>
      <c r="F27">
        <v>2</v>
      </c>
      <c r="G27" t="s">
        <v>36</v>
      </c>
      <c r="H27" t="s">
        <v>20</v>
      </c>
      <c r="I27" t="s">
        <v>84</v>
      </c>
      <c r="J27" t="s">
        <v>46</v>
      </c>
      <c r="K27">
        <v>1</v>
      </c>
    </row>
    <row r="28" spans="1:11" ht="15.75" customHeight="1" x14ac:dyDescent="0.15">
      <c r="A28">
        <v>4</v>
      </c>
      <c r="B28" t="s">
        <v>18</v>
      </c>
      <c r="C28" t="s">
        <v>185</v>
      </c>
      <c r="D28">
        <v>2</v>
      </c>
      <c r="E28" t="s">
        <v>4</v>
      </c>
      <c r="F28">
        <v>2</v>
      </c>
      <c r="G28" t="s">
        <v>21</v>
      </c>
      <c r="H28" s="28" t="s">
        <v>47</v>
      </c>
      <c r="I28" s="28" t="s">
        <v>118</v>
      </c>
      <c r="J28" t="s">
        <v>19</v>
      </c>
      <c r="K28">
        <v>1</v>
      </c>
    </row>
    <row r="29" spans="1:11" ht="15.75" customHeight="1" x14ac:dyDescent="0.15">
      <c r="A29">
        <v>4</v>
      </c>
      <c r="B29" t="s">
        <v>18</v>
      </c>
      <c r="C29" t="s">
        <v>185</v>
      </c>
      <c r="D29">
        <v>2</v>
      </c>
      <c r="E29" t="s">
        <v>4</v>
      </c>
      <c r="F29">
        <v>1</v>
      </c>
      <c r="G29" t="s">
        <v>36</v>
      </c>
      <c r="H29" t="s">
        <v>20</v>
      </c>
      <c r="I29" t="s">
        <v>84</v>
      </c>
      <c r="J29" t="s">
        <v>46</v>
      </c>
      <c r="K29">
        <v>1</v>
      </c>
    </row>
    <row r="30" spans="1:11" ht="15.75" customHeight="1" x14ac:dyDescent="0.15">
      <c r="A30">
        <v>4</v>
      </c>
      <c r="B30" t="s">
        <v>18</v>
      </c>
      <c r="C30" t="s">
        <v>185</v>
      </c>
      <c r="D30">
        <v>2</v>
      </c>
      <c r="E30" t="s">
        <v>4</v>
      </c>
      <c r="F30">
        <v>1</v>
      </c>
      <c r="G30" t="s">
        <v>21</v>
      </c>
      <c r="H30" s="28" t="s">
        <v>47</v>
      </c>
      <c r="I30" s="28" t="s">
        <v>48</v>
      </c>
      <c r="J30" t="s">
        <v>46</v>
      </c>
      <c r="K30">
        <v>3</v>
      </c>
    </row>
    <row r="31" spans="1:11" ht="15.75" customHeight="1" x14ac:dyDescent="0.15">
      <c r="A31">
        <v>4</v>
      </c>
      <c r="B31" t="s">
        <v>18</v>
      </c>
      <c r="C31" t="s">
        <v>185</v>
      </c>
      <c r="D31">
        <v>2</v>
      </c>
      <c r="E31" t="s">
        <v>4</v>
      </c>
      <c r="F31">
        <v>1</v>
      </c>
      <c r="G31" t="s">
        <v>21</v>
      </c>
      <c r="H31" s="28" t="s">
        <v>47</v>
      </c>
      <c r="I31" s="28" t="s">
        <v>39</v>
      </c>
      <c r="J31" t="s">
        <v>19</v>
      </c>
      <c r="K31">
        <v>2</v>
      </c>
    </row>
    <row r="32" spans="1:11" ht="15.75" customHeight="1" x14ac:dyDescent="0.15">
      <c r="A32">
        <v>4</v>
      </c>
      <c r="B32" t="s">
        <v>18</v>
      </c>
      <c r="C32" t="s">
        <v>185</v>
      </c>
      <c r="D32">
        <v>2</v>
      </c>
      <c r="E32" t="s">
        <v>4</v>
      </c>
      <c r="F32">
        <v>1</v>
      </c>
      <c r="G32" t="s">
        <v>194</v>
      </c>
      <c r="H32" t="s">
        <v>197</v>
      </c>
      <c r="I32" t="s">
        <v>206</v>
      </c>
      <c r="J32" t="s">
        <v>16</v>
      </c>
      <c r="K32">
        <v>1</v>
      </c>
    </row>
    <row r="33" spans="1:11" ht="15.75" customHeight="1" x14ac:dyDescent="0.15">
      <c r="A33">
        <v>4</v>
      </c>
      <c r="B33" t="s">
        <v>18</v>
      </c>
      <c r="C33" t="s">
        <v>184</v>
      </c>
      <c r="D33">
        <v>2</v>
      </c>
      <c r="E33" t="s">
        <v>4</v>
      </c>
      <c r="F33">
        <v>1</v>
      </c>
      <c r="G33" t="s">
        <v>36</v>
      </c>
      <c r="H33" t="s">
        <v>20</v>
      </c>
      <c r="I33" t="s">
        <v>84</v>
      </c>
      <c r="J33" t="s">
        <v>46</v>
      </c>
      <c r="K33">
        <v>1</v>
      </c>
    </row>
    <row r="34" spans="1:11" ht="15.75" customHeight="1" x14ac:dyDescent="0.15">
      <c r="A34">
        <v>4</v>
      </c>
      <c r="B34" t="s">
        <v>18</v>
      </c>
      <c r="C34" t="s">
        <v>184</v>
      </c>
      <c r="D34">
        <v>2</v>
      </c>
      <c r="E34" t="s">
        <v>2</v>
      </c>
      <c r="F34">
        <v>2</v>
      </c>
      <c r="G34" t="s">
        <v>36</v>
      </c>
      <c r="H34" t="s">
        <v>37</v>
      </c>
      <c r="I34" t="s">
        <v>38</v>
      </c>
      <c r="J34" t="s">
        <v>16</v>
      </c>
      <c r="K34">
        <v>1</v>
      </c>
    </row>
    <row r="35" spans="1:11" ht="15.75" customHeight="1" x14ac:dyDescent="0.15">
      <c r="A35">
        <v>4</v>
      </c>
      <c r="B35" t="s">
        <v>18</v>
      </c>
      <c r="C35" t="s">
        <v>184</v>
      </c>
      <c r="D35">
        <v>2</v>
      </c>
      <c r="E35" t="s">
        <v>4</v>
      </c>
      <c r="F35">
        <v>1</v>
      </c>
      <c r="G35" t="s">
        <v>21</v>
      </c>
      <c r="H35" s="28" t="s">
        <v>47</v>
      </c>
      <c r="I35" s="28" t="s">
        <v>39</v>
      </c>
      <c r="J35" t="s">
        <v>19</v>
      </c>
      <c r="K35">
        <v>1</v>
      </c>
    </row>
    <row r="36" spans="1:11" ht="15.75" customHeight="1" x14ac:dyDescent="0.15">
      <c r="A36">
        <v>4</v>
      </c>
      <c r="B36" t="s">
        <v>18</v>
      </c>
      <c r="C36" t="s">
        <v>185</v>
      </c>
      <c r="D36">
        <v>2</v>
      </c>
      <c r="E36" t="s">
        <v>2</v>
      </c>
      <c r="F36">
        <v>2</v>
      </c>
      <c r="G36" t="s">
        <v>36</v>
      </c>
      <c r="H36" s="28" t="s">
        <v>93</v>
      </c>
      <c r="I36" s="28" t="s">
        <v>94</v>
      </c>
      <c r="J36" t="s">
        <v>19</v>
      </c>
      <c r="K36">
        <v>1</v>
      </c>
    </row>
    <row r="37" spans="1:11" ht="15.75" customHeight="1" x14ac:dyDescent="0.15">
      <c r="A37">
        <v>4</v>
      </c>
      <c r="B37" t="s">
        <v>18</v>
      </c>
      <c r="C37" t="s">
        <v>185</v>
      </c>
      <c r="D37">
        <v>2</v>
      </c>
      <c r="E37" t="s">
        <v>2</v>
      </c>
      <c r="F37">
        <v>2</v>
      </c>
      <c r="G37" t="s">
        <v>21</v>
      </c>
      <c r="H37" t="s">
        <v>103</v>
      </c>
      <c r="I37" t="s">
        <v>104</v>
      </c>
      <c r="J37" t="s">
        <v>46</v>
      </c>
      <c r="K37">
        <v>1</v>
      </c>
    </row>
    <row r="38" spans="1:11" ht="15.75" customHeight="1" x14ac:dyDescent="0.15">
      <c r="A38">
        <v>4</v>
      </c>
      <c r="B38" t="s">
        <v>18</v>
      </c>
      <c r="C38" t="s">
        <v>185</v>
      </c>
      <c r="D38">
        <v>2</v>
      </c>
      <c r="E38" t="s">
        <v>2</v>
      </c>
      <c r="F38">
        <v>2</v>
      </c>
      <c r="G38" t="s">
        <v>36</v>
      </c>
      <c r="H38" s="28" t="s">
        <v>70</v>
      </c>
      <c r="I38" s="28" t="s">
        <v>207</v>
      </c>
      <c r="J38" t="s">
        <v>16</v>
      </c>
      <c r="K38">
        <v>1</v>
      </c>
    </row>
    <row r="39" spans="1:11" ht="15.75" customHeight="1" x14ac:dyDescent="0.15">
      <c r="A39">
        <v>4</v>
      </c>
      <c r="B39" t="s">
        <v>18</v>
      </c>
      <c r="C39" t="s">
        <v>185</v>
      </c>
      <c r="D39">
        <v>2</v>
      </c>
      <c r="E39" t="s">
        <v>2</v>
      </c>
      <c r="F39">
        <v>2</v>
      </c>
      <c r="G39" t="s">
        <v>40</v>
      </c>
      <c r="H39" t="s">
        <v>49</v>
      </c>
      <c r="I39" t="s">
        <v>110</v>
      </c>
      <c r="J39" t="s">
        <v>30</v>
      </c>
      <c r="K39">
        <v>1</v>
      </c>
    </row>
    <row r="40" spans="1:11" ht="15.75" customHeight="1" x14ac:dyDescent="0.15">
      <c r="A40">
        <v>4</v>
      </c>
      <c r="B40" t="s">
        <v>18</v>
      </c>
      <c r="C40" t="s">
        <v>185</v>
      </c>
      <c r="D40">
        <v>2</v>
      </c>
      <c r="E40" t="s">
        <v>2</v>
      </c>
      <c r="F40">
        <v>2</v>
      </c>
      <c r="G40" t="s">
        <v>36</v>
      </c>
      <c r="H40" t="s">
        <v>20</v>
      </c>
      <c r="I40" t="s">
        <v>84</v>
      </c>
      <c r="J40" t="s">
        <v>46</v>
      </c>
      <c r="K40">
        <v>3</v>
      </c>
    </row>
    <row r="41" spans="1:11" ht="15.75" customHeight="1" x14ac:dyDescent="0.15">
      <c r="A41">
        <v>4</v>
      </c>
      <c r="B41" t="s">
        <v>18</v>
      </c>
      <c r="C41" t="s">
        <v>185</v>
      </c>
      <c r="D41">
        <v>2</v>
      </c>
      <c r="E41" t="s">
        <v>2</v>
      </c>
      <c r="F41">
        <v>2</v>
      </c>
      <c r="G41" t="s">
        <v>21</v>
      </c>
      <c r="H41" s="28" t="s">
        <v>47</v>
      </c>
      <c r="I41" s="28" t="s">
        <v>48</v>
      </c>
      <c r="J41" t="s">
        <v>19</v>
      </c>
      <c r="K41">
        <v>6</v>
      </c>
    </row>
    <row r="42" spans="1:11" ht="15.75" customHeight="1" x14ac:dyDescent="0.15">
      <c r="A42">
        <v>4</v>
      </c>
      <c r="B42" t="s">
        <v>18</v>
      </c>
      <c r="C42" t="s">
        <v>185</v>
      </c>
      <c r="D42">
        <v>2</v>
      </c>
      <c r="E42" t="s">
        <v>2</v>
      </c>
      <c r="F42">
        <v>2</v>
      </c>
      <c r="G42" t="s">
        <v>21</v>
      </c>
      <c r="H42" s="28" t="s">
        <v>47</v>
      </c>
      <c r="I42" s="28" t="s">
        <v>39</v>
      </c>
      <c r="J42" t="s">
        <v>19</v>
      </c>
      <c r="K42">
        <v>1</v>
      </c>
    </row>
    <row r="43" spans="1:11" ht="15.75" customHeight="1" x14ac:dyDescent="0.15">
      <c r="A43">
        <v>4</v>
      </c>
      <c r="B43" t="s">
        <v>18</v>
      </c>
      <c r="C43" t="s">
        <v>185</v>
      </c>
      <c r="D43">
        <v>2</v>
      </c>
      <c r="E43" t="s">
        <v>2</v>
      </c>
      <c r="F43">
        <v>2</v>
      </c>
      <c r="G43" t="s">
        <v>21</v>
      </c>
      <c r="H43" s="28" t="s">
        <v>47</v>
      </c>
      <c r="I43" s="28" t="s">
        <v>125</v>
      </c>
      <c r="J43" t="s">
        <v>19</v>
      </c>
      <c r="K43">
        <v>1</v>
      </c>
    </row>
    <row r="44" spans="1:11" ht="15.75" customHeight="1" x14ac:dyDescent="0.15">
      <c r="A44">
        <v>4</v>
      </c>
      <c r="B44" t="s">
        <v>18</v>
      </c>
      <c r="C44" t="s">
        <v>184</v>
      </c>
      <c r="D44">
        <v>2</v>
      </c>
      <c r="E44" t="s">
        <v>2</v>
      </c>
      <c r="F44">
        <v>2</v>
      </c>
      <c r="G44" t="s">
        <v>21</v>
      </c>
      <c r="H44" s="28" t="s">
        <v>47</v>
      </c>
      <c r="I44" s="28" t="s">
        <v>39</v>
      </c>
      <c r="J44" t="s">
        <v>19</v>
      </c>
      <c r="K44">
        <v>2</v>
      </c>
    </row>
    <row r="45" spans="1:11" ht="15.75" customHeight="1" x14ac:dyDescent="0.15">
      <c r="A45">
        <v>4</v>
      </c>
      <c r="B45" t="s">
        <v>18</v>
      </c>
      <c r="C45" t="s">
        <v>184</v>
      </c>
      <c r="D45">
        <v>4</v>
      </c>
      <c r="E45" t="s">
        <v>2</v>
      </c>
      <c r="F45">
        <v>3</v>
      </c>
      <c r="G45" t="s">
        <v>21</v>
      </c>
      <c r="H45" s="28" t="s">
        <v>47</v>
      </c>
      <c r="I45" s="28" t="s">
        <v>48</v>
      </c>
      <c r="J45" t="s">
        <v>46</v>
      </c>
      <c r="K45">
        <v>2</v>
      </c>
    </row>
    <row r="46" spans="1:11" ht="15.75" customHeight="1" x14ac:dyDescent="0.15">
      <c r="A46">
        <v>4</v>
      </c>
      <c r="B46" t="s">
        <v>18</v>
      </c>
      <c r="C46" t="s">
        <v>184</v>
      </c>
      <c r="D46">
        <v>4</v>
      </c>
      <c r="E46" t="s">
        <v>2</v>
      </c>
      <c r="F46">
        <v>3</v>
      </c>
      <c r="G46" t="s">
        <v>40</v>
      </c>
      <c r="H46" t="s">
        <v>57</v>
      </c>
      <c r="I46" t="s">
        <v>58</v>
      </c>
      <c r="J46" t="s">
        <v>30</v>
      </c>
      <c r="K46">
        <v>1</v>
      </c>
    </row>
    <row r="47" spans="1:11" ht="15.75" customHeight="1" x14ac:dyDescent="0.15">
      <c r="A47">
        <v>4</v>
      </c>
      <c r="B47" t="s">
        <v>18</v>
      </c>
      <c r="C47" t="s">
        <v>184</v>
      </c>
      <c r="D47">
        <v>4</v>
      </c>
      <c r="E47" t="s">
        <v>2</v>
      </c>
      <c r="F47">
        <v>3</v>
      </c>
      <c r="G47" t="s">
        <v>59</v>
      </c>
      <c r="H47" t="s">
        <v>60</v>
      </c>
      <c r="I47" t="s">
        <v>61</v>
      </c>
      <c r="J47" t="s">
        <v>30</v>
      </c>
      <c r="K47">
        <v>3</v>
      </c>
    </row>
    <row r="48" spans="1:11" ht="15.75" customHeight="1" x14ac:dyDescent="0.15">
      <c r="A48">
        <v>4</v>
      </c>
      <c r="B48" t="s">
        <v>18</v>
      </c>
      <c r="C48" t="s">
        <v>184</v>
      </c>
      <c r="D48">
        <v>4</v>
      </c>
      <c r="E48" t="s">
        <v>2</v>
      </c>
      <c r="F48">
        <v>3</v>
      </c>
      <c r="G48" t="s">
        <v>21</v>
      </c>
      <c r="H48" s="28" t="s">
        <v>47</v>
      </c>
      <c r="I48" s="28" t="s">
        <v>48</v>
      </c>
      <c r="J48" t="s">
        <v>19</v>
      </c>
      <c r="K48">
        <v>1</v>
      </c>
    </row>
    <row r="49" spans="1:11" ht="15.75" customHeight="1" x14ac:dyDescent="0.15">
      <c r="A49">
        <v>4</v>
      </c>
      <c r="B49" t="s">
        <v>18</v>
      </c>
      <c r="C49" t="s">
        <v>184</v>
      </c>
      <c r="D49">
        <v>6</v>
      </c>
      <c r="E49" t="s">
        <v>62</v>
      </c>
      <c r="F49">
        <v>3</v>
      </c>
      <c r="G49" t="s">
        <v>51</v>
      </c>
      <c r="H49" t="s">
        <v>63</v>
      </c>
      <c r="I49" t="s">
        <v>64</v>
      </c>
      <c r="J49" t="s">
        <v>30</v>
      </c>
      <c r="K49">
        <v>1</v>
      </c>
    </row>
    <row r="50" spans="1:11" ht="15.75" customHeight="1" x14ac:dyDescent="0.15">
      <c r="A50">
        <v>4</v>
      </c>
      <c r="B50" t="s">
        <v>18</v>
      </c>
      <c r="C50" t="s">
        <v>184</v>
      </c>
      <c r="D50">
        <v>6</v>
      </c>
      <c r="E50" t="s">
        <v>2</v>
      </c>
      <c r="F50">
        <v>3</v>
      </c>
      <c r="G50" t="s">
        <v>40</v>
      </c>
      <c r="H50" s="28" t="s">
        <v>65</v>
      </c>
      <c r="I50" s="28" t="s">
        <v>66</v>
      </c>
      <c r="J50" t="s">
        <v>56</v>
      </c>
      <c r="K50">
        <v>2</v>
      </c>
    </row>
    <row r="51" spans="1:11" ht="15.75" customHeight="1" x14ac:dyDescent="0.15">
      <c r="A51">
        <v>4</v>
      </c>
      <c r="B51" t="s">
        <v>18</v>
      </c>
      <c r="C51" t="s">
        <v>184</v>
      </c>
      <c r="D51">
        <v>6</v>
      </c>
      <c r="E51" t="s">
        <v>2</v>
      </c>
      <c r="F51">
        <v>3</v>
      </c>
      <c r="G51" t="s">
        <v>21</v>
      </c>
      <c r="H51" s="28" t="s">
        <v>47</v>
      </c>
      <c r="I51" s="28" t="s">
        <v>48</v>
      </c>
      <c r="J51" t="s">
        <v>19</v>
      </c>
      <c r="K51">
        <v>1</v>
      </c>
    </row>
    <row r="52" spans="1:11" ht="15.75" customHeight="1" x14ac:dyDescent="0.15">
      <c r="A52">
        <v>4</v>
      </c>
      <c r="B52" t="s">
        <v>18</v>
      </c>
      <c r="C52" t="s">
        <v>184</v>
      </c>
      <c r="D52">
        <v>6</v>
      </c>
      <c r="E52" t="s">
        <v>2</v>
      </c>
      <c r="F52">
        <v>1</v>
      </c>
      <c r="G52" t="s">
        <v>21</v>
      </c>
      <c r="H52" s="28" t="s">
        <v>47</v>
      </c>
      <c r="I52" s="28" t="s">
        <v>48</v>
      </c>
      <c r="J52" t="s">
        <v>19</v>
      </c>
      <c r="K52">
        <v>1</v>
      </c>
    </row>
    <row r="53" spans="1:11" ht="15.75" customHeight="1" x14ac:dyDescent="0.15">
      <c r="A53">
        <v>4</v>
      </c>
      <c r="B53" t="s">
        <v>18</v>
      </c>
      <c r="C53" t="s">
        <v>184</v>
      </c>
      <c r="D53">
        <v>6</v>
      </c>
      <c r="E53" t="s">
        <v>2</v>
      </c>
      <c r="F53">
        <v>1</v>
      </c>
      <c r="G53" t="s">
        <v>36</v>
      </c>
      <c r="H53" t="s">
        <v>20</v>
      </c>
      <c r="I53" t="s">
        <v>67</v>
      </c>
      <c r="J53" t="s">
        <v>46</v>
      </c>
      <c r="K53">
        <v>1</v>
      </c>
    </row>
    <row r="54" spans="1:11" ht="15.75" customHeight="1" x14ac:dyDescent="0.15">
      <c r="A54">
        <v>4</v>
      </c>
      <c r="B54" t="s">
        <v>18</v>
      </c>
      <c r="C54" t="s">
        <v>184</v>
      </c>
      <c r="D54">
        <v>6</v>
      </c>
      <c r="E54" t="s">
        <v>2</v>
      </c>
      <c r="F54">
        <v>1</v>
      </c>
      <c r="G54" t="s">
        <v>40</v>
      </c>
      <c r="H54" s="28" t="s">
        <v>65</v>
      </c>
      <c r="I54" s="28" t="s">
        <v>66</v>
      </c>
      <c r="J54" t="s">
        <v>56</v>
      </c>
      <c r="K54">
        <v>7</v>
      </c>
    </row>
    <row r="55" spans="1:11" ht="15.75" customHeight="1" x14ac:dyDescent="0.15">
      <c r="A55">
        <v>4</v>
      </c>
      <c r="B55" t="s">
        <v>18</v>
      </c>
      <c r="C55" t="s">
        <v>185</v>
      </c>
      <c r="D55">
        <v>4</v>
      </c>
      <c r="E55" t="s">
        <v>2</v>
      </c>
      <c r="F55">
        <v>3</v>
      </c>
      <c r="G55" t="s">
        <v>21</v>
      </c>
      <c r="H55" s="28" t="s">
        <v>47</v>
      </c>
      <c r="I55" s="28" t="s">
        <v>39</v>
      </c>
      <c r="J55" t="s">
        <v>19</v>
      </c>
      <c r="K55">
        <v>2</v>
      </c>
    </row>
    <row r="56" spans="1:11" ht="15.75" customHeight="1" x14ac:dyDescent="0.15">
      <c r="A56">
        <v>4</v>
      </c>
      <c r="B56" t="s">
        <v>18</v>
      </c>
      <c r="C56" t="s">
        <v>185</v>
      </c>
      <c r="D56">
        <v>4</v>
      </c>
      <c r="E56" t="s">
        <v>2</v>
      </c>
      <c r="F56">
        <v>2</v>
      </c>
      <c r="G56" t="s">
        <v>21</v>
      </c>
      <c r="H56" s="28" t="s">
        <v>47</v>
      </c>
      <c r="I56" s="28" t="s">
        <v>48</v>
      </c>
      <c r="J56" t="s">
        <v>19</v>
      </c>
      <c r="K56">
        <v>4</v>
      </c>
    </row>
    <row r="57" spans="1:11" ht="15.75" customHeight="1" x14ac:dyDescent="0.15">
      <c r="A57">
        <v>4</v>
      </c>
      <c r="B57" t="s">
        <v>18</v>
      </c>
      <c r="C57" t="s">
        <v>185</v>
      </c>
      <c r="D57">
        <v>4</v>
      </c>
      <c r="E57" t="s">
        <v>2</v>
      </c>
      <c r="F57">
        <v>2</v>
      </c>
      <c r="G57" t="s">
        <v>36</v>
      </c>
      <c r="H57" t="s">
        <v>37</v>
      </c>
      <c r="I57" t="s">
        <v>38</v>
      </c>
      <c r="J57" t="s">
        <v>16</v>
      </c>
      <c r="K57">
        <v>1</v>
      </c>
    </row>
    <row r="58" spans="1:11" ht="15.75" customHeight="1" x14ac:dyDescent="0.15">
      <c r="A58">
        <v>4</v>
      </c>
      <c r="B58" t="s">
        <v>18</v>
      </c>
      <c r="C58" t="s">
        <v>185</v>
      </c>
      <c r="D58">
        <v>4</v>
      </c>
      <c r="E58" t="s">
        <v>2</v>
      </c>
      <c r="F58">
        <v>3</v>
      </c>
      <c r="G58" t="s">
        <v>40</v>
      </c>
      <c r="H58" s="28" t="s">
        <v>65</v>
      </c>
      <c r="I58" s="28" t="s">
        <v>66</v>
      </c>
      <c r="J58" t="s">
        <v>56</v>
      </c>
      <c r="K58">
        <v>1</v>
      </c>
    </row>
    <row r="59" spans="1:11" ht="15.75" customHeight="1" x14ac:dyDescent="0.15">
      <c r="A59">
        <v>4</v>
      </c>
      <c r="B59" t="s">
        <v>18</v>
      </c>
      <c r="C59" t="s">
        <v>185</v>
      </c>
      <c r="D59">
        <v>4</v>
      </c>
      <c r="E59" t="s">
        <v>2</v>
      </c>
      <c r="F59">
        <v>3</v>
      </c>
      <c r="G59" t="s">
        <v>21</v>
      </c>
      <c r="H59" s="28" t="s">
        <v>47</v>
      </c>
      <c r="I59" s="28" t="s">
        <v>48</v>
      </c>
      <c r="J59" t="s">
        <v>19</v>
      </c>
      <c r="K59">
        <v>1</v>
      </c>
    </row>
    <row r="60" spans="1:11" ht="15.75" customHeight="1" x14ac:dyDescent="0.15">
      <c r="A60">
        <v>4</v>
      </c>
      <c r="B60" t="s">
        <v>18</v>
      </c>
      <c r="C60" t="s">
        <v>185</v>
      </c>
      <c r="D60">
        <v>6</v>
      </c>
      <c r="E60" t="s">
        <v>2</v>
      </c>
      <c r="F60">
        <v>1</v>
      </c>
      <c r="G60" t="s">
        <v>21</v>
      </c>
      <c r="H60" s="28" t="s">
        <v>47</v>
      </c>
      <c r="I60" s="28" t="s">
        <v>48</v>
      </c>
      <c r="J60" t="s">
        <v>19</v>
      </c>
      <c r="K60">
        <v>2</v>
      </c>
    </row>
    <row r="61" spans="1:11" ht="15.75" customHeight="1" x14ac:dyDescent="0.15">
      <c r="A61">
        <v>4</v>
      </c>
      <c r="B61" t="s">
        <v>18</v>
      </c>
      <c r="C61" t="s">
        <v>185</v>
      </c>
      <c r="D61">
        <v>6</v>
      </c>
      <c r="E61" t="s">
        <v>2</v>
      </c>
      <c r="F61">
        <v>1</v>
      </c>
      <c r="G61" t="s">
        <v>40</v>
      </c>
      <c r="H61" s="28" t="s">
        <v>65</v>
      </c>
      <c r="I61" s="28" t="s">
        <v>66</v>
      </c>
      <c r="J61" t="s">
        <v>56</v>
      </c>
      <c r="K61">
        <v>1</v>
      </c>
    </row>
    <row r="62" spans="1:11" ht="15.75" customHeight="1" x14ac:dyDescent="0.15">
      <c r="A62">
        <v>4</v>
      </c>
      <c r="B62" t="s">
        <v>18</v>
      </c>
      <c r="C62" t="s">
        <v>185</v>
      </c>
      <c r="D62">
        <v>6</v>
      </c>
      <c r="E62" t="s">
        <v>2</v>
      </c>
      <c r="F62">
        <v>1</v>
      </c>
      <c r="G62" t="s">
        <v>59</v>
      </c>
      <c r="H62" t="s">
        <v>60</v>
      </c>
      <c r="I62" t="s">
        <v>61</v>
      </c>
      <c r="J62" t="s">
        <v>30</v>
      </c>
      <c r="K62">
        <v>1</v>
      </c>
    </row>
    <row r="63" spans="1:11" ht="15.75" customHeight="1" x14ac:dyDescent="0.15">
      <c r="A63">
        <v>4</v>
      </c>
      <c r="B63" t="s">
        <v>18</v>
      </c>
      <c r="C63" t="s">
        <v>185</v>
      </c>
      <c r="D63">
        <v>6</v>
      </c>
      <c r="E63" t="s">
        <v>2</v>
      </c>
      <c r="F63">
        <v>1</v>
      </c>
      <c r="G63" t="s">
        <v>21</v>
      </c>
      <c r="H63" s="28" t="s">
        <v>47</v>
      </c>
      <c r="I63" s="28" t="s">
        <v>48</v>
      </c>
      <c r="J63" t="s">
        <v>19</v>
      </c>
      <c r="K63">
        <v>1</v>
      </c>
    </row>
    <row r="64" spans="1:11" ht="15.75" customHeight="1" x14ac:dyDescent="0.15">
      <c r="A64">
        <v>4</v>
      </c>
      <c r="B64" t="s">
        <v>18</v>
      </c>
      <c r="C64" t="s">
        <v>184</v>
      </c>
      <c r="D64">
        <v>4</v>
      </c>
      <c r="E64" t="s">
        <v>2</v>
      </c>
      <c r="F64">
        <v>2</v>
      </c>
      <c r="G64" t="s">
        <v>21</v>
      </c>
      <c r="H64" s="28" t="s">
        <v>47</v>
      </c>
      <c r="I64" s="28" t="s">
        <v>48</v>
      </c>
      <c r="J64" t="s">
        <v>19</v>
      </c>
      <c r="K64">
        <v>3</v>
      </c>
    </row>
    <row r="65" spans="1:11" ht="15.75" customHeight="1" x14ac:dyDescent="0.15">
      <c r="A65">
        <v>4</v>
      </c>
      <c r="B65" t="s">
        <v>18</v>
      </c>
      <c r="C65" t="s">
        <v>184</v>
      </c>
      <c r="D65">
        <v>6</v>
      </c>
      <c r="E65" t="s">
        <v>4</v>
      </c>
      <c r="F65">
        <v>2</v>
      </c>
      <c r="G65" t="s">
        <v>40</v>
      </c>
      <c r="H65" t="s">
        <v>57</v>
      </c>
      <c r="I65" t="s">
        <v>58</v>
      </c>
      <c r="J65" t="s">
        <v>30</v>
      </c>
      <c r="K65">
        <v>2</v>
      </c>
    </row>
    <row r="66" spans="1:11" ht="15.75" customHeight="1" x14ac:dyDescent="0.15">
      <c r="A66">
        <v>4</v>
      </c>
      <c r="B66" t="s">
        <v>18</v>
      </c>
      <c r="C66" t="s">
        <v>184</v>
      </c>
      <c r="D66">
        <v>4</v>
      </c>
      <c r="E66" t="s">
        <v>2</v>
      </c>
      <c r="F66">
        <v>2</v>
      </c>
      <c r="G66" t="s">
        <v>21</v>
      </c>
      <c r="H66" s="28" t="s">
        <v>47</v>
      </c>
      <c r="I66" s="28" t="s">
        <v>39</v>
      </c>
      <c r="J66" t="s">
        <v>19</v>
      </c>
      <c r="K66">
        <v>3</v>
      </c>
    </row>
    <row r="67" spans="1:11" ht="15.75" customHeight="1" x14ac:dyDescent="0.15">
      <c r="A67">
        <v>4</v>
      </c>
      <c r="B67" t="s">
        <v>18</v>
      </c>
      <c r="C67" t="s">
        <v>184</v>
      </c>
      <c r="D67">
        <v>4</v>
      </c>
      <c r="E67" t="s">
        <v>2</v>
      </c>
      <c r="F67">
        <v>2</v>
      </c>
      <c r="G67" t="s">
        <v>40</v>
      </c>
      <c r="H67" s="28" t="s">
        <v>65</v>
      </c>
      <c r="I67" s="28" t="s">
        <v>66</v>
      </c>
      <c r="J67" t="s">
        <v>56</v>
      </c>
      <c r="K67">
        <v>7</v>
      </c>
    </row>
    <row r="68" spans="1:11" ht="15.75" customHeight="1" x14ac:dyDescent="0.15">
      <c r="A68">
        <v>4</v>
      </c>
      <c r="B68" t="s">
        <v>18</v>
      </c>
      <c r="C68" t="s">
        <v>184</v>
      </c>
      <c r="D68">
        <v>6</v>
      </c>
      <c r="E68" t="s">
        <v>4</v>
      </c>
      <c r="F68">
        <v>2</v>
      </c>
      <c r="G68" t="s">
        <v>21</v>
      </c>
      <c r="H68" t="s">
        <v>68</v>
      </c>
      <c r="I68" t="s">
        <v>69</v>
      </c>
      <c r="J68" t="s">
        <v>19</v>
      </c>
      <c r="K68">
        <v>2</v>
      </c>
    </row>
    <row r="69" spans="1:11" ht="15.75" customHeight="1" x14ac:dyDescent="0.15">
      <c r="A69">
        <v>4</v>
      </c>
      <c r="B69" t="s">
        <v>18</v>
      </c>
      <c r="C69" t="s">
        <v>184</v>
      </c>
      <c r="D69">
        <v>6</v>
      </c>
      <c r="E69" t="s">
        <v>4</v>
      </c>
      <c r="F69">
        <v>2</v>
      </c>
      <c r="G69" t="s">
        <v>40</v>
      </c>
      <c r="H69" s="28" t="s">
        <v>65</v>
      </c>
      <c r="I69" s="28" t="s">
        <v>66</v>
      </c>
      <c r="J69" t="s">
        <v>56</v>
      </c>
      <c r="K69">
        <v>7</v>
      </c>
    </row>
    <row r="70" spans="1:11" ht="15.75" customHeight="1" x14ac:dyDescent="0.15">
      <c r="A70">
        <v>4</v>
      </c>
      <c r="B70" t="s">
        <v>18</v>
      </c>
      <c r="C70" t="s">
        <v>184</v>
      </c>
      <c r="D70">
        <v>6</v>
      </c>
      <c r="E70" t="s">
        <v>2</v>
      </c>
      <c r="F70">
        <v>2</v>
      </c>
      <c r="G70" t="s">
        <v>21</v>
      </c>
      <c r="H70" s="28" t="s">
        <v>47</v>
      </c>
      <c r="I70" s="28" t="s">
        <v>48</v>
      </c>
      <c r="J70" t="s">
        <v>19</v>
      </c>
      <c r="K70">
        <v>1</v>
      </c>
    </row>
    <row r="71" spans="1:11" ht="15.75" customHeight="1" x14ac:dyDescent="0.15">
      <c r="A71">
        <v>4</v>
      </c>
      <c r="B71" t="s">
        <v>18</v>
      </c>
      <c r="C71" t="s">
        <v>184</v>
      </c>
      <c r="D71">
        <v>6</v>
      </c>
      <c r="E71" t="s">
        <v>2</v>
      </c>
      <c r="F71">
        <v>2</v>
      </c>
      <c r="G71" t="s">
        <v>21</v>
      </c>
      <c r="H71" s="28" t="s">
        <v>47</v>
      </c>
      <c r="I71" s="28" t="s">
        <v>39</v>
      </c>
      <c r="J71" t="s">
        <v>19</v>
      </c>
      <c r="K71">
        <v>5</v>
      </c>
    </row>
    <row r="72" spans="1:11" ht="15.75" customHeight="1" x14ac:dyDescent="0.15">
      <c r="A72">
        <v>4</v>
      </c>
      <c r="B72" t="s">
        <v>18</v>
      </c>
      <c r="C72" t="s">
        <v>185</v>
      </c>
      <c r="D72">
        <v>6</v>
      </c>
      <c r="E72" t="s">
        <v>2</v>
      </c>
      <c r="F72">
        <v>3</v>
      </c>
      <c r="G72" t="s">
        <v>36</v>
      </c>
      <c r="H72" t="s">
        <v>37</v>
      </c>
      <c r="I72" t="s">
        <v>38</v>
      </c>
      <c r="J72" t="s">
        <v>16</v>
      </c>
      <c r="K72">
        <v>3</v>
      </c>
    </row>
    <row r="73" spans="1:11" ht="15.75" customHeight="1" x14ac:dyDescent="0.15">
      <c r="A73">
        <v>4</v>
      </c>
      <c r="B73" t="s">
        <v>18</v>
      </c>
      <c r="C73" t="s">
        <v>185</v>
      </c>
      <c r="D73">
        <v>6</v>
      </c>
      <c r="E73" t="s">
        <v>2</v>
      </c>
      <c r="F73">
        <v>3</v>
      </c>
      <c r="G73" t="s">
        <v>21</v>
      </c>
      <c r="H73" t="s">
        <v>68</v>
      </c>
      <c r="I73" t="s">
        <v>69</v>
      </c>
      <c r="J73" t="s">
        <v>19</v>
      </c>
      <c r="K73">
        <v>1</v>
      </c>
    </row>
    <row r="74" spans="1:11" ht="15.75" customHeight="1" x14ac:dyDescent="0.15">
      <c r="A74">
        <v>4</v>
      </c>
      <c r="B74" t="s">
        <v>18</v>
      </c>
      <c r="C74" t="s">
        <v>184</v>
      </c>
      <c r="D74">
        <v>6</v>
      </c>
      <c r="E74" t="s">
        <v>4</v>
      </c>
      <c r="F74">
        <v>1</v>
      </c>
      <c r="G74" t="s">
        <v>40</v>
      </c>
      <c r="H74" s="28" t="s">
        <v>65</v>
      </c>
      <c r="I74" s="28" t="s">
        <v>66</v>
      </c>
      <c r="J74" t="s">
        <v>56</v>
      </c>
      <c r="K74">
        <v>2</v>
      </c>
    </row>
    <row r="75" spans="1:11" ht="15.75" customHeight="1" x14ac:dyDescent="0.15">
      <c r="A75">
        <v>4</v>
      </c>
      <c r="B75" t="s">
        <v>18</v>
      </c>
      <c r="C75" t="s">
        <v>184</v>
      </c>
      <c r="D75">
        <v>6</v>
      </c>
      <c r="E75" t="s">
        <v>4</v>
      </c>
      <c r="F75">
        <v>1</v>
      </c>
      <c r="G75" t="s">
        <v>36</v>
      </c>
      <c r="H75" t="s">
        <v>20</v>
      </c>
      <c r="I75" t="s">
        <v>201</v>
      </c>
      <c r="J75" t="s">
        <v>46</v>
      </c>
      <c r="K75">
        <v>1</v>
      </c>
    </row>
    <row r="76" spans="1:11" ht="15.75" customHeight="1" x14ac:dyDescent="0.15">
      <c r="A76">
        <v>4</v>
      </c>
      <c r="B76" t="s">
        <v>18</v>
      </c>
      <c r="C76" t="s">
        <v>184</v>
      </c>
      <c r="D76">
        <v>6</v>
      </c>
      <c r="E76" t="s">
        <v>4</v>
      </c>
      <c r="F76">
        <v>1</v>
      </c>
      <c r="G76" t="s">
        <v>21</v>
      </c>
      <c r="H76" s="28" t="s">
        <v>47</v>
      </c>
      <c r="I76" s="28" t="s">
        <v>39</v>
      </c>
      <c r="J76" t="s">
        <v>19</v>
      </c>
      <c r="K76">
        <v>1</v>
      </c>
    </row>
    <row r="77" spans="1:11" ht="15.75" customHeight="1" x14ac:dyDescent="0.15">
      <c r="A77">
        <v>4</v>
      </c>
      <c r="B77" t="s">
        <v>18</v>
      </c>
      <c r="C77" t="s">
        <v>184</v>
      </c>
      <c r="D77">
        <v>6</v>
      </c>
      <c r="E77" t="s">
        <v>4</v>
      </c>
      <c r="F77">
        <v>1</v>
      </c>
      <c r="G77" t="s">
        <v>40</v>
      </c>
      <c r="H77" t="s">
        <v>41</v>
      </c>
      <c r="I77" t="s">
        <v>114</v>
      </c>
      <c r="J77" t="s">
        <v>30</v>
      </c>
      <c r="K77">
        <v>1</v>
      </c>
    </row>
    <row r="78" spans="1:11" ht="15.75" customHeight="1" x14ac:dyDescent="0.15">
      <c r="A78">
        <v>4</v>
      </c>
      <c r="B78" t="s">
        <v>18</v>
      </c>
      <c r="C78" t="s">
        <v>184</v>
      </c>
      <c r="D78">
        <v>6</v>
      </c>
      <c r="E78" t="s">
        <v>4</v>
      </c>
      <c r="F78">
        <v>1</v>
      </c>
      <c r="G78" t="s">
        <v>40</v>
      </c>
      <c r="H78" t="s">
        <v>57</v>
      </c>
      <c r="I78" t="s">
        <v>121</v>
      </c>
      <c r="J78" t="s">
        <v>30</v>
      </c>
      <c r="K78">
        <v>1</v>
      </c>
    </row>
    <row r="79" spans="1:11" ht="15.75" customHeight="1" x14ac:dyDescent="0.15">
      <c r="A79">
        <v>4</v>
      </c>
      <c r="B79" t="s">
        <v>18</v>
      </c>
      <c r="C79" t="s">
        <v>184</v>
      </c>
      <c r="D79">
        <v>6</v>
      </c>
      <c r="E79" t="s">
        <v>4</v>
      </c>
      <c r="F79">
        <v>1</v>
      </c>
      <c r="G79" t="s">
        <v>40</v>
      </c>
      <c r="H79" t="s">
        <v>82</v>
      </c>
      <c r="I79" t="s">
        <v>83</v>
      </c>
      <c r="J79" t="s">
        <v>56</v>
      </c>
      <c r="K79">
        <v>3</v>
      </c>
    </row>
    <row r="80" spans="1:11" ht="15.75" customHeight="1" x14ac:dyDescent="0.15">
      <c r="A80">
        <v>4</v>
      </c>
      <c r="B80" t="s">
        <v>18</v>
      </c>
      <c r="C80" t="s">
        <v>184</v>
      </c>
      <c r="D80">
        <v>6</v>
      </c>
      <c r="E80" t="s">
        <v>4</v>
      </c>
      <c r="F80">
        <v>1</v>
      </c>
      <c r="G80" t="s">
        <v>59</v>
      </c>
      <c r="H80" t="s">
        <v>60</v>
      </c>
      <c r="I80" t="s">
        <v>201</v>
      </c>
      <c r="K80">
        <v>2</v>
      </c>
    </row>
    <row r="81" spans="1:11" ht="15.75" customHeight="1" x14ac:dyDescent="0.15">
      <c r="A81">
        <v>4</v>
      </c>
      <c r="B81" t="s">
        <v>18</v>
      </c>
      <c r="C81" t="s">
        <v>185</v>
      </c>
      <c r="D81">
        <v>6</v>
      </c>
      <c r="E81" t="s">
        <v>2</v>
      </c>
      <c r="F81">
        <v>3</v>
      </c>
      <c r="G81" t="s">
        <v>40</v>
      </c>
      <c r="H81" s="28" t="s">
        <v>65</v>
      </c>
      <c r="I81" s="28" t="s">
        <v>66</v>
      </c>
      <c r="J81" t="s">
        <v>56</v>
      </c>
      <c r="K81">
        <v>1</v>
      </c>
    </row>
    <row r="82" spans="1:11" ht="15.75" customHeight="1" x14ac:dyDescent="0.15">
      <c r="A82">
        <v>4</v>
      </c>
      <c r="B82" t="s">
        <v>18</v>
      </c>
      <c r="C82" t="s">
        <v>184</v>
      </c>
      <c r="D82">
        <v>6</v>
      </c>
      <c r="E82" t="s">
        <v>2</v>
      </c>
      <c r="F82">
        <v>2</v>
      </c>
      <c r="G82" t="s">
        <v>36</v>
      </c>
      <c r="H82" s="28" t="s">
        <v>70</v>
      </c>
      <c r="I82" s="28" t="s">
        <v>81</v>
      </c>
      <c r="J82" t="s">
        <v>16</v>
      </c>
      <c r="K82">
        <v>1</v>
      </c>
    </row>
    <row r="83" spans="1:11" ht="15.75" customHeight="1" x14ac:dyDescent="0.15">
      <c r="A83">
        <v>4</v>
      </c>
      <c r="B83" t="s">
        <v>18</v>
      </c>
      <c r="C83" t="s">
        <v>184</v>
      </c>
      <c r="D83">
        <v>6</v>
      </c>
      <c r="E83" t="s">
        <v>2</v>
      </c>
      <c r="F83">
        <v>2</v>
      </c>
      <c r="G83" t="s">
        <v>40</v>
      </c>
      <c r="H83" s="28" t="s">
        <v>65</v>
      </c>
      <c r="I83" s="28" t="s">
        <v>66</v>
      </c>
      <c r="J83" t="s">
        <v>56</v>
      </c>
      <c r="K83">
        <v>3</v>
      </c>
    </row>
    <row r="84" spans="1:11" ht="15.75" customHeight="1" x14ac:dyDescent="0.15">
      <c r="A84">
        <v>4</v>
      </c>
      <c r="B84" t="s">
        <v>18</v>
      </c>
      <c r="C84" t="s">
        <v>185</v>
      </c>
      <c r="D84">
        <v>6</v>
      </c>
      <c r="E84" t="s">
        <v>4</v>
      </c>
      <c r="F84">
        <v>2</v>
      </c>
      <c r="G84" t="s">
        <v>40</v>
      </c>
      <c r="H84" t="s">
        <v>41</v>
      </c>
      <c r="I84" t="s">
        <v>114</v>
      </c>
      <c r="K84">
        <v>1</v>
      </c>
    </row>
    <row r="85" spans="1:11" ht="15.75" customHeight="1" x14ac:dyDescent="0.15">
      <c r="A85">
        <v>4</v>
      </c>
      <c r="B85" t="s">
        <v>18</v>
      </c>
      <c r="C85" t="s">
        <v>184</v>
      </c>
      <c r="D85">
        <v>6</v>
      </c>
      <c r="E85" t="s">
        <v>2</v>
      </c>
      <c r="F85">
        <v>2</v>
      </c>
      <c r="G85" t="s">
        <v>36</v>
      </c>
      <c r="H85" t="s">
        <v>20</v>
      </c>
      <c r="I85" t="s">
        <v>84</v>
      </c>
      <c r="J85" t="s">
        <v>46</v>
      </c>
      <c r="K85">
        <v>1</v>
      </c>
    </row>
    <row r="86" spans="1:11" ht="15.75" customHeight="1" x14ac:dyDescent="0.15">
      <c r="A86">
        <v>4</v>
      </c>
      <c r="B86" t="s">
        <v>18</v>
      </c>
      <c r="C86" t="s">
        <v>185</v>
      </c>
      <c r="D86">
        <v>6</v>
      </c>
      <c r="E86" t="s">
        <v>4</v>
      </c>
      <c r="F86">
        <v>2</v>
      </c>
      <c r="G86" t="s">
        <v>40</v>
      </c>
      <c r="H86" t="s">
        <v>41</v>
      </c>
      <c r="I86" t="s">
        <v>42</v>
      </c>
      <c r="J86" t="s">
        <v>30</v>
      </c>
      <c r="K86">
        <v>1</v>
      </c>
    </row>
    <row r="87" spans="1:11" ht="15.75" customHeight="1" x14ac:dyDescent="0.15">
      <c r="A87">
        <v>5</v>
      </c>
      <c r="B87" t="s">
        <v>18</v>
      </c>
      <c r="C87" t="s">
        <v>109</v>
      </c>
      <c r="D87">
        <v>2</v>
      </c>
      <c r="E87" t="s">
        <v>2</v>
      </c>
      <c r="F87">
        <v>1</v>
      </c>
      <c r="G87" t="s">
        <v>59</v>
      </c>
      <c r="H87" t="s">
        <v>71</v>
      </c>
      <c r="I87" t="s">
        <v>72</v>
      </c>
      <c r="J87" t="s">
        <v>16</v>
      </c>
      <c r="K87">
        <v>5</v>
      </c>
    </row>
    <row r="88" spans="1:11" ht="15.75" customHeight="1" x14ac:dyDescent="0.15">
      <c r="A88">
        <v>5</v>
      </c>
      <c r="B88" t="s">
        <v>18</v>
      </c>
      <c r="C88" t="s">
        <v>109</v>
      </c>
      <c r="D88">
        <v>2</v>
      </c>
      <c r="E88" t="s">
        <v>2</v>
      </c>
      <c r="F88">
        <v>1</v>
      </c>
      <c r="G88" t="s">
        <v>36</v>
      </c>
      <c r="H88" t="s">
        <v>73</v>
      </c>
      <c r="I88" t="s">
        <v>74</v>
      </c>
      <c r="J88" t="s">
        <v>16</v>
      </c>
      <c r="K88">
        <v>1</v>
      </c>
    </row>
    <row r="89" spans="1:11" ht="15.75" customHeight="1" x14ac:dyDescent="0.15">
      <c r="A89">
        <v>5</v>
      </c>
      <c r="B89" t="s">
        <v>18</v>
      </c>
      <c r="C89" t="s">
        <v>109</v>
      </c>
      <c r="D89">
        <v>2</v>
      </c>
      <c r="E89" t="s">
        <v>2</v>
      </c>
      <c r="F89">
        <v>1</v>
      </c>
      <c r="G89" t="s">
        <v>36</v>
      </c>
      <c r="H89" t="s">
        <v>75</v>
      </c>
      <c r="I89" t="s">
        <v>76</v>
      </c>
      <c r="J89" t="s">
        <v>46</v>
      </c>
      <c r="K89">
        <v>2</v>
      </c>
    </row>
    <row r="90" spans="1:11" ht="15.75" customHeight="1" x14ac:dyDescent="0.15">
      <c r="A90">
        <v>5</v>
      </c>
      <c r="B90" t="s">
        <v>18</v>
      </c>
      <c r="C90" t="s">
        <v>109</v>
      </c>
      <c r="D90">
        <v>2</v>
      </c>
      <c r="E90" t="s">
        <v>2</v>
      </c>
      <c r="F90">
        <v>1</v>
      </c>
      <c r="G90" t="s">
        <v>21</v>
      </c>
      <c r="H90" s="28" t="s">
        <v>47</v>
      </c>
      <c r="I90" s="28" t="s">
        <v>48</v>
      </c>
      <c r="J90" t="s">
        <v>19</v>
      </c>
      <c r="K90">
        <v>4</v>
      </c>
    </row>
    <row r="91" spans="1:11" ht="15.75" customHeight="1" x14ac:dyDescent="0.15">
      <c r="A91">
        <v>5</v>
      </c>
      <c r="B91" t="s">
        <v>18</v>
      </c>
      <c r="C91" t="s">
        <v>109</v>
      </c>
      <c r="D91">
        <v>2</v>
      </c>
      <c r="E91" t="s">
        <v>2</v>
      </c>
      <c r="F91">
        <v>2</v>
      </c>
      <c r="G91" t="s">
        <v>36</v>
      </c>
      <c r="H91" t="s">
        <v>20</v>
      </c>
      <c r="I91" t="s">
        <v>77</v>
      </c>
      <c r="J91" t="s">
        <v>46</v>
      </c>
      <c r="K91">
        <v>1</v>
      </c>
    </row>
    <row r="92" spans="1:11" ht="15.75" customHeight="1" x14ac:dyDescent="0.15">
      <c r="A92">
        <v>5</v>
      </c>
      <c r="B92" t="s">
        <v>18</v>
      </c>
      <c r="C92" t="s">
        <v>109</v>
      </c>
      <c r="D92">
        <v>2</v>
      </c>
      <c r="E92" t="s">
        <v>2</v>
      </c>
      <c r="F92">
        <v>2</v>
      </c>
      <c r="G92" t="s">
        <v>21</v>
      </c>
      <c r="H92" s="28" t="s">
        <v>47</v>
      </c>
      <c r="I92" s="28" t="s">
        <v>48</v>
      </c>
      <c r="J92" t="s">
        <v>19</v>
      </c>
      <c r="K92">
        <v>2</v>
      </c>
    </row>
    <row r="93" spans="1:11" ht="15.75" customHeight="1" x14ac:dyDescent="0.15">
      <c r="A93">
        <v>5</v>
      </c>
      <c r="B93" t="s">
        <v>18</v>
      </c>
      <c r="C93" t="s">
        <v>109</v>
      </c>
      <c r="D93">
        <v>2</v>
      </c>
      <c r="E93" t="s">
        <v>2</v>
      </c>
      <c r="F93">
        <v>3</v>
      </c>
      <c r="G93" t="s">
        <v>21</v>
      </c>
      <c r="H93" s="28" t="s">
        <v>47</v>
      </c>
      <c r="I93" s="28" t="s">
        <v>48</v>
      </c>
      <c r="J93" t="s">
        <v>19</v>
      </c>
      <c r="K93">
        <v>6</v>
      </c>
    </row>
    <row r="94" spans="1:11" ht="15.75" customHeight="1" x14ac:dyDescent="0.15">
      <c r="A94">
        <v>5</v>
      </c>
      <c r="B94" t="s">
        <v>18</v>
      </c>
      <c r="C94" t="s">
        <v>109</v>
      </c>
      <c r="D94">
        <v>2</v>
      </c>
      <c r="E94" t="s">
        <v>4</v>
      </c>
      <c r="F94">
        <v>1</v>
      </c>
      <c r="G94" t="s">
        <v>59</v>
      </c>
      <c r="H94" t="s">
        <v>71</v>
      </c>
      <c r="I94" t="s">
        <v>72</v>
      </c>
      <c r="J94" t="s">
        <v>16</v>
      </c>
      <c r="K94">
        <v>1</v>
      </c>
    </row>
    <row r="95" spans="1:11" ht="15.75" customHeight="1" x14ac:dyDescent="0.15">
      <c r="A95">
        <v>5</v>
      </c>
      <c r="B95" t="s">
        <v>18</v>
      </c>
      <c r="C95" t="s">
        <v>109</v>
      </c>
      <c r="D95">
        <v>2</v>
      </c>
      <c r="E95" t="s">
        <v>4</v>
      </c>
      <c r="F95">
        <v>1</v>
      </c>
      <c r="G95" t="s">
        <v>21</v>
      </c>
      <c r="H95" s="28" t="s">
        <v>47</v>
      </c>
      <c r="I95" s="28" t="s">
        <v>48</v>
      </c>
      <c r="J95" t="s">
        <v>19</v>
      </c>
      <c r="K95">
        <v>2</v>
      </c>
    </row>
    <row r="96" spans="1:11" ht="15.75" customHeight="1" x14ac:dyDescent="0.15">
      <c r="A96">
        <v>5</v>
      </c>
      <c r="B96" t="s">
        <v>18</v>
      </c>
      <c r="C96" t="s">
        <v>109</v>
      </c>
      <c r="D96">
        <v>2</v>
      </c>
      <c r="E96" t="s">
        <v>4</v>
      </c>
      <c r="F96">
        <v>2</v>
      </c>
      <c r="G96" t="s">
        <v>59</v>
      </c>
      <c r="H96" t="s">
        <v>71</v>
      </c>
      <c r="I96" t="s">
        <v>201</v>
      </c>
      <c r="J96" t="s">
        <v>16</v>
      </c>
      <c r="K96">
        <v>1</v>
      </c>
    </row>
    <row r="97" spans="1:11" ht="15.75" customHeight="1" x14ac:dyDescent="0.15">
      <c r="A97">
        <v>5</v>
      </c>
      <c r="B97" t="s">
        <v>18</v>
      </c>
      <c r="C97" t="s">
        <v>109</v>
      </c>
      <c r="D97">
        <v>2</v>
      </c>
      <c r="E97" t="s">
        <v>4</v>
      </c>
      <c r="F97">
        <v>2</v>
      </c>
      <c r="G97" t="s">
        <v>21</v>
      </c>
      <c r="H97" s="28" t="s">
        <v>47</v>
      </c>
      <c r="I97" s="28" t="s">
        <v>48</v>
      </c>
      <c r="J97" t="s">
        <v>19</v>
      </c>
      <c r="K97">
        <v>1</v>
      </c>
    </row>
    <row r="98" spans="1:11" ht="15.75" customHeight="1" x14ac:dyDescent="0.15">
      <c r="A98">
        <v>5</v>
      </c>
      <c r="B98" t="s">
        <v>18</v>
      </c>
      <c r="C98" t="s">
        <v>109</v>
      </c>
      <c r="D98">
        <v>4</v>
      </c>
      <c r="E98" t="s">
        <v>2</v>
      </c>
      <c r="F98">
        <v>1</v>
      </c>
      <c r="G98" t="s">
        <v>59</v>
      </c>
      <c r="H98" t="s">
        <v>60</v>
      </c>
      <c r="I98" t="s">
        <v>201</v>
      </c>
      <c r="J98" s="28" t="s">
        <v>179</v>
      </c>
      <c r="K98">
        <v>1</v>
      </c>
    </row>
    <row r="99" spans="1:11" ht="15.75" customHeight="1" x14ac:dyDescent="0.15">
      <c r="A99">
        <v>5</v>
      </c>
      <c r="B99" t="s">
        <v>18</v>
      </c>
      <c r="C99" t="s">
        <v>109</v>
      </c>
      <c r="D99">
        <v>4</v>
      </c>
      <c r="E99" t="s">
        <v>2</v>
      </c>
      <c r="F99">
        <v>1</v>
      </c>
      <c r="G99" t="s">
        <v>36</v>
      </c>
      <c r="H99" t="s">
        <v>20</v>
      </c>
      <c r="I99" t="s">
        <v>77</v>
      </c>
      <c r="J99" t="s">
        <v>46</v>
      </c>
      <c r="K99">
        <v>1</v>
      </c>
    </row>
    <row r="100" spans="1:11" ht="15.75" customHeight="1" x14ac:dyDescent="0.15">
      <c r="A100">
        <v>5</v>
      </c>
      <c r="B100" t="s">
        <v>18</v>
      </c>
      <c r="C100" t="s">
        <v>109</v>
      </c>
      <c r="D100">
        <v>4</v>
      </c>
      <c r="E100" t="s">
        <v>2</v>
      </c>
      <c r="F100">
        <v>1</v>
      </c>
      <c r="G100" t="s">
        <v>40</v>
      </c>
      <c r="H100" t="s">
        <v>41</v>
      </c>
      <c r="I100" t="s">
        <v>201</v>
      </c>
      <c r="J100" t="s">
        <v>30</v>
      </c>
      <c r="K100">
        <v>3</v>
      </c>
    </row>
    <row r="101" spans="1:11" ht="15.75" customHeight="1" x14ac:dyDescent="0.15">
      <c r="A101">
        <v>5</v>
      </c>
      <c r="B101" t="s">
        <v>18</v>
      </c>
      <c r="C101" t="s">
        <v>109</v>
      </c>
      <c r="D101">
        <v>4</v>
      </c>
      <c r="E101" t="s">
        <v>2</v>
      </c>
      <c r="F101">
        <v>1</v>
      </c>
      <c r="G101" t="s">
        <v>21</v>
      </c>
      <c r="H101" s="28" t="s">
        <v>47</v>
      </c>
      <c r="I101" s="28" t="s">
        <v>39</v>
      </c>
      <c r="J101" t="s">
        <v>19</v>
      </c>
      <c r="K101">
        <v>4</v>
      </c>
    </row>
    <row r="102" spans="1:11" ht="15.75" customHeight="1" x14ac:dyDescent="0.15">
      <c r="A102">
        <v>5</v>
      </c>
      <c r="B102" t="s">
        <v>18</v>
      </c>
      <c r="C102" t="s">
        <v>109</v>
      </c>
      <c r="D102">
        <v>4</v>
      </c>
      <c r="E102" t="s">
        <v>2</v>
      </c>
      <c r="F102">
        <v>1</v>
      </c>
      <c r="G102" t="s">
        <v>21</v>
      </c>
      <c r="H102" s="28" t="s">
        <v>47</v>
      </c>
      <c r="I102" s="28" t="s">
        <v>48</v>
      </c>
      <c r="J102" t="s">
        <v>19</v>
      </c>
      <c r="K102">
        <v>17</v>
      </c>
    </row>
    <row r="103" spans="1:11" ht="15.75" customHeight="1" x14ac:dyDescent="0.15">
      <c r="A103">
        <v>5</v>
      </c>
      <c r="B103" t="s">
        <v>18</v>
      </c>
      <c r="C103" t="s">
        <v>109</v>
      </c>
      <c r="D103">
        <v>4</v>
      </c>
      <c r="E103" t="s">
        <v>2</v>
      </c>
      <c r="F103">
        <v>1</v>
      </c>
      <c r="G103" t="s">
        <v>21</v>
      </c>
      <c r="H103" t="s">
        <v>78</v>
      </c>
      <c r="I103" t="s">
        <v>79</v>
      </c>
      <c r="J103" t="s">
        <v>56</v>
      </c>
      <c r="K103">
        <v>1</v>
      </c>
    </row>
    <row r="104" spans="1:11" ht="15.75" customHeight="1" x14ac:dyDescent="0.15">
      <c r="A104">
        <v>5</v>
      </c>
      <c r="B104" t="s">
        <v>18</v>
      </c>
      <c r="C104" t="s">
        <v>109</v>
      </c>
      <c r="D104">
        <v>4</v>
      </c>
      <c r="E104" t="s">
        <v>2</v>
      </c>
      <c r="F104">
        <v>3</v>
      </c>
      <c r="G104" t="s">
        <v>14</v>
      </c>
      <c r="H104" t="s">
        <v>15</v>
      </c>
      <c r="I104" t="s">
        <v>80</v>
      </c>
      <c r="J104" t="s">
        <v>16</v>
      </c>
      <c r="K104">
        <v>1</v>
      </c>
    </row>
    <row r="105" spans="1:11" ht="15.75" customHeight="1" x14ac:dyDescent="0.15">
      <c r="A105">
        <v>5</v>
      </c>
      <c r="B105" t="s">
        <v>18</v>
      </c>
      <c r="C105" t="s">
        <v>109</v>
      </c>
      <c r="D105">
        <v>4</v>
      </c>
      <c r="E105" t="s">
        <v>2</v>
      </c>
      <c r="F105">
        <v>3</v>
      </c>
      <c r="G105" t="s">
        <v>36</v>
      </c>
      <c r="H105" t="s">
        <v>20</v>
      </c>
      <c r="I105" t="s">
        <v>77</v>
      </c>
      <c r="J105" t="s">
        <v>46</v>
      </c>
      <c r="K105">
        <v>2</v>
      </c>
    </row>
    <row r="106" spans="1:11" ht="15.75" customHeight="1" x14ac:dyDescent="0.15">
      <c r="A106">
        <v>5</v>
      </c>
      <c r="B106" t="s">
        <v>18</v>
      </c>
      <c r="C106" t="s">
        <v>109</v>
      </c>
      <c r="D106">
        <v>4</v>
      </c>
      <c r="E106" t="s">
        <v>2</v>
      </c>
      <c r="F106">
        <v>3</v>
      </c>
      <c r="G106" t="s">
        <v>36</v>
      </c>
      <c r="H106" t="s">
        <v>20</v>
      </c>
      <c r="I106" t="s">
        <v>77</v>
      </c>
      <c r="J106" t="s">
        <v>46</v>
      </c>
      <c r="K106">
        <v>1</v>
      </c>
    </row>
    <row r="107" spans="1:11" ht="15.75" customHeight="1" x14ac:dyDescent="0.15">
      <c r="A107">
        <v>5</v>
      </c>
      <c r="B107" t="s">
        <v>18</v>
      </c>
      <c r="C107" t="s">
        <v>109</v>
      </c>
      <c r="D107">
        <v>4</v>
      </c>
      <c r="E107" t="s">
        <v>2</v>
      </c>
      <c r="F107">
        <v>3</v>
      </c>
      <c r="G107" t="s">
        <v>36</v>
      </c>
      <c r="H107" s="28" t="s">
        <v>70</v>
      </c>
      <c r="I107" s="28" t="s">
        <v>81</v>
      </c>
      <c r="J107" t="s">
        <v>16</v>
      </c>
      <c r="K107">
        <v>1</v>
      </c>
    </row>
    <row r="108" spans="1:11" ht="15.75" customHeight="1" x14ac:dyDescent="0.15">
      <c r="A108">
        <v>5</v>
      </c>
      <c r="B108" t="s">
        <v>18</v>
      </c>
      <c r="C108" t="s">
        <v>109</v>
      </c>
      <c r="D108">
        <v>4</v>
      </c>
      <c r="E108" t="s">
        <v>2</v>
      </c>
      <c r="F108">
        <v>3</v>
      </c>
      <c r="G108" t="s">
        <v>21</v>
      </c>
      <c r="H108" s="28" t="s">
        <v>47</v>
      </c>
      <c r="I108" s="28" t="s">
        <v>39</v>
      </c>
      <c r="J108" t="s">
        <v>19</v>
      </c>
      <c r="K108">
        <v>4</v>
      </c>
    </row>
    <row r="109" spans="1:11" ht="15.75" customHeight="1" x14ac:dyDescent="0.15">
      <c r="A109">
        <v>5</v>
      </c>
      <c r="B109" t="s">
        <v>18</v>
      </c>
      <c r="C109" t="s">
        <v>109</v>
      </c>
      <c r="D109">
        <v>4</v>
      </c>
      <c r="E109" t="s">
        <v>2</v>
      </c>
      <c r="F109">
        <v>3</v>
      </c>
      <c r="G109" t="s">
        <v>21</v>
      </c>
      <c r="H109" s="28" t="s">
        <v>47</v>
      </c>
      <c r="I109" s="28" t="s">
        <v>48</v>
      </c>
      <c r="J109" t="s">
        <v>19</v>
      </c>
      <c r="K109">
        <v>1</v>
      </c>
    </row>
    <row r="110" spans="1:11" ht="15.75" customHeight="1" x14ac:dyDescent="0.15">
      <c r="A110">
        <v>5</v>
      </c>
      <c r="B110" t="s">
        <v>18</v>
      </c>
      <c r="C110" t="s">
        <v>109</v>
      </c>
      <c r="D110">
        <v>4</v>
      </c>
      <c r="E110" t="s">
        <v>4</v>
      </c>
      <c r="F110">
        <v>1</v>
      </c>
      <c r="G110" t="s">
        <v>40</v>
      </c>
      <c r="H110" t="s">
        <v>82</v>
      </c>
      <c r="I110" t="s">
        <v>83</v>
      </c>
      <c r="J110" t="s">
        <v>56</v>
      </c>
      <c r="K110">
        <v>1</v>
      </c>
    </row>
    <row r="111" spans="1:11" ht="15.75" customHeight="1" x14ac:dyDescent="0.15">
      <c r="A111">
        <v>5</v>
      </c>
      <c r="B111" t="s">
        <v>18</v>
      </c>
      <c r="C111" t="s">
        <v>109</v>
      </c>
      <c r="D111">
        <v>4</v>
      </c>
      <c r="E111" t="s">
        <v>4</v>
      </c>
      <c r="F111">
        <v>1</v>
      </c>
      <c r="G111" t="s">
        <v>40</v>
      </c>
      <c r="H111" t="s">
        <v>57</v>
      </c>
      <c r="I111" t="s">
        <v>58</v>
      </c>
      <c r="J111" t="s">
        <v>30</v>
      </c>
      <c r="K111">
        <v>8</v>
      </c>
    </row>
    <row r="112" spans="1:11" ht="15.75" customHeight="1" x14ac:dyDescent="0.15">
      <c r="A112">
        <v>5</v>
      </c>
      <c r="B112" t="s">
        <v>18</v>
      </c>
      <c r="C112" t="s">
        <v>109</v>
      </c>
      <c r="D112">
        <v>4</v>
      </c>
      <c r="E112" t="s">
        <v>4</v>
      </c>
      <c r="F112">
        <v>1</v>
      </c>
      <c r="G112" t="s">
        <v>21</v>
      </c>
      <c r="H112" s="28" t="s">
        <v>47</v>
      </c>
      <c r="I112" s="28" t="s">
        <v>48</v>
      </c>
      <c r="J112" t="s">
        <v>19</v>
      </c>
      <c r="K112">
        <v>3</v>
      </c>
    </row>
    <row r="113" spans="1:11" ht="15.75" customHeight="1" x14ac:dyDescent="0.15">
      <c r="A113">
        <v>5</v>
      </c>
      <c r="B113" t="s">
        <v>18</v>
      </c>
      <c r="C113" t="s">
        <v>109</v>
      </c>
      <c r="D113">
        <v>6</v>
      </c>
      <c r="E113" t="s">
        <v>2</v>
      </c>
      <c r="F113">
        <v>1</v>
      </c>
      <c r="G113" t="s">
        <v>36</v>
      </c>
      <c r="H113" t="s">
        <v>20</v>
      </c>
      <c r="I113" t="s">
        <v>84</v>
      </c>
      <c r="J113" t="s">
        <v>46</v>
      </c>
      <c r="K113">
        <v>3</v>
      </c>
    </row>
    <row r="114" spans="1:11" ht="15.75" customHeight="1" x14ac:dyDescent="0.15">
      <c r="A114">
        <v>5</v>
      </c>
      <c r="B114" t="s">
        <v>18</v>
      </c>
      <c r="C114" t="s">
        <v>109</v>
      </c>
      <c r="D114">
        <v>6</v>
      </c>
      <c r="E114" t="s">
        <v>2</v>
      </c>
      <c r="F114">
        <v>1</v>
      </c>
      <c r="G114" t="s">
        <v>36</v>
      </c>
      <c r="H114" s="28" t="s">
        <v>70</v>
      </c>
      <c r="I114" s="28" t="s">
        <v>85</v>
      </c>
      <c r="J114" t="s">
        <v>16</v>
      </c>
      <c r="K114">
        <v>3</v>
      </c>
    </row>
    <row r="115" spans="1:11" ht="15.75" customHeight="1" x14ac:dyDescent="0.15">
      <c r="A115">
        <v>5</v>
      </c>
      <c r="B115" t="s">
        <v>18</v>
      </c>
      <c r="C115" t="s">
        <v>109</v>
      </c>
      <c r="D115">
        <v>6</v>
      </c>
      <c r="E115" t="s">
        <v>2</v>
      </c>
      <c r="F115">
        <v>1</v>
      </c>
      <c r="G115" t="s">
        <v>40</v>
      </c>
      <c r="H115" t="s">
        <v>41</v>
      </c>
      <c r="I115" t="s">
        <v>218</v>
      </c>
      <c r="J115" t="s">
        <v>30</v>
      </c>
      <c r="K115">
        <v>1</v>
      </c>
    </row>
    <row r="116" spans="1:11" ht="15.75" customHeight="1" x14ac:dyDescent="0.15">
      <c r="A116">
        <v>5</v>
      </c>
      <c r="B116" t="s">
        <v>18</v>
      </c>
      <c r="C116" t="s">
        <v>109</v>
      </c>
      <c r="D116">
        <v>6</v>
      </c>
      <c r="E116" t="s">
        <v>2</v>
      </c>
      <c r="F116">
        <v>1</v>
      </c>
      <c r="G116" t="s">
        <v>21</v>
      </c>
      <c r="H116" s="28" t="s">
        <v>47</v>
      </c>
      <c r="I116" s="28" t="s">
        <v>39</v>
      </c>
      <c r="J116" t="s">
        <v>19</v>
      </c>
      <c r="K116">
        <v>9</v>
      </c>
    </row>
    <row r="117" spans="1:11" ht="15.75" customHeight="1" x14ac:dyDescent="0.15">
      <c r="A117">
        <v>5</v>
      </c>
      <c r="B117" t="s">
        <v>18</v>
      </c>
      <c r="C117" t="s">
        <v>109</v>
      </c>
      <c r="D117">
        <v>6</v>
      </c>
      <c r="E117" t="s">
        <v>2</v>
      </c>
      <c r="F117">
        <v>1</v>
      </c>
      <c r="G117" t="s">
        <v>21</v>
      </c>
      <c r="H117" s="28" t="s">
        <v>47</v>
      </c>
      <c r="I117" s="28" t="s">
        <v>48</v>
      </c>
      <c r="J117" t="s">
        <v>19</v>
      </c>
      <c r="K117">
        <v>16</v>
      </c>
    </row>
    <row r="118" spans="1:11" ht="15.75" customHeight="1" x14ac:dyDescent="0.15">
      <c r="A118">
        <v>5</v>
      </c>
      <c r="B118" t="s">
        <v>18</v>
      </c>
      <c r="C118" t="s">
        <v>109</v>
      </c>
      <c r="D118">
        <v>6</v>
      </c>
      <c r="E118" t="s">
        <v>2</v>
      </c>
      <c r="F118">
        <v>2</v>
      </c>
      <c r="G118" t="s">
        <v>59</v>
      </c>
      <c r="H118" t="s">
        <v>60</v>
      </c>
      <c r="I118" t="s">
        <v>201</v>
      </c>
      <c r="J118" s="28" t="s">
        <v>179</v>
      </c>
      <c r="K118">
        <v>3</v>
      </c>
    </row>
    <row r="119" spans="1:11" ht="15.75" customHeight="1" x14ac:dyDescent="0.15">
      <c r="A119">
        <v>5</v>
      </c>
      <c r="B119" t="s">
        <v>18</v>
      </c>
      <c r="C119" t="s">
        <v>109</v>
      </c>
      <c r="D119">
        <v>6</v>
      </c>
      <c r="E119" t="s">
        <v>2</v>
      </c>
      <c r="F119">
        <v>2</v>
      </c>
      <c r="G119" t="s">
        <v>59</v>
      </c>
      <c r="H119" t="s">
        <v>71</v>
      </c>
      <c r="I119" t="s">
        <v>201</v>
      </c>
      <c r="J119" t="s">
        <v>16</v>
      </c>
      <c r="K119">
        <v>1</v>
      </c>
    </row>
    <row r="120" spans="1:11" ht="15.75" customHeight="1" x14ac:dyDescent="0.15">
      <c r="A120">
        <v>5</v>
      </c>
      <c r="B120" t="s">
        <v>18</v>
      </c>
      <c r="C120" t="s">
        <v>109</v>
      </c>
      <c r="D120">
        <v>6</v>
      </c>
      <c r="E120" t="s">
        <v>2</v>
      </c>
      <c r="F120">
        <v>2</v>
      </c>
      <c r="G120" t="s">
        <v>36</v>
      </c>
      <c r="H120" t="s">
        <v>20</v>
      </c>
      <c r="I120" t="s">
        <v>77</v>
      </c>
      <c r="J120" t="s">
        <v>46</v>
      </c>
      <c r="K120">
        <v>2</v>
      </c>
    </row>
    <row r="121" spans="1:11" ht="15.75" customHeight="1" x14ac:dyDescent="0.15">
      <c r="A121">
        <v>5</v>
      </c>
      <c r="B121" t="s">
        <v>18</v>
      </c>
      <c r="C121" t="s">
        <v>109</v>
      </c>
      <c r="D121">
        <v>6</v>
      </c>
      <c r="E121" t="s">
        <v>2</v>
      </c>
      <c r="F121">
        <v>2</v>
      </c>
      <c r="G121" t="s">
        <v>21</v>
      </c>
      <c r="H121" s="28" t="s">
        <v>47</v>
      </c>
      <c r="I121" s="28" t="s">
        <v>48</v>
      </c>
      <c r="J121" t="s">
        <v>19</v>
      </c>
      <c r="K121">
        <v>4</v>
      </c>
    </row>
    <row r="122" spans="1:11" ht="15.75" customHeight="1" x14ac:dyDescent="0.15">
      <c r="A122">
        <v>5</v>
      </c>
      <c r="B122" t="s">
        <v>18</v>
      </c>
      <c r="C122" t="s">
        <v>109</v>
      </c>
      <c r="D122">
        <v>6</v>
      </c>
      <c r="E122" t="s">
        <v>2</v>
      </c>
      <c r="F122">
        <v>3</v>
      </c>
      <c r="G122" t="s">
        <v>33</v>
      </c>
      <c r="H122" t="s">
        <v>34</v>
      </c>
      <c r="I122" t="s">
        <v>201</v>
      </c>
      <c r="J122" t="s">
        <v>16</v>
      </c>
      <c r="K122">
        <v>1</v>
      </c>
    </row>
    <row r="123" spans="1:11" ht="15.75" customHeight="1" x14ac:dyDescent="0.15">
      <c r="A123">
        <v>5</v>
      </c>
      <c r="B123" t="s">
        <v>18</v>
      </c>
      <c r="C123" t="s">
        <v>109</v>
      </c>
      <c r="D123">
        <v>6</v>
      </c>
      <c r="E123" t="s">
        <v>2</v>
      </c>
      <c r="F123">
        <v>3</v>
      </c>
      <c r="G123" t="s">
        <v>59</v>
      </c>
      <c r="H123" t="s">
        <v>60</v>
      </c>
      <c r="I123" t="s">
        <v>201</v>
      </c>
      <c r="J123" s="28" t="s">
        <v>179</v>
      </c>
      <c r="K123">
        <v>4</v>
      </c>
    </row>
    <row r="124" spans="1:11" ht="15.75" customHeight="1" x14ac:dyDescent="0.15">
      <c r="A124">
        <v>5</v>
      </c>
      <c r="B124" t="s">
        <v>18</v>
      </c>
      <c r="C124" t="s">
        <v>109</v>
      </c>
      <c r="D124">
        <v>6</v>
      </c>
      <c r="E124" t="s">
        <v>2</v>
      </c>
      <c r="F124">
        <v>3</v>
      </c>
      <c r="G124" t="s">
        <v>36</v>
      </c>
      <c r="H124" t="s">
        <v>20</v>
      </c>
      <c r="I124" t="s">
        <v>77</v>
      </c>
      <c r="J124" t="s">
        <v>46</v>
      </c>
      <c r="K124">
        <v>1</v>
      </c>
    </row>
    <row r="125" spans="1:11" ht="15.75" customHeight="1" x14ac:dyDescent="0.15">
      <c r="A125">
        <v>5</v>
      </c>
      <c r="B125" t="s">
        <v>18</v>
      </c>
      <c r="C125" t="s">
        <v>109</v>
      </c>
      <c r="D125">
        <v>6</v>
      </c>
      <c r="E125" t="s">
        <v>2</v>
      </c>
      <c r="F125">
        <v>3</v>
      </c>
      <c r="G125" t="s">
        <v>40</v>
      </c>
      <c r="H125" t="s">
        <v>41</v>
      </c>
      <c r="I125" t="s">
        <v>201</v>
      </c>
      <c r="J125" t="s">
        <v>30</v>
      </c>
      <c r="K125">
        <v>3</v>
      </c>
    </row>
    <row r="126" spans="1:11" ht="15.75" customHeight="1" x14ac:dyDescent="0.15">
      <c r="A126">
        <v>5</v>
      </c>
      <c r="B126" t="s">
        <v>18</v>
      </c>
      <c r="C126" t="s">
        <v>109</v>
      </c>
      <c r="D126">
        <v>6</v>
      </c>
      <c r="E126" t="s">
        <v>2</v>
      </c>
      <c r="F126">
        <v>3</v>
      </c>
      <c r="G126" t="s">
        <v>40</v>
      </c>
      <c r="H126" t="s">
        <v>82</v>
      </c>
      <c r="I126" t="s">
        <v>83</v>
      </c>
      <c r="J126" t="s">
        <v>56</v>
      </c>
      <c r="K126">
        <v>1</v>
      </c>
    </row>
    <row r="127" spans="1:11" ht="15.75" customHeight="1" x14ac:dyDescent="0.15">
      <c r="A127">
        <v>5</v>
      </c>
      <c r="B127" t="s">
        <v>18</v>
      </c>
      <c r="C127" t="s">
        <v>109</v>
      </c>
      <c r="D127">
        <v>6</v>
      </c>
      <c r="E127" t="s">
        <v>2</v>
      </c>
      <c r="F127">
        <v>3</v>
      </c>
      <c r="G127" t="s">
        <v>40</v>
      </c>
      <c r="H127" t="s">
        <v>57</v>
      </c>
      <c r="I127" t="s">
        <v>58</v>
      </c>
      <c r="J127" t="s">
        <v>30</v>
      </c>
      <c r="K127">
        <v>6</v>
      </c>
    </row>
    <row r="128" spans="1:11" ht="15.75" customHeight="1" x14ac:dyDescent="0.15">
      <c r="A128">
        <v>5</v>
      </c>
      <c r="B128" t="s">
        <v>18</v>
      </c>
      <c r="C128" t="s">
        <v>109</v>
      </c>
      <c r="D128">
        <v>6</v>
      </c>
      <c r="E128" t="s">
        <v>2</v>
      </c>
      <c r="F128">
        <v>3</v>
      </c>
      <c r="G128" t="s">
        <v>21</v>
      </c>
      <c r="H128" s="28" t="s">
        <v>47</v>
      </c>
      <c r="I128" s="28" t="s">
        <v>39</v>
      </c>
      <c r="J128" t="s">
        <v>19</v>
      </c>
      <c r="K128">
        <v>12</v>
      </c>
    </row>
    <row r="129" spans="1:11" ht="15.75" customHeight="1" x14ac:dyDescent="0.15">
      <c r="A129">
        <v>5</v>
      </c>
      <c r="B129" t="s">
        <v>18</v>
      </c>
      <c r="C129" t="s">
        <v>109</v>
      </c>
      <c r="D129">
        <v>6</v>
      </c>
      <c r="E129" t="s">
        <v>2</v>
      </c>
      <c r="F129">
        <v>3</v>
      </c>
      <c r="G129" t="s">
        <v>21</v>
      </c>
      <c r="H129" s="28" t="s">
        <v>47</v>
      </c>
      <c r="I129" s="28" t="s">
        <v>48</v>
      </c>
      <c r="J129" t="s">
        <v>19</v>
      </c>
      <c r="K129">
        <v>14</v>
      </c>
    </row>
    <row r="130" spans="1:11" ht="15.75" customHeight="1" x14ac:dyDescent="0.15">
      <c r="A130">
        <v>5</v>
      </c>
      <c r="B130" t="s">
        <v>18</v>
      </c>
      <c r="C130" t="s">
        <v>109</v>
      </c>
      <c r="D130">
        <v>6</v>
      </c>
      <c r="E130" t="s">
        <v>4</v>
      </c>
      <c r="F130">
        <v>1</v>
      </c>
      <c r="G130" t="s">
        <v>59</v>
      </c>
      <c r="H130" t="s">
        <v>60</v>
      </c>
      <c r="I130" t="s">
        <v>201</v>
      </c>
      <c r="J130" s="28" t="s">
        <v>179</v>
      </c>
      <c r="K130">
        <v>1</v>
      </c>
    </row>
    <row r="131" spans="1:11" ht="15.75" customHeight="1" x14ac:dyDescent="0.15">
      <c r="A131">
        <v>5</v>
      </c>
      <c r="B131" t="s">
        <v>18</v>
      </c>
      <c r="C131" t="s">
        <v>109</v>
      </c>
      <c r="D131">
        <v>6</v>
      </c>
      <c r="E131" t="s">
        <v>4</v>
      </c>
      <c r="F131">
        <v>1</v>
      </c>
      <c r="G131" t="s">
        <v>59</v>
      </c>
      <c r="H131" t="s">
        <v>60</v>
      </c>
      <c r="I131" t="s">
        <v>201</v>
      </c>
      <c r="J131" s="28" t="s">
        <v>179</v>
      </c>
      <c r="K131">
        <v>1</v>
      </c>
    </row>
    <row r="132" spans="1:11" ht="15.75" customHeight="1" x14ac:dyDescent="0.15">
      <c r="A132">
        <v>5</v>
      </c>
      <c r="B132" t="s">
        <v>18</v>
      </c>
      <c r="C132" t="s">
        <v>109</v>
      </c>
      <c r="D132">
        <v>6</v>
      </c>
      <c r="E132" t="s">
        <v>4</v>
      </c>
      <c r="F132">
        <v>1</v>
      </c>
      <c r="G132" t="s">
        <v>36</v>
      </c>
      <c r="H132" t="s">
        <v>20</v>
      </c>
      <c r="I132" t="s">
        <v>77</v>
      </c>
      <c r="J132" t="s">
        <v>46</v>
      </c>
      <c r="K132">
        <v>1</v>
      </c>
    </row>
    <row r="133" spans="1:11" ht="15.75" customHeight="1" x14ac:dyDescent="0.15">
      <c r="A133">
        <v>5</v>
      </c>
      <c r="B133" t="s">
        <v>18</v>
      </c>
      <c r="C133" t="s">
        <v>109</v>
      </c>
      <c r="D133">
        <v>6</v>
      </c>
      <c r="E133" t="s">
        <v>4</v>
      </c>
      <c r="F133">
        <v>1</v>
      </c>
      <c r="G133" t="s">
        <v>40</v>
      </c>
      <c r="H133" s="28" t="s">
        <v>65</v>
      </c>
      <c r="I133" s="28" t="s">
        <v>66</v>
      </c>
      <c r="J133" t="s">
        <v>56</v>
      </c>
      <c r="K133">
        <v>5</v>
      </c>
    </row>
    <row r="134" spans="1:11" ht="15.75" customHeight="1" x14ac:dyDescent="0.15">
      <c r="A134">
        <v>5</v>
      </c>
      <c r="B134" t="s">
        <v>18</v>
      </c>
      <c r="C134" t="s">
        <v>109</v>
      </c>
      <c r="D134">
        <v>6</v>
      </c>
      <c r="E134" t="s">
        <v>4</v>
      </c>
      <c r="F134">
        <v>1</v>
      </c>
      <c r="G134" t="s">
        <v>40</v>
      </c>
      <c r="H134" t="s">
        <v>41</v>
      </c>
      <c r="I134" t="s">
        <v>42</v>
      </c>
      <c r="J134" t="s">
        <v>30</v>
      </c>
      <c r="K134">
        <v>2</v>
      </c>
    </row>
    <row r="135" spans="1:11" ht="15.75" customHeight="1" x14ac:dyDescent="0.15">
      <c r="A135">
        <v>5</v>
      </c>
      <c r="B135" t="s">
        <v>18</v>
      </c>
      <c r="C135" t="s">
        <v>109</v>
      </c>
      <c r="D135">
        <v>6</v>
      </c>
      <c r="E135" t="s">
        <v>4</v>
      </c>
      <c r="F135">
        <v>1</v>
      </c>
      <c r="G135" t="s">
        <v>40</v>
      </c>
      <c r="H135" t="s">
        <v>57</v>
      </c>
      <c r="I135" t="s">
        <v>58</v>
      </c>
      <c r="J135" t="s">
        <v>30</v>
      </c>
      <c r="K135">
        <v>22</v>
      </c>
    </row>
    <row r="136" spans="1:11" ht="15.75" customHeight="1" x14ac:dyDescent="0.15">
      <c r="A136">
        <v>5</v>
      </c>
      <c r="B136" t="s">
        <v>18</v>
      </c>
      <c r="C136" t="s">
        <v>109</v>
      </c>
      <c r="D136">
        <v>6</v>
      </c>
      <c r="E136" t="s">
        <v>4</v>
      </c>
      <c r="F136">
        <v>1</v>
      </c>
      <c r="G136" t="s">
        <v>21</v>
      </c>
      <c r="H136" s="28" t="s">
        <v>47</v>
      </c>
      <c r="I136" s="28" t="s">
        <v>48</v>
      </c>
      <c r="J136" t="s">
        <v>19</v>
      </c>
      <c r="K136">
        <v>3</v>
      </c>
    </row>
    <row r="137" spans="1:11" ht="15.75" customHeight="1" x14ac:dyDescent="0.15">
      <c r="A137">
        <v>5</v>
      </c>
      <c r="B137" t="s">
        <v>18</v>
      </c>
      <c r="C137" t="s">
        <v>109</v>
      </c>
      <c r="D137">
        <v>6</v>
      </c>
      <c r="E137" t="s">
        <v>4</v>
      </c>
      <c r="F137">
        <v>1</v>
      </c>
      <c r="G137" t="s">
        <v>21</v>
      </c>
      <c r="H137" s="28" t="s">
        <v>47</v>
      </c>
      <c r="I137" s="28" t="s">
        <v>48</v>
      </c>
      <c r="J137" t="s">
        <v>19</v>
      </c>
      <c r="K137">
        <v>2</v>
      </c>
    </row>
    <row r="138" spans="1:11" ht="15.75" customHeight="1" x14ac:dyDescent="0.15">
      <c r="A138">
        <v>5</v>
      </c>
      <c r="B138" t="s">
        <v>18</v>
      </c>
      <c r="C138" t="s">
        <v>109</v>
      </c>
      <c r="D138">
        <v>6</v>
      </c>
      <c r="E138" t="s">
        <v>4</v>
      </c>
      <c r="F138">
        <v>2</v>
      </c>
      <c r="G138" t="s">
        <v>59</v>
      </c>
      <c r="H138" t="s">
        <v>60</v>
      </c>
      <c r="I138" t="s">
        <v>201</v>
      </c>
      <c r="J138" s="28" t="s">
        <v>179</v>
      </c>
      <c r="K138">
        <v>1</v>
      </c>
    </row>
    <row r="139" spans="1:11" ht="15.75" customHeight="1" x14ac:dyDescent="0.15">
      <c r="A139">
        <v>5</v>
      </c>
      <c r="B139" t="s">
        <v>18</v>
      </c>
      <c r="C139" t="s">
        <v>109</v>
      </c>
      <c r="D139">
        <v>6</v>
      </c>
      <c r="E139" t="s">
        <v>4</v>
      </c>
      <c r="F139">
        <v>2</v>
      </c>
      <c r="G139" t="s">
        <v>36</v>
      </c>
      <c r="H139" t="s">
        <v>20</v>
      </c>
      <c r="I139" t="s">
        <v>77</v>
      </c>
      <c r="J139" t="s">
        <v>46</v>
      </c>
      <c r="K139">
        <v>1</v>
      </c>
    </row>
    <row r="140" spans="1:11" ht="15.75" customHeight="1" x14ac:dyDescent="0.15">
      <c r="A140">
        <v>5</v>
      </c>
      <c r="B140" t="s">
        <v>18</v>
      </c>
      <c r="C140" t="s">
        <v>109</v>
      </c>
      <c r="D140">
        <v>6</v>
      </c>
      <c r="E140" t="s">
        <v>4</v>
      </c>
      <c r="F140">
        <v>2</v>
      </c>
      <c r="G140" t="s">
        <v>40</v>
      </c>
      <c r="H140" t="s">
        <v>41</v>
      </c>
      <c r="I140" t="s">
        <v>42</v>
      </c>
      <c r="J140" t="s">
        <v>30</v>
      </c>
      <c r="K140">
        <v>17</v>
      </c>
    </row>
    <row r="141" spans="1:11" ht="15.75" customHeight="1" x14ac:dyDescent="0.15">
      <c r="A141">
        <v>5</v>
      </c>
      <c r="B141" t="s">
        <v>18</v>
      </c>
      <c r="C141" t="s">
        <v>109</v>
      </c>
      <c r="D141">
        <v>6</v>
      </c>
      <c r="E141" t="s">
        <v>4</v>
      </c>
      <c r="F141">
        <v>2</v>
      </c>
      <c r="G141" t="s">
        <v>40</v>
      </c>
      <c r="H141" t="s">
        <v>57</v>
      </c>
      <c r="I141" t="s">
        <v>58</v>
      </c>
      <c r="J141" t="s">
        <v>30</v>
      </c>
      <c r="K141">
        <v>15</v>
      </c>
    </row>
    <row r="142" spans="1:11" ht="15.75" customHeight="1" x14ac:dyDescent="0.15">
      <c r="A142">
        <v>5</v>
      </c>
      <c r="B142" t="s">
        <v>18</v>
      </c>
      <c r="C142" t="s">
        <v>109</v>
      </c>
      <c r="D142">
        <v>6</v>
      </c>
      <c r="E142" t="s">
        <v>4</v>
      </c>
      <c r="F142">
        <v>2</v>
      </c>
      <c r="G142" t="s">
        <v>21</v>
      </c>
      <c r="H142" s="28" t="s">
        <v>47</v>
      </c>
      <c r="I142" s="28" t="s">
        <v>48</v>
      </c>
      <c r="J142" t="s">
        <v>19</v>
      </c>
      <c r="K142">
        <v>2</v>
      </c>
    </row>
    <row r="143" spans="1:11" ht="15.75" customHeight="1" x14ac:dyDescent="0.15">
      <c r="A143">
        <v>5</v>
      </c>
      <c r="B143" t="s">
        <v>18</v>
      </c>
      <c r="C143" t="s">
        <v>109</v>
      </c>
      <c r="D143">
        <v>6</v>
      </c>
      <c r="E143" t="s">
        <v>4</v>
      </c>
      <c r="F143">
        <v>2</v>
      </c>
      <c r="G143" t="s">
        <v>21</v>
      </c>
      <c r="H143" s="28" t="s">
        <v>47</v>
      </c>
      <c r="I143" s="28" t="s">
        <v>48</v>
      </c>
      <c r="J143" t="s">
        <v>19</v>
      </c>
      <c r="K143">
        <v>2</v>
      </c>
    </row>
    <row r="144" spans="1:11" ht="15.75" customHeight="1" x14ac:dyDescent="0.15">
      <c r="A144">
        <v>5</v>
      </c>
      <c r="B144" t="s">
        <v>18</v>
      </c>
      <c r="C144" t="s">
        <v>186</v>
      </c>
      <c r="D144">
        <v>2</v>
      </c>
      <c r="E144" t="s">
        <v>2</v>
      </c>
      <c r="F144">
        <v>1</v>
      </c>
      <c r="G144" t="s">
        <v>21</v>
      </c>
      <c r="H144" s="28" t="s">
        <v>47</v>
      </c>
      <c r="I144" s="28" t="s">
        <v>39</v>
      </c>
      <c r="J144" t="s">
        <v>19</v>
      </c>
      <c r="K144">
        <v>1</v>
      </c>
    </row>
    <row r="145" spans="1:11" ht="15.75" customHeight="1" x14ac:dyDescent="0.15">
      <c r="A145">
        <v>5</v>
      </c>
      <c r="B145" t="s">
        <v>18</v>
      </c>
      <c r="C145" t="s">
        <v>186</v>
      </c>
      <c r="D145">
        <v>2</v>
      </c>
      <c r="E145" t="s">
        <v>2</v>
      </c>
      <c r="F145">
        <v>2</v>
      </c>
      <c r="G145" t="s">
        <v>36</v>
      </c>
      <c r="H145" t="s">
        <v>20</v>
      </c>
      <c r="I145" t="s">
        <v>77</v>
      </c>
      <c r="J145" t="s">
        <v>46</v>
      </c>
      <c r="K145">
        <v>1</v>
      </c>
    </row>
    <row r="146" spans="1:11" ht="15.75" customHeight="1" x14ac:dyDescent="0.15">
      <c r="A146">
        <v>5</v>
      </c>
      <c r="B146" t="s">
        <v>18</v>
      </c>
      <c r="C146" t="s">
        <v>186</v>
      </c>
      <c r="D146">
        <v>2</v>
      </c>
      <c r="E146" t="s">
        <v>2</v>
      </c>
      <c r="F146">
        <v>2</v>
      </c>
      <c r="G146" t="s">
        <v>21</v>
      </c>
      <c r="H146" s="28" t="s">
        <v>47</v>
      </c>
      <c r="I146" s="28" t="s">
        <v>48</v>
      </c>
      <c r="J146" t="s">
        <v>19</v>
      </c>
      <c r="K146">
        <v>3</v>
      </c>
    </row>
    <row r="147" spans="1:11" ht="15.75" customHeight="1" x14ac:dyDescent="0.15">
      <c r="A147">
        <v>5</v>
      </c>
      <c r="B147" t="s">
        <v>18</v>
      </c>
      <c r="C147" t="s">
        <v>186</v>
      </c>
      <c r="D147">
        <v>2</v>
      </c>
      <c r="E147" t="s">
        <v>2</v>
      </c>
      <c r="F147">
        <v>3</v>
      </c>
      <c r="G147" t="s">
        <v>33</v>
      </c>
      <c r="H147" t="s">
        <v>34</v>
      </c>
      <c r="I147" t="s">
        <v>201</v>
      </c>
      <c r="J147" t="s">
        <v>16</v>
      </c>
      <c r="K147">
        <v>1</v>
      </c>
    </row>
    <row r="148" spans="1:11" ht="15.75" customHeight="1" x14ac:dyDescent="0.15">
      <c r="A148">
        <v>5</v>
      </c>
      <c r="B148" t="s">
        <v>18</v>
      </c>
      <c r="C148" t="s">
        <v>186</v>
      </c>
      <c r="D148">
        <v>4</v>
      </c>
      <c r="E148" t="s">
        <v>2</v>
      </c>
      <c r="F148">
        <v>1</v>
      </c>
      <c r="G148" t="s">
        <v>36</v>
      </c>
      <c r="H148" t="s">
        <v>73</v>
      </c>
      <c r="I148" t="s">
        <v>74</v>
      </c>
      <c r="J148" t="s">
        <v>16</v>
      </c>
      <c r="K148">
        <v>1</v>
      </c>
    </row>
    <row r="149" spans="1:11" ht="15.75" customHeight="1" x14ac:dyDescent="0.15">
      <c r="A149">
        <v>5</v>
      </c>
      <c r="B149" t="s">
        <v>18</v>
      </c>
      <c r="C149" t="s">
        <v>186</v>
      </c>
      <c r="D149">
        <v>4</v>
      </c>
      <c r="E149" t="s">
        <v>2</v>
      </c>
      <c r="F149">
        <v>1</v>
      </c>
      <c r="G149" t="s">
        <v>36</v>
      </c>
      <c r="H149" t="s">
        <v>20</v>
      </c>
      <c r="I149" t="s">
        <v>67</v>
      </c>
      <c r="J149" t="s">
        <v>56</v>
      </c>
      <c r="K149">
        <v>1</v>
      </c>
    </row>
    <row r="150" spans="1:11" ht="15.75" customHeight="1" x14ac:dyDescent="0.15">
      <c r="A150">
        <v>5</v>
      </c>
      <c r="B150" t="s">
        <v>18</v>
      </c>
      <c r="C150" t="s">
        <v>186</v>
      </c>
      <c r="D150">
        <v>4</v>
      </c>
      <c r="E150" t="s">
        <v>2</v>
      </c>
      <c r="F150">
        <v>1</v>
      </c>
      <c r="G150" t="s">
        <v>36</v>
      </c>
      <c r="H150" t="s">
        <v>20</v>
      </c>
      <c r="I150" t="s">
        <v>77</v>
      </c>
      <c r="J150" t="s">
        <v>46</v>
      </c>
      <c r="K150">
        <v>1</v>
      </c>
    </row>
    <row r="151" spans="1:11" ht="15.75" customHeight="1" x14ac:dyDescent="0.15">
      <c r="A151">
        <v>5</v>
      </c>
      <c r="B151" t="s">
        <v>18</v>
      </c>
      <c r="C151" t="s">
        <v>186</v>
      </c>
      <c r="D151">
        <v>4</v>
      </c>
      <c r="E151" t="s">
        <v>2</v>
      </c>
      <c r="F151">
        <v>1</v>
      </c>
      <c r="G151" t="s">
        <v>40</v>
      </c>
      <c r="H151" t="s">
        <v>41</v>
      </c>
      <c r="I151" t="s">
        <v>42</v>
      </c>
      <c r="J151" t="s">
        <v>30</v>
      </c>
      <c r="K151">
        <v>1</v>
      </c>
    </row>
    <row r="152" spans="1:11" ht="15.75" customHeight="1" x14ac:dyDescent="0.15">
      <c r="A152">
        <v>5</v>
      </c>
      <c r="B152" t="s">
        <v>18</v>
      </c>
      <c r="C152" t="s">
        <v>186</v>
      </c>
      <c r="D152">
        <v>4</v>
      </c>
      <c r="E152" t="s">
        <v>2</v>
      </c>
      <c r="F152">
        <v>1</v>
      </c>
      <c r="G152" t="s">
        <v>21</v>
      </c>
      <c r="H152" s="28" t="s">
        <v>47</v>
      </c>
      <c r="I152" s="28" t="s">
        <v>39</v>
      </c>
      <c r="J152" t="s">
        <v>19</v>
      </c>
      <c r="K152">
        <v>2</v>
      </c>
    </row>
    <row r="153" spans="1:11" ht="15.75" customHeight="1" x14ac:dyDescent="0.15">
      <c r="A153">
        <v>5</v>
      </c>
      <c r="B153" t="s">
        <v>18</v>
      </c>
      <c r="C153" t="s">
        <v>186</v>
      </c>
      <c r="D153">
        <v>4</v>
      </c>
      <c r="E153" t="s">
        <v>2</v>
      </c>
      <c r="F153">
        <v>3</v>
      </c>
      <c r="G153" t="s">
        <v>59</v>
      </c>
      <c r="H153" t="s">
        <v>71</v>
      </c>
      <c r="I153" t="s">
        <v>72</v>
      </c>
      <c r="J153" t="s">
        <v>16</v>
      </c>
      <c r="K153">
        <v>1</v>
      </c>
    </row>
    <row r="154" spans="1:11" ht="15.75" customHeight="1" x14ac:dyDescent="0.15">
      <c r="A154">
        <v>5</v>
      </c>
      <c r="B154" t="s">
        <v>18</v>
      </c>
      <c r="C154" t="s">
        <v>186</v>
      </c>
      <c r="D154">
        <v>4</v>
      </c>
      <c r="E154" t="s">
        <v>2</v>
      </c>
      <c r="F154">
        <v>3</v>
      </c>
      <c r="G154" t="s">
        <v>21</v>
      </c>
      <c r="H154" s="28" t="s">
        <v>47</v>
      </c>
      <c r="I154" s="28" t="s">
        <v>39</v>
      </c>
      <c r="J154" t="s">
        <v>19</v>
      </c>
      <c r="K154">
        <v>3</v>
      </c>
    </row>
    <row r="155" spans="1:11" ht="15.75" customHeight="1" x14ac:dyDescent="0.15">
      <c r="A155">
        <v>5</v>
      </c>
      <c r="B155" t="s">
        <v>18</v>
      </c>
      <c r="C155" t="s">
        <v>186</v>
      </c>
      <c r="D155">
        <v>4</v>
      </c>
      <c r="E155" t="s">
        <v>2</v>
      </c>
      <c r="F155">
        <v>3</v>
      </c>
      <c r="G155" t="s">
        <v>21</v>
      </c>
      <c r="H155" s="28" t="s">
        <v>47</v>
      </c>
      <c r="I155" s="28" t="s">
        <v>48</v>
      </c>
      <c r="J155" t="s">
        <v>19</v>
      </c>
      <c r="K155">
        <v>2</v>
      </c>
    </row>
    <row r="156" spans="1:11" ht="15.75" customHeight="1" x14ac:dyDescent="0.15">
      <c r="A156">
        <v>5</v>
      </c>
      <c r="B156" t="s">
        <v>18</v>
      </c>
      <c r="C156" t="s">
        <v>186</v>
      </c>
      <c r="D156">
        <v>4</v>
      </c>
      <c r="E156" t="s">
        <v>4</v>
      </c>
      <c r="F156">
        <v>1</v>
      </c>
      <c r="G156" t="s">
        <v>40</v>
      </c>
      <c r="H156" t="s">
        <v>57</v>
      </c>
      <c r="I156" t="s">
        <v>58</v>
      </c>
      <c r="J156" t="s">
        <v>30</v>
      </c>
      <c r="K156">
        <v>15</v>
      </c>
    </row>
    <row r="157" spans="1:11" ht="15.75" customHeight="1" x14ac:dyDescent="0.15">
      <c r="A157">
        <v>5</v>
      </c>
      <c r="B157" t="s">
        <v>18</v>
      </c>
      <c r="C157" t="s">
        <v>186</v>
      </c>
      <c r="D157">
        <v>4</v>
      </c>
      <c r="E157" t="s">
        <v>4</v>
      </c>
      <c r="F157">
        <v>1</v>
      </c>
      <c r="G157" t="s">
        <v>21</v>
      </c>
      <c r="H157" s="28" t="s">
        <v>47</v>
      </c>
      <c r="I157" s="28" t="s">
        <v>48</v>
      </c>
      <c r="J157" t="s">
        <v>19</v>
      </c>
      <c r="K157">
        <v>4</v>
      </c>
    </row>
    <row r="158" spans="1:11" ht="15.75" customHeight="1" x14ac:dyDescent="0.15">
      <c r="A158">
        <v>5</v>
      </c>
      <c r="B158" t="s">
        <v>18</v>
      </c>
      <c r="C158" t="s">
        <v>186</v>
      </c>
      <c r="D158">
        <v>6</v>
      </c>
      <c r="E158" t="s">
        <v>2</v>
      </c>
      <c r="F158">
        <v>1</v>
      </c>
      <c r="G158" t="s">
        <v>36</v>
      </c>
      <c r="H158" t="s">
        <v>20</v>
      </c>
      <c r="I158" t="s">
        <v>84</v>
      </c>
      <c r="J158" t="s">
        <v>46</v>
      </c>
      <c r="K158">
        <v>2</v>
      </c>
    </row>
    <row r="159" spans="1:11" ht="15.75" customHeight="1" x14ac:dyDescent="0.15">
      <c r="A159">
        <v>5</v>
      </c>
      <c r="B159" t="s">
        <v>18</v>
      </c>
      <c r="C159" t="s">
        <v>186</v>
      </c>
      <c r="D159">
        <v>6</v>
      </c>
      <c r="E159" t="s">
        <v>2</v>
      </c>
      <c r="F159">
        <v>1</v>
      </c>
      <c r="G159" t="s">
        <v>36</v>
      </c>
      <c r="H159" s="28" t="s">
        <v>70</v>
      </c>
      <c r="I159" s="28" t="s">
        <v>85</v>
      </c>
      <c r="J159" t="s">
        <v>16</v>
      </c>
      <c r="K159">
        <v>1</v>
      </c>
    </row>
    <row r="160" spans="1:11" ht="15.75" customHeight="1" x14ac:dyDescent="0.15">
      <c r="A160">
        <v>5</v>
      </c>
      <c r="B160" t="s">
        <v>18</v>
      </c>
      <c r="C160" t="s">
        <v>186</v>
      </c>
      <c r="D160">
        <v>6</v>
      </c>
      <c r="E160" t="s">
        <v>2</v>
      </c>
      <c r="F160">
        <v>1</v>
      </c>
      <c r="G160" t="s">
        <v>40</v>
      </c>
      <c r="H160" s="28" t="s">
        <v>65</v>
      </c>
      <c r="I160" s="28" t="s">
        <v>66</v>
      </c>
      <c r="J160" t="s">
        <v>56</v>
      </c>
      <c r="K160">
        <v>3</v>
      </c>
    </row>
    <row r="161" spans="1:11" ht="15.75" customHeight="1" x14ac:dyDescent="0.15">
      <c r="A161">
        <v>5</v>
      </c>
      <c r="B161" t="s">
        <v>18</v>
      </c>
      <c r="C161" t="s">
        <v>186</v>
      </c>
      <c r="D161">
        <v>6</v>
      </c>
      <c r="E161" t="s">
        <v>2</v>
      </c>
      <c r="F161">
        <v>1</v>
      </c>
      <c r="G161" t="s">
        <v>40</v>
      </c>
      <c r="H161" s="28" t="s">
        <v>65</v>
      </c>
      <c r="I161" s="28" t="s">
        <v>86</v>
      </c>
      <c r="J161" t="s">
        <v>56</v>
      </c>
      <c r="K161">
        <v>3</v>
      </c>
    </row>
    <row r="162" spans="1:11" ht="15.75" customHeight="1" x14ac:dyDescent="0.15">
      <c r="A162">
        <v>5</v>
      </c>
      <c r="B162" t="s">
        <v>18</v>
      </c>
      <c r="C162" t="s">
        <v>186</v>
      </c>
      <c r="D162">
        <v>6</v>
      </c>
      <c r="E162" t="s">
        <v>2</v>
      </c>
      <c r="F162">
        <v>1</v>
      </c>
      <c r="G162" t="s">
        <v>40</v>
      </c>
      <c r="H162" t="s">
        <v>82</v>
      </c>
      <c r="I162" t="s">
        <v>83</v>
      </c>
      <c r="J162" t="s">
        <v>56</v>
      </c>
      <c r="K162">
        <v>5</v>
      </c>
    </row>
    <row r="163" spans="1:11" ht="15.75" customHeight="1" x14ac:dyDescent="0.15">
      <c r="A163">
        <v>5</v>
      </c>
      <c r="B163" t="s">
        <v>18</v>
      </c>
      <c r="C163" t="s">
        <v>186</v>
      </c>
      <c r="D163">
        <v>6</v>
      </c>
      <c r="E163" t="s">
        <v>2</v>
      </c>
      <c r="F163">
        <v>1</v>
      </c>
      <c r="G163" t="s">
        <v>40</v>
      </c>
      <c r="H163" t="s">
        <v>57</v>
      </c>
      <c r="I163" t="s">
        <v>58</v>
      </c>
      <c r="J163" t="s">
        <v>30</v>
      </c>
      <c r="K163">
        <v>5</v>
      </c>
    </row>
    <row r="164" spans="1:11" ht="15.75" customHeight="1" x14ac:dyDescent="0.15">
      <c r="A164">
        <v>5</v>
      </c>
      <c r="B164" t="s">
        <v>18</v>
      </c>
      <c r="C164" t="s">
        <v>186</v>
      </c>
      <c r="D164">
        <v>6</v>
      </c>
      <c r="E164" t="s">
        <v>2</v>
      </c>
      <c r="F164">
        <v>1</v>
      </c>
      <c r="G164" t="s">
        <v>40</v>
      </c>
      <c r="H164" t="s">
        <v>87</v>
      </c>
      <c r="I164" t="s">
        <v>88</v>
      </c>
      <c r="J164" t="s">
        <v>56</v>
      </c>
      <c r="K164">
        <v>2</v>
      </c>
    </row>
    <row r="165" spans="1:11" ht="15.75" customHeight="1" x14ac:dyDescent="0.15">
      <c r="A165">
        <v>5</v>
      </c>
      <c r="B165" t="s">
        <v>18</v>
      </c>
      <c r="C165" t="s">
        <v>186</v>
      </c>
      <c r="D165">
        <v>6</v>
      </c>
      <c r="E165" t="s">
        <v>2</v>
      </c>
      <c r="F165">
        <v>2</v>
      </c>
      <c r="G165" t="s">
        <v>21</v>
      </c>
      <c r="H165" s="28" t="s">
        <v>47</v>
      </c>
      <c r="I165" s="28" t="s">
        <v>39</v>
      </c>
      <c r="J165" t="s">
        <v>19</v>
      </c>
      <c r="K165">
        <v>4</v>
      </c>
    </row>
    <row r="166" spans="1:11" ht="15.75" customHeight="1" x14ac:dyDescent="0.15">
      <c r="A166">
        <v>5</v>
      </c>
      <c r="B166" t="s">
        <v>18</v>
      </c>
      <c r="C166" t="s">
        <v>186</v>
      </c>
      <c r="D166">
        <v>6</v>
      </c>
      <c r="E166" t="s">
        <v>2</v>
      </c>
      <c r="F166">
        <v>2</v>
      </c>
      <c r="G166" t="s">
        <v>21</v>
      </c>
      <c r="H166" s="28" t="s">
        <v>47</v>
      </c>
      <c r="I166" s="28" t="s">
        <v>48</v>
      </c>
      <c r="J166" t="s">
        <v>19</v>
      </c>
      <c r="K166">
        <v>4</v>
      </c>
    </row>
    <row r="167" spans="1:11" ht="15.75" customHeight="1" x14ac:dyDescent="0.15">
      <c r="A167">
        <v>5</v>
      </c>
      <c r="B167" t="s">
        <v>18</v>
      </c>
      <c r="C167" t="s">
        <v>186</v>
      </c>
      <c r="D167">
        <v>6</v>
      </c>
      <c r="E167" t="s">
        <v>2</v>
      </c>
      <c r="F167">
        <v>3</v>
      </c>
      <c r="G167" t="s">
        <v>36</v>
      </c>
      <c r="H167" t="s">
        <v>20</v>
      </c>
      <c r="I167" t="s">
        <v>77</v>
      </c>
      <c r="J167" t="s">
        <v>46</v>
      </c>
      <c r="K167">
        <v>2</v>
      </c>
    </row>
    <row r="168" spans="1:11" ht="15.75" customHeight="1" x14ac:dyDescent="0.15">
      <c r="A168">
        <v>5</v>
      </c>
      <c r="B168" t="s">
        <v>18</v>
      </c>
      <c r="C168" t="s">
        <v>186</v>
      </c>
      <c r="D168">
        <v>6</v>
      </c>
      <c r="E168" t="s">
        <v>2</v>
      </c>
      <c r="F168">
        <v>3</v>
      </c>
      <c r="G168" t="s">
        <v>21</v>
      </c>
      <c r="H168" s="28" t="s">
        <v>47</v>
      </c>
      <c r="I168" s="28" t="s">
        <v>48</v>
      </c>
      <c r="J168" t="s">
        <v>19</v>
      </c>
      <c r="K168">
        <v>1</v>
      </c>
    </row>
    <row r="169" spans="1:11" ht="15.75" customHeight="1" x14ac:dyDescent="0.15">
      <c r="A169">
        <v>5</v>
      </c>
      <c r="B169" t="s">
        <v>18</v>
      </c>
      <c r="C169" t="s">
        <v>186</v>
      </c>
      <c r="D169">
        <v>6</v>
      </c>
      <c r="E169" t="s">
        <v>4</v>
      </c>
      <c r="F169">
        <v>1</v>
      </c>
      <c r="G169" t="s">
        <v>21</v>
      </c>
      <c r="H169" s="28" t="s">
        <v>47</v>
      </c>
      <c r="I169" s="28" t="s">
        <v>48</v>
      </c>
      <c r="J169" t="s">
        <v>19</v>
      </c>
      <c r="K169">
        <v>6</v>
      </c>
    </row>
    <row r="170" spans="1:11" ht="15.75" customHeight="1" x14ac:dyDescent="0.15">
      <c r="A170">
        <v>5</v>
      </c>
      <c r="B170" t="s">
        <v>18</v>
      </c>
      <c r="C170" t="s">
        <v>186</v>
      </c>
      <c r="D170">
        <v>6</v>
      </c>
      <c r="E170" t="s">
        <v>4</v>
      </c>
      <c r="F170">
        <v>2</v>
      </c>
      <c r="G170" t="s">
        <v>59</v>
      </c>
      <c r="H170" t="s">
        <v>60</v>
      </c>
      <c r="I170" t="s">
        <v>201</v>
      </c>
      <c r="J170" s="28" t="s">
        <v>179</v>
      </c>
      <c r="K170">
        <v>2</v>
      </c>
    </row>
    <row r="171" spans="1:11" ht="15.75" customHeight="1" x14ac:dyDescent="0.15">
      <c r="A171">
        <v>5</v>
      </c>
      <c r="B171" t="s">
        <v>18</v>
      </c>
      <c r="C171" t="s">
        <v>186</v>
      </c>
      <c r="D171">
        <v>6</v>
      </c>
      <c r="E171" t="s">
        <v>4</v>
      </c>
      <c r="F171">
        <v>2</v>
      </c>
      <c r="G171" t="s">
        <v>36</v>
      </c>
      <c r="H171" t="s">
        <v>20</v>
      </c>
      <c r="I171" t="s">
        <v>77</v>
      </c>
      <c r="J171" t="s">
        <v>46</v>
      </c>
      <c r="K171">
        <v>7</v>
      </c>
    </row>
    <row r="172" spans="1:11" ht="15.75" customHeight="1" x14ac:dyDescent="0.15">
      <c r="A172">
        <v>5</v>
      </c>
      <c r="B172" t="s">
        <v>18</v>
      </c>
      <c r="C172" t="s">
        <v>186</v>
      </c>
      <c r="D172">
        <v>6</v>
      </c>
      <c r="E172" t="s">
        <v>4</v>
      </c>
      <c r="F172">
        <v>2</v>
      </c>
      <c r="G172" t="s">
        <v>40</v>
      </c>
      <c r="H172" t="s">
        <v>41</v>
      </c>
      <c r="I172" t="s">
        <v>42</v>
      </c>
      <c r="J172" t="s">
        <v>30</v>
      </c>
      <c r="K172">
        <v>3</v>
      </c>
    </row>
    <row r="173" spans="1:11" ht="15.75" customHeight="1" x14ac:dyDescent="0.15">
      <c r="A173">
        <v>5</v>
      </c>
      <c r="B173" t="s">
        <v>18</v>
      </c>
      <c r="C173" t="s">
        <v>186</v>
      </c>
      <c r="D173">
        <v>6</v>
      </c>
      <c r="E173" t="s">
        <v>4</v>
      </c>
      <c r="F173">
        <v>2</v>
      </c>
      <c r="G173" t="s">
        <v>21</v>
      </c>
      <c r="H173" s="28" t="s">
        <v>47</v>
      </c>
      <c r="I173" s="28" t="s">
        <v>48</v>
      </c>
      <c r="J173" t="s">
        <v>19</v>
      </c>
      <c r="K173">
        <v>1</v>
      </c>
    </row>
    <row r="174" spans="1:11" ht="15.75" customHeight="1" x14ac:dyDescent="0.15">
      <c r="A174">
        <v>1</v>
      </c>
      <c r="B174" t="s">
        <v>18</v>
      </c>
      <c r="C174" t="s">
        <v>182</v>
      </c>
      <c r="D174">
        <v>2</v>
      </c>
      <c r="E174" t="s">
        <v>2</v>
      </c>
      <c r="F174">
        <v>1</v>
      </c>
      <c r="G174" t="s">
        <v>21</v>
      </c>
      <c r="H174" s="28" t="s">
        <v>47</v>
      </c>
      <c r="I174" s="28" t="s">
        <v>48</v>
      </c>
      <c r="J174" t="s">
        <v>19</v>
      </c>
      <c r="K174">
        <v>2</v>
      </c>
    </row>
    <row r="175" spans="1:11" ht="15.75" customHeight="1" x14ac:dyDescent="0.15">
      <c r="A175">
        <v>1</v>
      </c>
      <c r="B175" t="s">
        <v>18</v>
      </c>
      <c r="C175" t="s">
        <v>182</v>
      </c>
      <c r="D175">
        <v>4</v>
      </c>
      <c r="E175" t="s">
        <v>2</v>
      </c>
      <c r="F175">
        <v>1</v>
      </c>
      <c r="G175" t="s">
        <v>36</v>
      </c>
      <c r="H175" t="s">
        <v>20</v>
      </c>
      <c r="I175" t="s">
        <v>84</v>
      </c>
      <c r="J175" t="s">
        <v>46</v>
      </c>
      <c r="K175">
        <v>1</v>
      </c>
    </row>
    <row r="176" spans="1:11" ht="15.75" customHeight="1" x14ac:dyDescent="0.15">
      <c r="A176">
        <v>1</v>
      </c>
      <c r="B176" t="s">
        <v>18</v>
      </c>
      <c r="C176" t="s">
        <v>182</v>
      </c>
      <c r="D176">
        <v>4</v>
      </c>
      <c r="E176" t="s">
        <v>2</v>
      </c>
      <c r="F176">
        <v>1</v>
      </c>
      <c r="G176" t="s">
        <v>21</v>
      </c>
      <c r="H176" s="28" t="s">
        <v>47</v>
      </c>
      <c r="I176" s="28" t="s">
        <v>48</v>
      </c>
      <c r="J176" t="s">
        <v>19</v>
      </c>
      <c r="K176">
        <v>5</v>
      </c>
    </row>
    <row r="177" spans="1:11" ht="15.75" customHeight="1" x14ac:dyDescent="0.15">
      <c r="A177">
        <v>1</v>
      </c>
      <c r="B177" t="s">
        <v>18</v>
      </c>
      <c r="C177" t="s">
        <v>182</v>
      </c>
      <c r="D177">
        <v>4</v>
      </c>
      <c r="E177" t="s">
        <v>2</v>
      </c>
      <c r="F177">
        <v>2</v>
      </c>
      <c r="G177" t="s">
        <v>36</v>
      </c>
      <c r="H177" t="s">
        <v>20</v>
      </c>
      <c r="I177" t="s">
        <v>84</v>
      </c>
      <c r="J177" t="s">
        <v>46</v>
      </c>
      <c r="K177">
        <v>1</v>
      </c>
    </row>
    <row r="178" spans="1:11" ht="15.75" customHeight="1" x14ac:dyDescent="0.15">
      <c r="A178">
        <v>1</v>
      </c>
      <c r="B178" t="s">
        <v>18</v>
      </c>
      <c r="C178" t="s">
        <v>182</v>
      </c>
      <c r="D178">
        <v>6</v>
      </c>
      <c r="E178" t="s">
        <v>2</v>
      </c>
      <c r="F178">
        <v>1</v>
      </c>
      <c r="G178" t="s">
        <v>21</v>
      </c>
      <c r="H178" s="28" t="s">
        <v>47</v>
      </c>
      <c r="I178" s="28" t="s">
        <v>48</v>
      </c>
      <c r="J178" t="s">
        <v>19</v>
      </c>
      <c r="K178">
        <v>3</v>
      </c>
    </row>
    <row r="179" spans="1:11" ht="15.75" customHeight="1" x14ac:dyDescent="0.15">
      <c r="A179">
        <v>1</v>
      </c>
      <c r="B179" t="s">
        <v>18</v>
      </c>
      <c r="C179" t="s">
        <v>182</v>
      </c>
      <c r="D179">
        <v>6</v>
      </c>
      <c r="E179" t="s">
        <v>2</v>
      </c>
      <c r="F179">
        <v>1</v>
      </c>
      <c r="G179" t="s">
        <v>40</v>
      </c>
      <c r="H179" t="s">
        <v>82</v>
      </c>
      <c r="I179" t="s">
        <v>83</v>
      </c>
      <c r="J179" t="s">
        <v>56</v>
      </c>
      <c r="K179">
        <v>1</v>
      </c>
    </row>
    <row r="180" spans="1:11" ht="15.75" customHeight="1" x14ac:dyDescent="0.15">
      <c r="A180">
        <v>1</v>
      </c>
      <c r="B180" t="s">
        <v>18</v>
      </c>
      <c r="C180" t="s">
        <v>182</v>
      </c>
      <c r="D180">
        <v>6</v>
      </c>
      <c r="E180" t="s">
        <v>2</v>
      </c>
      <c r="F180">
        <v>1</v>
      </c>
      <c r="G180" t="s">
        <v>36</v>
      </c>
      <c r="H180" t="s">
        <v>37</v>
      </c>
      <c r="I180" t="s">
        <v>38</v>
      </c>
      <c r="J180" t="s">
        <v>16</v>
      </c>
      <c r="K180">
        <v>1</v>
      </c>
    </row>
    <row r="181" spans="1:11" ht="15.75" customHeight="1" x14ac:dyDescent="0.15">
      <c r="A181">
        <v>1</v>
      </c>
      <c r="B181" t="s">
        <v>18</v>
      </c>
      <c r="C181" t="s">
        <v>182</v>
      </c>
      <c r="D181">
        <v>6</v>
      </c>
      <c r="E181" t="s">
        <v>2</v>
      </c>
      <c r="F181">
        <v>1</v>
      </c>
      <c r="G181" t="s">
        <v>21</v>
      </c>
      <c r="H181" t="s">
        <v>68</v>
      </c>
      <c r="I181" t="s">
        <v>132</v>
      </c>
      <c r="J181" t="s">
        <v>30</v>
      </c>
      <c r="K181">
        <v>1</v>
      </c>
    </row>
    <row r="182" spans="1:11" ht="15.75" customHeight="1" x14ac:dyDescent="0.15">
      <c r="A182">
        <v>1</v>
      </c>
      <c r="B182" t="s">
        <v>18</v>
      </c>
      <c r="C182" t="s">
        <v>182</v>
      </c>
      <c r="D182">
        <v>6</v>
      </c>
      <c r="E182" t="s">
        <v>2</v>
      </c>
      <c r="F182">
        <v>2</v>
      </c>
      <c r="G182" t="s">
        <v>40</v>
      </c>
      <c r="H182" t="s">
        <v>41</v>
      </c>
      <c r="I182" t="s">
        <v>42</v>
      </c>
      <c r="J182" t="s">
        <v>30</v>
      </c>
      <c r="K182">
        <v>1</v>
      </c>
    </row>
    <row r="183" spans="1:11" ht="15.75" customHeight="1" x14ac:dyDescent="0.15">
      <c r="A183">
        <v>1</v>
      </c>
      <c r="B183" t="s">
        <v>18</v>
      </c>
      <c r="C183" t="s">
        <v>182</v>
      </c>
      <c r="D183">
        <v>6</v>
      </c>
      <c r="E183" t="s">
        <v>2</v>
      </c>
      <c r="F183">
        <v>2</v>
      </c>
      <c r="G183" t="s">
        <v>21</v>
      </c>
      <c r="H183" s="28" t="s">
        <v>47</v>
      </c>
      <c r="I183" s="28" t="s">
        <v>48</v>
      </c>
      <c r="J183" t="s">
        <v>19</v>
      </c>
      <c r="K183">
        <v>3</v>
      </c>
    </row>
    <row r="184" spans="1:11" ht="15.75" customHeight="1" x14ac:dyDescent="0.15">
      <c r="A184">
        <v>1</v>
      </c>
      <c r="B184" t="s">
        <v>18</v>
      </c>
      <c r="C184" t="s">
        <v>182</v>
      </c>
      <c r="D184">
        <v>6</v>
      </c>
      <c r="E184" t="s">
        <v>2</v>
      </c>
      <c r="F184">
        <v>3</v>
      </c>
      <c r="G184" t="s">
        <v>40</v>
      </c>
      <c r="H184" t="s">
        <v>198</v>
      </c>
      <c r="I184" t="s">
        <v>42</v>
      </c>
      <c r="J184" t="s">
        <v>30</v>
      </c>
      <c r="K184">
        <v>2</v>
      </c>
    </row>
    <row r="185" spans="1:11" ht="15.75" customHeight="1" x14ac:dyDescent="0.15">
      <c r="A185">
        <v>1</v>
      </c>
      <c r="B185" t="s">
        <v>18</v>
      </c>
      <c r="C185" t="s">
        <v>182</v>
      </c>
      <c r="D185">
        <v>6</v>
      </c>
      <c r="E185" t="s">
        <v>2</v>
      </c>
      <c r="F185">
        <v>3</v>
      </c>
      <c r="G185" t="s">
        <v>21</v>
      </c>
      <c r="H185" s="28" t="s">
        <v>47</v>
      </c>
      <c r="I185" s="28" t="s">
        <v>48</v>
      </c>
      <c r="J185" t="s">
        <v>19</v>
      </c>
      <c r="K185">
        <v>3</v>
      </c>
    </row>
    <row r="186" spans="1:11" ht="15.75" customHeight="1" x14ac:dyDescent="0.15">
      <c r="A186">
        <v>1</v>
      </c>
      <c r="B186" t="s">
        <v>18</v>
      </c>
      <c r="C186" t="s">
        <v>182</v>
      </c>
      <c r="D186">
        <v>6</v>
      </c>
      <c r="E186" t="s">
        <v>2</v>
      </c>
      <c r="F186">
        <v>3</v>
      </c>
      <c r="G186" t="s">
        <v>36</v>
      </c>
      <c r="H186" t="s">
        <v>20</v>
      </c>
      <c r="I186" t="s">
        <v>84</v>
      </c>
      <c r="J186" t="s">
        <v>46</v>
      </c>
      <c r="K186">
        <v>1</v>
      </c>
    </row>
    <row r="187" spans="1:11" ht="15.75" customHeight="1" x14ac:dyDescent="0.15">
      <c r="A187">
        <v>1</v>
      </c>
      <c r="B187" t="s">
        <v>18</v>
      </c>
      <c r="C187" t="s">
        <v>182</v>
      </c>
      <c r="D187">
        <v>6</v>
      </c>
      <c r="E187" t="s">
        <v>2</v>
      </c>
      <c r="F187">
        <v>3</v>
      </c>
      <c r="G187" t="s">
        <v>40</v>
      </c>
      <c r="H187" t="s">
        <v>82</v>
      </c>
      <c r="I187" t="s">
        <v>83</v>
      </c>
      <c r="J187" t="s">
        <v>56</v>
      </c>
      <c r="K187">
        <v>2</v>
      </c>
    </row>
    <row r="188" spans="1:11" ht="15.75" customHeight="1" x14ac:dyDescent="0.15">
      <c r="A188">
        <v>1</v>
      </c>
      <c r="B188" t="s">
        <v>18</v>
      </c>
      <c r="C188" t="s">
        <v>183</v>
      </c>
      <c r="D188">
        <v>2</v>
      </c>
      <c r="E188" t="s">
        <v>2</v>
      </c>
      <c r="F188">
        <v>1</v>
      </c>
      <c r="G188" t="s">
        <v>36</v>
      </c>
      <c r="H188" t="s">
        <v>20</v>
      </c>
      <c r="I188" t="s">
        <v>84</v>
      </c>
      <c r="J188" t="s">
        <v>46</v>
      </c>
      <c r="K188">
        <v>1</v>
      </c>
    </row>
    <row r="189" spans="1:11" ht="15.75" customHeight="1" x14ac:dyDescent="0.15">
      <c r="A189">
        <v>1</v>
      </c>
      <c r="B189" t="s">
        <v>18</v>
      </c>
      <c r="C189" t="s">
        <v>183</v>
      </c>
      <c r="D189">
        <v>2</v>
      </c>
      <c r="E189" t="s">
        <v>2</v>
      </c>
      <c r="F189">
        <v>1</v>
      </c>
      <c r="G189" t="s">
        <v>21</v>
      </c>
      <c r="H189" s="28" t="s">
        <v>47</v>
      </c>
      <c r="I189" s="28" t="s">
        <v>48</v>
      </c>
      <c r="J189" t="s">
        <v>19</v>
      </c>
      <c r="K189">
        <v>3</v>
      </c>
    </row>
    <row r="190" spans="1:11" ht="15.75" customHeight="1" x14ac:dyDescent="0.15">
      <c r="A190">
        <v>1</v>
      </c>
      <c r="B190" t="s">
        <v>18</v>
      </c>
      <c r="C190" t="s">
        <v>183</v>
      </c>
      <c r="D190">
        <v>2</v>
      </c>
      <c r="E190" t="s">
        <v>2</v>
      </c>
      <c r="F190">
        <v>1</v>
      </c>
      <c r="G190" t="s">
        <v>21</v>
      </c>
      <c r="H190" t="s">
        <v>199</v>
      </c>
      <c r="I190" t="s">
        <v>208</v>
      </c>
      <c r="J190" t="s">
        <v>56</v>
      </c>
      <c r="K190">
        <v>1</v>
      </c>
    </row>
    <row r="191" spans="1:11" ht="15.75" customHeight="1" x14ac:dyDescent="0.15">
      <c r="A191">
        <v>1</v>
      </c>
      <c r="B191" t="s">
        <v>18</v>
      </c>
      <c r="C191" t="s">
        <v>183</v>
      </c>
      <c r="D191">
        <v>6</v>
      </c>
      <c r="E191" t="s">
        <v>4</v>
      </c>
      <c r="F191">
        <v>1</v>
      </c>
      <c r="G191" t="s">
        <v>21</v>
      </c>
      <c r="H191" s="28" t="s">
        <v>47</v>
      </c>
      <c r="I191" s="28" t="s">
        <v>39</v>
      </c>
      <c r="J191" t="s">
        <v>19</v>
      </c>
      <c r="K191">
        <v>1</v>
      </c>
    </row>
    <row r="192" spans="1:11" ht="15.75" customHeight="1" x14ac:dyDescent="0.15">
      <c r="A192">
        <v>1</v>
      </c>
      <c r="B192" t="s">
        <v>18</v>
      </c>
      <c r="C192" t="s">
        <v>183</v>
      </c>
      <c r="D192">
        <v>6</v>
      </c>
      <c r="E192" t="s">
        <v>4</v>
      </c>
      <c r="F192">
        <v>1</v>
      </c>
      <c r="G192" t="s">
        <v>40</v>
      </c>
      <c r="H192" t="s">
        <v>57</v>
      </c>
      <c r="I192" t="s">
        <v>209</v>
      </c>
      <c r="J192" t="s">
        <v>30</v>
      </c>
      <c r="K192">
        <v>1</v>
      </c>
    </row>
    <row r="193" spans="1:11" ht="15.75" customHeight="1" x14ac:dyDescent="0.15">
      <c r="A193">
        <v>1</v>
      </c>
      <c r="B193" t="s">
        <v>18</v>
      </c>
      <c r="C193" t="s">
        <v>183</v>
      </c>
      <c r="D193">
        <v>4</v>
      </c>
      <c r="E193" t="s">
        <v>2</v>
      </c>
      <c r="F193">
        <v>1</v>
      </c>
      <c r="G193" t="s">
        <v>21</v>
      </c>
      <c r="H193" s="28" t="s">
        <v>47</v>
      </c>
      <c r="I193" s="28" t="s">
        <v>48</v>
      </c>
      <c r="J193" t="s">
        <v>19</v>
      </c>
      <c r="K193">
        <v>1</v>
      </c>
    </row>
    <row r="194" spans="1:11" ht="15.75" customHeight="1" x14ac:dyDescent="0.15">
      <c r="A194">
        <v>1</v>
      </c>
      <c r="B194" t="s">
        <v>18</v>
      </c>
      <c r="C194" t="s">
        <v>183</v>
      </c>
      <c r="D194">
        <v>4</v>
      </c>
      <c r="E194" t="s">
        <v>2</v>
      </c>
      <c r="F194">
        <v>1</v>
      </c>
      <c r="G194" t="s">
        <v>21</v>
      </c>
      <c r="H194" s="28" t="s">
        <v>47</v>
      </c>
      <c r="I194" s="28" t="s">
        <v>39</v>
      </c>
      <c r="J194" t="s">
        <v>19</v>
      </c>
      <c r="K194">
        <v>2</v>
      </c>
    </row>
    <row r="195" spans="1:11" ht="15.75" customHeight="1" x14ac:dyDescent="0.15">
      <c r="A195">
        <v>1</v>
      </c>
      <c r="B195" t="s">
        <v>18</v>
      </c>
      <c r="C195" t="s">
        <v>183</v>
      </c>
      <c r="D195">
        <v>6</v>
      </c>
      <c r="E195" t="s">
        <v>2</v>
      </c>
      <c r="F195">
        <v>1</v>
      </c>
      <c r="G195" t="s">
        <v>21</v>
      </c>
      <c r="H195" s="28" t="s">
        <v>47</v>
      </c>
      <c r="I195" s="28" t="s">
        <v>39</v>
      </c>
      <c r="J195" t="s">
        <v>19</v>
      </c>
      <c r="K195">
        <v>2</v>
      </c>
    </row>
    <row r="196" spans="1:11" ht="15.75" customHeight="1" x14ac:dyDescent="0.15">
      <c r="A196">
        <v>1</v>
      </c>
      <c r="B196" t="s">
        <v>18</v>
      </c>
      <c r="C196" t="s">
        <v>183</v>
      </c>
      <c r="D196">
        <v>6</v>
      </c>
      <c r="E196" t="s">
        <v>2</v>
      </c>
      <c r="F196">
        <v>1</v>
      </c>
      <c r="G196" t="s">
        <v>21</v>
      </c>
      <c r="H196" s="28" t="s">
        <v>47</v>
      </c>
      <c r="I196" s="28" t="s">
        <v>48</v>
      </c>
      <c r="J196" t="s">
        <v>19</v>
      </c>
      <c r="K196">
        <v>5</v>
      </c>
    </row>
    <row r="197" spans="1:11" ht="15.75" customHeight="1" x14ac:dyDescent="0.15">
      <c r="A197">
        <v>1</v>
      </c>
      <c r="B197" t="s">
        <v>18</v>
      </c>
      <c r="C197" t="s">
        <v>183</v>
      </c>
      <c r="D197">
        <v>6</v>
      </c>
      <c r="E197" t="s">
        <v>2</v>
      </c>
      <c r="F197">
        <v>1</v>
      </c>
      <c r="G197" t="s">
        <v>40</v>
      </c>
      <c r="H197" s="28" t="s">
        <v>65</v>
      </c>
      <c r="I197" s="28" t="s">
        <v>66</v>
      </c>
      <c r="J197" t="s">
        <v>56</v>
      </c>
      <c r="K197">
        <v>1</v>
      </c>
    </row>
    <row r="198" spans="1:11" ht="15.75" customHeight="1" x14ac:dyDescent="0.15">
      <c r="A198">
        <v>1</v>
      </c>
      <c r="B198" t="s">
        <v>18</v>
      </c>
      <c r="C198" t="s">
        <v>183</v>
      </c>
      <c r="D198">
        <v>6</v>
      </c>
      <c r="E198" t="s">
        <v>2</v>
      </c>
      <c r="F198">
        <v>1</v>
      </c>
      <c r="G198" t="s">
        <v>36</v>
      </c>
      <c r="H198" t="s">
        <v>37</v>
      </c>
      <c r="I198" t="s">
        <v>38</v>
      </c>
      <c r="J198" t="s">
        <v>56</v>
      </c>
      <c r="K198">
        <v>1</v>
      </c>
    </row>
    <row r="199" spans="1:11" ht="15.75" customHeight="1" x14ac:dyDescent="0.15">
      <c r="A199">
        <v>1</v>
      </c>
      <c r="B199" t="s">
        <v>18</v>
      </c>
      <c r="C199" t="s">
        <v>183</v>
      </c>
      <c r="D199">
        <v>6</v>
      </c>
      <c r="E199" t="s">
        <v>2</v>
      </c>
      <c r="F199">
        <v>1</v>
      </c>
      <c r="G199" t="s">
        <v>59</v>
      </c>
      <c r="H199" t="s">
        <v>60</v>
      </c>
      <c r="I199" t="s">
        <v>201</v>
      </c>
      <c r="J199" t="s">
        <v>16</v>
      </c>
      <c r="K199">
        <v>1</v>
      </c>
    </row>
    <row r="200" spans="1:11" ht="16.5" customHeight="1" x14ac:dyDescent="0.15">
      <c r="A200">
        <v>1</v>
      </c>
      <c r="B200" t="s">
        <v>18</v>
      </c>
      <c r="C200" t="s">
        <v>183</v>
      </c>
      <c r="D200">
        <v>6</v>
      </c>
      <c r="E200" t="s">
        <v>2</v>
      </c>
      <c r="F200">
        <v>2</v>
      </c>
      <c r="G200" t="s">
        <v>36</v>
      </c>
      <c r="H200" t="s">
        <v>75</v>
      </c>
      <c r="I200" t="s">
        <v>76</v>
      </c>
      <c r="J200" t="s">
        <v>46</v>
      </c>
      <c r="K200">
        <v>1</v>
      </c>
    </row>
    <row r="201" spans="1:11" ht="15.75" customHeight="1" x14ac:dyDescent="0.15">
      <c r="A201">
        <v>1</v>
      </c>
      <c r="B201" t="s">
        <v>18</v>
      </c>
      <c r="C201" t="s">
        <v>183</v>
      </c>
      <c r="D201">
        <v>6</v>
      </c>
      <c r="E201" t="s">
        <v>4</v>
      </c>
      <c r="F201">
        <v>1</v>
      </c>
      <c r="G201" t="s">
        <v>21</v>
      </c>
      <c r="H201" s="28" t="s">
        <v>47</v>
      </c>
      <c r="I201" s="28" t="s">
        <v>39</v>
      </c>
      <c r="J201" t="s">
        <v>19</v>
      </c>
      <c r="K201">
        <v>1</v>
      </c>
    </row>
    <row r="202" spans="1:11" ht="15.75" customHeight="1" x14ac:dyDescent="0.15">
      <c r="A202">
        <v>1</v>
      </c>
      <c r="B202" t="s">
        <v>18</v>
      </c>
      <c r="C202" t="s">
        <v>182</v>
      </c>
      <c r="D202">
        <v>6</v>
      </c>
      <c r="E202" t="s">
        <v>4</v>
      </c>
      <c r="F202">
        <v>2</v>
      </c>
      <c r="G202" t="s">
        <v>21</v>
      </c>
      <c r="H202" s="28" t="s">
        <v>47</v>
      </c>
      <c r="I202" s="28" t="s">
        <v>39</v>
      </c>
      <c r="J202" t="s">
        <v>19</v>
      </c>
      <c r="K202">
        <v>1</v>
      </c>
    </row>
    <row r="203" spans="1:11" ht="15.75" customHeight="1" x14ac:dyDescent="0.15">
      <c r="A203">
        <v>1</v>
      </c>
      <c r="B203" t="s">
        <v>18</v>
      </c>
      <c r="C203" t="s">
        <v>182</v>
      </c>
      <c r="D203">
        <v>6</v>
      </c>
      <c r="E203" t="s">
        <v>4</v>
      </c>
      <c r="F203">
        <v>2</v>
      </c>
      <c r="G203" t="s">
        <v>36</v>
      </c>
      <c r="H203" t="s">
        <v>75</v>
      </c>
      <c r="I203" t="s">
        <v>76</v>
      </c>
      <c r="J203" t="s">
        <v>46</v>
      </c>
      <c r="K203">
        <v>1</v>
      </c>
    </row>
    <row r="204" spans="1:11" ht="15.75" customHeight="1" x14ac:dyDescent="0.15">
      <c r="A204">
        <v>1</v>
      </c>
      <c r="B204" t="s">
        <v>18</v>
      </c>
      <c r="C204" t="s">
        <v>182</v>
      </c>
      <c r="D204">
        <v>6</v>
      </c>
      <c r="E204" t="s">
        <v>4</v>
      </c>
      <c r="F204">
        <v>2</v>
      </c>
      <c r="G204" t="s">
        <v>40</v>
      </c>
      <c r="H204" s="28" t="s">
        <v>65</v>
      </c>
      <c r="I204" s="28" t="s">
        <v>66</v>
      </c>
      <c r="J204" t="s">
        <v>56</v>
      </c>
      <c r="K204">
        <v>1</v>
      </c>
    </row>
    <row r="205" spans="1:11" ht="15.75" customHeight="1" x14ac:dyDescent="0.15">
      <c r="A205">
        <v>1</v>
      </c>
      <c r="B205" t="s">
        <v>18</v>
      </c>
      <c r="C205" t="s">
        <v>182</v>
      </c>
      <c r="D205">
        <v>6</v>
      </c>
      <c r="E205" t="s">
        <v>4</v>
      </c>
      <c r="F205">
        <v>2</v>
      </c>
      <c r="G205" t="s">
        <v>40</v>
      </c>
      <c r="H205" t="s">
        <v>82</v>
      </c>
      <c r="I205" t="s">
        <v>83</v>
      </c>
      <c r="J205" t="s">
        <v>56</v>
      </c>
      <c r="K205">
        <v>1</v>
      </c>
    </row>
    <row r="206" spans="1:11" ht="15.75" customHeight="1" x14ac:dyDescent="0.15">
      <c r="A206">
        <v>1</v>
      </c>
      <c r="B206" t="s">
        <v>18</v>
      </c>
      <c r="C206" t="s">
        <v>182</v>
      </c>
      <c r="D206">
        <v>6</v>
      </c>
      <c r="E206" t="s">
        <v>4</v>
      </c>
      <c r="F206">
        <v>2</v>
      </c>
      <c r="G206" t="s">
        <v>36</v>
      </c>
      <c r="H206" t="s">
        <v>37</v>
      </c>
      <c r="I206" t="s">
        <v>38</v>
      </c>
      <c r="J206" t="s">
        <v>56</v>
      </c>
      <c r="K206">
        <v>1</v>
      </c>
    </row>
    <row r="207" spans="1:11" ht="15.75" customHeight="1" x14ac:dyDescent="0.15">
      <c r="A207">
        <v>6</v>
      </c>
      <c r="B207" t="s">
        <v>18</v>
      </c>
      <c r="C207" t="s">
        <v>155</v>
      </c>
      <c r="D207">
        <v>2</v>
      </c>
      <c r="E207" t="s">
        <v>2</v>
      </c>
      <c r="F207">
        <v>2</v>
      </c>
      <c r="G207" t="s">
        <v>36</v>
      </c>
      <c r="H207" t="s">
        <v>20</v>
      </c>
      <c r="I207" t="s">
        <v>84</v>
      </c>
      <c r="J207" t="s">
        <v>46</v>
      </c>
      <c r="K207">
        <v>2</v>
      </c>
    </row>
    <row r="208" spans="1:11" ht="15.75" customHeight="1" x14ac:dyDescent="0.15">
      <c r="A208">
        <v>6</v>
      </c>
      <c r="B208" t="s">
        <v>18</v>
      </c>
      <c r="C208" t="s">
        <v>155</v>
      </c>
      <c r="D208">
        <v>2</v>
      </c>
      <c r="E208" t="s">
        <v>2</v>
      </c>
      <c r="F208">
        <v>1</v>
      </c>
      <c r="G208" t="s">
        <v>36</v>
      </c>
      <c r="H208" t="s">
        <v>20</v>
      </c>
      <c r="I208" t="s">
        <v>84</v>
      </c>
      <c r="J208" t="s">
        <v>46</v>
      </c>
      <c r="K208">
        <v>3</v>
      </c>
    </row>
    <row r="209" spans="1:11" ht="15.75" customHeight="1" x14ac:dyDescent="0.15">
      <c r="A209">
        <v>6</v>
      </c>
      <c r="B209" t="s">
        <v>18</v>
      </c>
      <c r="C209" t="s">
        <v>154</v>
      </c>
      <c r="D209">
        <v>4</v>
      </c>
      <c r="E209" t="s">
        <v>2</v>
      </c>
      <c r="F209">
        <v>2</v>
      </c>
      <c r="G209" t="s">
        <v>40</v>
      </c>
      <c r="H209" t="s">
        <v>41</v>
      </c>
      <c r="I209" t="s">
        <v>114</v>
      </c>
      <c r="J209" t="s">
        <v>30</v>
      </c>
      <c r="K209">
        <v>1</v>
      </c>
    </row>
    <row r="210" spans="1:11" ht="15.75" customHeight="1" x14ac:dyDescent="0.15">
      <c r="A210">
        <v>6</v>
      </c>
      <c r="B210" t="s">
        <v>18</v>
      </c>
      <c r="C210" t="s">
        <v>154</v>
      </c>
      <c r="D210">
        <v>4</v>
      </c>
      <c r="E210" t="s">
        <v>2</v>
      </c>
      <c r="F210">
        <v>2</v>
      </c>
      <c r="G210" t="s">
        <v>21</v>
      </c>
      <c r="H210" t="s">
        <v>22</v>
      </c>
      <c r="I210" t="s">
        <v>210</v>
      </c>
      <c r="J210" t="s">
        <v>19</v>
      </c>
      <c r="K210">
        <v>1</v>
      </c>
    </row>
    <row r="211" spans="1:11" ht="15.75" customHeight="1" x14ac:dyDescent="0.15">
      <c r="A211">
        <v>6</v>
      </c>
      <c r="B211" t="s">
        <v>18</v>
      </c>
      <c r="C211" t="s">
        <v>155</v>
      </c>
      <c r="D211">
        <v>4</v>
      </c>
      <c r="E211" t="s">
        <v>2</v>
      </c>
      <c r="F211">
        <v>2</v>
      </c>
      <c r="G211" t="s">
        <v>59</v>
      </c>
      <c r="H211" t="s">
        <v>60</v>
      </c>
      <c r="I211" t="s">
        <v>201</v>
      </c>
      <c r="J211" s="28" t="s">
        <v>179</v>
      </c>
      <c r="K211">
        <v>1</v>
      </c>
    </row>
    <row r="212" spans="1:11" ht="15.75" customHeight="1" x14ac:dyDescent="0.15">
      <c r="A212">
        <v>6</v>
      </c>
      <c r="B212" t="s">
        <v>18</v>
      </c>
      <c r="C212" t="s">
        <v>155</v>
      </c>
      <c r="D212">
        <v>4</v>
      </c>
      <c r="E212" t="s">
        <v>2</v>
      </c>
      <c r="F212">
        <v>1</v>
      </c>
      <c r="G212" t="s">
        <v>59</v>
      </c>
      <c r="H212" t="s">
        <v>60</v>
      </c>
      <c r="I212" t="s">
        <v>201</v>
      </c>
      <c r="J212" s="28" t="s">
        <v>179</v>
      </c>
      <c r="K212">
        <v>1</v>
      </c>
    </row>
    <row r="213" spans="1:11" ht="15.75" customHeight="1" x14ac:dyDescent="0.15">
      <c r="A213">
        <v>6</v>
      </c>
      <c r="B213" t="s">
        <v>18</v>
      </c>
      <c r="C213" t="s">
        <v>155</v>
      </c>
      <c r="D213">
        <v>4</v>
      </c>
      <c r="E213" t="s">
        <v>2</v>
      </c>
      <c r="F213">
        <v>1</v>
      </c>
      <c r="G213" t="s">
        <v>21</v>
      </c>
      <c r="H213" t="s">
        <v>22</v>
      </c>
      <c r="I213" t="s">
        <v>210</v>
      </c>
      <c r="J213" t="s">
        <v>19</v>
      </c>
      <c r="K213">
        <v>1</v>
      </c>
    </row>
    <row r="214" spans="1:11" ht="15.75" customHeight="1" x14ac:dyDescent="0.15">
      <c r="A214">
        <v>6</v>
      </c>
      <c r="B214" t="s">
        <v>18</v>
      </c>
      <c r="C214" t="s">
        <v>155</v>
      </c>
      <c r="D214">
        <v>4</v>
      </c>
      <c r="E214" t="s">
        <v>2</v>
      </c>
      <c r="F214">
        <v>1</v>
      </c>
      <c r="G214" t="s">
        <v>40</v>
      </c>
      <c r="H214" t="s">
        <v>49</v>
      </c>
      <c r="I214" t="s">
        <v>211</v>
      </c>
      <c r="J214" t="s">
        <v>30</v>
      </c>
      <c r="K214">
        <v>1</v>
      </c>
    </row>
    <row r="215" spans="1:11" ht="15.75" customHeight="1" x14ac:dyDescent="0.15">
      <c r="A215">
        <v>6</v>
      </c>
      <c r="B215" t="s">
        <v>18</v>
      </c>
      <c r="C215" t="s">
        <v>155</v>
      </c>
      <c r="D215">
        <v>4</v>
      </c>
      <c r="E215" t="s">
        <v>2</v>
      </c>
      <c r="F215">
        <v>1</v>
      </c>
      <c r="G215" t="s">
        <v>36</v>
      </c>
      <c r="H215" t="s">
        <v>20</v>
      </c>
      <c r="I215" t="s">
        <v>84</v>
      </c>
      <c r="J215" t="s">
        <v>46</v>
      </c>
      <c r="K215">
        <v>1</v>
      </c>
    </row>
    <row r="216" spans="1:11" ht="15.75" customHeight="1" x14ac:dyDescent="0.15">
      <c r="A216">
        <v>6</v>
      </c>
      <c r="B216" t="s">
        <v>18</v>
      </c>
      <c r="C216" t="s">
        <v>155</v>
      </c>
      <c r="D216">
        <v>4</v>
      </c>
      <c r="E216" t="s">
        <v>2</v>
      </c>
      <c r="F216">
        <v>1</v>
      </c>
      <c r="G216" t="s">
        <v>36</v>
      </c>
      <c r="H216" t="s">
        <v>20</v>
      </c>
      <c r="I216" t="s">
        <v>77</v>
      </c>
      <c r="J216" t="s">
        <v>46</v>
      </c>
      <c r="K216">
        <v>1</v>
      </c>
    </row>
    <row r="217" spans="1:11" ht="15.75" customHeight="1" x14ac:dyDescent="0.15">
      <c r="A217">
        <v>6</v>
      </c>
      <c r="B217" t="s">
        <v>18</v>
      </c>
      <c r="C217" t="s">
        <v>155</v>
      </c>
      <c r="D217">
        <v>4</v>
      </c>
      <c r="E217" t="s">
        <v>2</v>
      </c>
      <c r="F217">
        <v>1</v>
      </c>
      <c r="G217" t="s">
        <v>21</v>
      </c>
      <c r="H217" s="28" t="s">
        <v>47</v>
      </c>
      <c r="I217" s="28" t="s">
        <v>118</v>
      </c>
      <c r="J217" t="s">
        <v>19</v>
      </c>
      <c r="K217">
        <v>1</v>
      </c>
    </row>
    <row r="218" spans="1:11" ht="15.75" customHeight="1" x14ac:dyDescent="0.15">
      <c r="A218">
        <v>6</v>
      </c>
      <c r="B218" t="s">
        <v>18</v>
      </c>
      <c r="C218" t="s">
        <v>154</v>
      </c>
      <c r="D218">
        <v>4</v>
      </c>
      <c r="E218" t="s">
        <v>2</v>
      </c>
      <c r="F218">
        <v>3</v>
      </c>
      <c r="G218" t="s">
        <v>59</v>
      </c>
      <c r="H218" t="s">
        <v>60</v>
      </c>
      <c r="I218" t="s">
        <v>201</v>
      </c>
      <c r="J218" s="28" t="s">
        <v>179</v>
      </c>
      <c r="K218">
        <v>2</v>
      </c>
    </row>
    <row r="219" spans="1:11" ht="15.75" customHeight="1" x14ac:dyDescent="0.15">
      <c r="A219">
        <v>6</v>
      </c>
      <c r="B219" t="s">
        <v>18</v>
      </c>
      <c r="C219" t="s">
        <v>154</v>
      </c>
      <c r="D219">
        <v>4</v>
      </c>
      <c r="E219" t="s">
        <v>2</v>
      </c>
      <c r="F219">
        <v>3</v>
      </c>
      <c r="G219" t="s">
        <v>40</v>
      </c>
      <c r="H219" t="s">
        <v>41</v>
      </c>
      <c r="I219" t="s">
        <v>114</v>
      </c>
      <c r="J219" t="s">
        <v>30</v>
      </c>
      <c r="K219">
        <v>2</v>
      </c>
    </row>
    <row r="220" spans="1:11" ht="15.75" customHeight="1" x14ac:dyDescent="0.15">
      <c r="A220">
        <v>6</v>
      </c>
      <c r="B220" t="s">
        <v>18</v>
      </c>
      <c r="C220" t="s">
        <v>154</v>
      </c>
      <c r="D220">
        <v>4</v>
      </c>
      <c r="E220" t="s">
        <v>2</v>
      </c>
      <c r="F220">
        <v>3</v>
      </c>
      <c r="G220" t="s">
        <v>36</v>
      </c>
      <c r="H220" t="s">
        <v>20</v>
      </c>
      <c r="I220" t="s">
        <v>84</v>
      </c>
      <c r="J220" t="s">
        <v>46</v>
      </c>
      <c r="K220">
        <v>1</v>
      </c>
    </row>
    <row r="221" spans="1:11" ht="15.75" customHeight="1" x14ac:dyDescent="0.15">
      <c r="A221">
        <v>6</v>
      </c>
      <c r="B221" t="s">
        <v>18</v>
      </c>
      <c r="C221" t="s">
        <v>154</v>
      </c>
      <c r="D221">
        <v>4</v>
      </c>
      <c r="E221" t="s">
        <v>2</v>
      </c>
      <c r="F221">
        <v>3</v>
      </c>
      <c r="G221" t="s">
        <v>36</v>
      </c>
      <c r="H221" s="28" t="s">
        <v>70</v>
      </c>
      <c r="I221" s="28" t="s">
        <v>81</v>
      </c>
      <c r="J221" t="s">
        <v>16</v>
      </c>
      <c r="K221">
        <v>1</v>
      </c>
    </row>
    <row r="222" spans="1:11" ht="15.75" customHeight="1" x14ac:dyDescent="0.15">
      <c r="A222">
        <v>6</v>
      </c>
      <c r="B222" t="s">
        <v>18</v>
      </c>
      <c r="C222" t="s">
        <v>154</v>
      </c>
      <c r="D222">
        <v>4</v>
      </c>
      <c r="E222" t="s">
        <v>2</v>
      </c>
      <c r="F222">
        <v>3</v>
      </c>
      <c r="G222" t="s">
        <v>40</v>
      </c>
      <c r="H222" t="s">
        <v>49</v>
      </c>
      <c r="I222" t="s">
        <v>211</v>
      </c>
      <c r="J222" t="s">
        <v>30</v>
      </c>
      <c r="K222">
        <v>1</v>
      </c>
    </row>
    <row r="223" spans="1:11" ht="15.75" customHeight="1" x14ac:dyDescent="0.15">
      <c r="A223">
        <v>6</v>
      </c>
      <c r="B223" t="s">
        <v>18</v>
      </c>
      <c r="C223" t="s">
        <v>154</v>
      </c>
      <c r="D223">
        <v>4</v>
      </c>
      <c r="E223" t="s">
        <v>2</v>
      </c>
      <c r="F223">
        <v>1</v>
      </c>
      <c r="G223" t="s">
        <v>59</v>
      </c>
      <c r="H223" t="s">
        <v>60</v>
      </c>
      <c r="I223" t="s">
        <v>201</v>
      </c>
      <c r="J223" s="28" t="s">
        <v>179</v>
      </c>
      <c r="K223">
        <v>2</v>
      </c>
    </row>
    <row r="224" spans="1:11" ht="15.75" customHeight="1" x14ac:dyDescent="0.15">
      <c r="A224">
        <v>6</v>
      </c>
      <c r="B224" t="s">
        <v>18</v>
      </c>
      <c r="C224" t="s">
        <v>154</v>
      </c>
      <c r="D224">
        <v>4</v>
      </c>
      <c r="E224" t="s">
        <v>2</v>
      </c>
      <c r="F224">
        <v>1</v>
      </c>
      <c r="G224" t="s">
        <v>21</v>
      </c>
      <c r="H224" s="28" t="s">
        <v>47</v>
      </c>
      <c r="I224" s="28" t="s">
        <v>118</v>
      </c>
      <c r="J224" t="s">
        <v>19</v>
      </c>
      <c r="K224">
        <v>1</v>
      </c>
    </row>
    <row r="225" spans="1:11" ht="15.75" customHeight="1" x14ac:dyDescent="0.15">
      <c r="A225">
        <v>6</v>
      </c>
      <c r="B225" t="s">
        <v>18</v>
      </c>
      <c r="C225" t="s">
        <v>154</v>
      </c>
      <c r="D225">
        <v>4</v>
      </c>
      <c r="E225" t="s">
        <v>2</v>
      </c>
      <c r="F225">
        <v>1</v>
      </c>
      <c r="G225" t="s">
        <v>40</v>
      </c>
      <c r="H225" t="s">
        <v>41</v>
      </c>
      <c r="I225" t="s">
        <v>114</v>
      </c>
      <c r="J225" t="s">
        <v>30</v>
      </c>
      <c r="K225">
        <v>2</v>
      </c>
    </row>
    <row r="226" spans="1:11" ht="15.75" customHeight="1" x14ac:dyDescent="0.15">
      <c r="A226">
        <v>6</v>
      </c>
      <c r="B226" t="s">
        <v>18</v>
      </c>
      <c r="C226" t="s">
        <v>154</v>
      </c>
      <c r="D226">
        <v>4</v>
      </c>
      <c r="E226" t="s">
        <v>2</v>
      </c>
      <c r="F226">
        <v>1</v>
      </c>
      <c r="G226" t="s">
        <v>21</v>
      </c>
      <c r="H226" s="28" t="s">
        <v>47</v>
      </c>
      <c r="I226" s="28" t="s">
        <v>118</v>
      </c>
      <c r="J226" t="s">
        <v>19</v>
      </c>
      <c r="K226">
        <v>1</v>
      </c>
    </row>
    <row r="227" spans="1:11" ht="15.75" customHeight="1" x14ac:dyDescent="0.15">
      <c r="A227">
        <v>6</v>
      </c>
      <c r="B227" t="s">
        <v>18</v>
      </c>
      <c r="C227" t="s">
        <v>154</v>
      </c>
      <c r="D227">
        <v>4</v>
      </c>
      <c r="E227" t="s">
        <v>2</v>
      </c>
      <c r="F227">
        <v>1</v>
      </c>
      <c r="G227" t="s">
        <v>36</v>
      </c>
      <c r="H227" t="s">
        <v>20</v>
      </c>
      <c r="I227" t="s">
        <v>84</v>
      </c>
      <c r="J227" t="s">
        <v>46</v>
      </c>
      <c r="K227">
        <v>1</v>
      </c>
    </row>
    <row r="228" spans="1:11" ht="15.75" customHeight="1" x14ac:dyDescent="0.15">
      <c r="A228">
        <v>6</v>
      </c>
      <c r="B228" t="s">
        <v>18</v>
      </c>
      <c r="C228" t="s">
        <v>154</v>
      </c>
      <c r="D228">
        <v>4</v>
      </c>
      <c r="E228" t="s">
        <v>2</v>
      </c>
      <c r="F228">
        <v>1</v>
      </c>
      <c r="G228" t="s">
        <v>36</v>
      </c>
      <c r="H228" t="s">
        <v>200</v>
      </c>
      <c r="I228" t="s">
        <v>94</v>
      </c>
      <c r="K228">
        <v>1</v>
      </c>
    </row>
    <row r="229" spans="1:11" ht="15.75" customHeight="1" x14ac:dyDescent="0.15">
      <c r="A229">
        <v>6</v>
      </c>
      <c r="B229" t="s">
        <v>18</v>
      </c>
      <c r="C229" t="s">
        <v>155</v>
      </c>
      <c r="D229">
        <v>4</v>
      </c>
      <c r="E229" t="s">
        <v>2</v>
      </c>
      <c r="F229">
        <v>3</v>
      </c>
      <c r="G229" t="s">
        <v>36</v>
      </c>
      <c r="H229" t="s">
        <v>20</v>
      </c>
      <c r="I229" t="s">
        <v>84</v>
      </c>
      <c r="J229" t="s">
        <v>46</v>
      </c>
      <c r="K229">
        <v>1</v>
      </c>
    </row>
    <row r="230" spans="1:11" ht="15.75" customHeight="1" x14ac:dyDescent="0.15">
      <c r="A230">
        <v>6</v>
      </c>
      <c r="B230" t="s">
        <v>18</v>
      </c>
      <c r="C230" t="s">
        <v>155</v>
      </c>
      <c r="D230">
        <v>4</v>
      </c>
      <c r="E230" t="s">
        <v>2</v>
      </c>
      <c r="F230">
        <v>3</v>
      </c>
      <c r="G230" t="s">
        <v>36</v>
      </c>
      <c r="H230" s="28" t="s">
        <v>70</v>
      </c>
      <c r="I230" s="28" t="s">
        <v>81</v>
      </c>
      <c r="J230" t="s">
        <v>16</v>
      </c>
      <c r="K230">
        <v>1</v>
      </c>
    </row>
    <row r="231" spans="1:11" ht="15.75" customHeight="1" x14ac:dyDescent="0.15">
      <c r="A231">
        <v>6</v>
      </c>
      <c r="B231" t="s">
        <v>18</v>
      </c>
      <c r="C231" t="s">
        <v>155</v>
      </c>
      <c r="D231">
        <v>4</v>
      </c>
      <c r="E231" t="s">
        <v>2</v>
      </c>
      <c r="F231">
        <v>3</v>
      </c>
      <c r="G231" t="s">
        <v>21</v>
      </c>
      <c r="H231" s="28" t="s">
        <v>47</v>
      </c>
      <c r="I231" s="28" t="s">
        <v>118</v>
      </c>
      <c r="J231" t="s">
        <v>19</v>
      </c>
      <c r="K231">
        <v>1</v>
      </c>
    </row>
    <row r="232" spans="1:11" ht="15.75" customHeight="1" x14ac:dyDescent="0.15">
      <c r="A232">
        <v>6</v>
      </c>
      <c r="B232" t="s">
        <v>18</v>
      </c>
      <c r="C232" t="s">
        <v>155</v>
      </c>
      <c r="D232">
        <v>6</v>
      </c>
      <c r="E232" t="s">
        <v>2</v>
      </c>
      <c r="F232">
        <v>1</v>
      </c>
      <c r="G232" t="s">
        <v>59</v>
      </c>
      <c r="H232" t="s">
        <v>60</v>
      </c>
      <c r="I232" t="s">
        <v>201</v>
      </c>
      <c r="J232" s="28" t="s">
        <v>179</v>
      </c>
      <c r="K232">
        <v>1</v>
      </c>
    </row>
    <row r="233" spans="1:11" ht="15.75" customHeight="1" x14ac:dyDescent="0.15">
      <c r="A233">
        <v>6</v>
      </c>
      <c r="B233" t="s">
        <v>18</v>
      </c>
      <c r="C233" t="s">
        <v>155</v>
      </c>
      <c r="D233">
        <v>6</v>
      </c>
      <c r="E233" t="s">
        <v>2</v>
      </c>
      <c r="F233">
        <v>1</v>
      </c>
      <c r="G233" t="s">
        <v>36</v>
      </c>
      <c r="H233" t="s">
        <v>20</v>
      </c>
      <c r="I233" t="s">
        <v>84</v>
      </c>
      <c r="J233" t="s">
        <v>46</v>
      </c>
      <c r="K233">
        <v>1</v>
      </c>
    </row>
    <row r="234" spans="1:11" ht="15.75" customHeight="1" x14ac:dyDescent="0.15">
      <c r="A234">
        <v>6</v>
      </c>
      <c r="B234" t="s">
        <v>18</v>
      </c>
      <c r="C234" t="s">
        <v>155</v>
      </c>
      <c r="D234">
        <v>6</v>
      </c>
      <c r="E234" t="s">
        <v>2</v>
      </c>
      <c r="F234">
        <v>1</v>
      </c>
      <c r="G234" t="s">
        <v>21</v>
      </c>
      <c r="H234" s="28" t="s">
        <v>47</v>
      </c>
      <c r="I234" s="28" t="s">
        <v>118</v>
      </c>
      <c r="J234" t="s">
        <v>19</v>
      </c>
      <c r="K234">
        <v>1</v>
      </c>
    </row>
    <row r="235" spans="1:11" ht="15.75" customHeight="1" x14ac:dyDescent="0.15">
      <c r="A235">
        <v>6</v>
      </c>
      <c r="B235" t="s">
        <v>18</v>
      </c>
      <c r="C235" t="s">
        <v>155</v>
      </c>
      <c r="D235">
        <v>6</v>
      </c>
      <c r="E235" t="s">
        <v>2</v>
      </c>
      <c r="F235">
        <v>1</v>
      </c>
      <c r="G235" t="s">
        <v>40</v>
      </c>
      <c r="H235" t="s">
        <v>49</v>
      </c>
      <c r="I235" t="s">
        <v>211</v>
      </c>
      <c r="J235" t="s">
        <v>30</v>
      </c>
      <c r="K235">
        <v>1</v>
      </c>
    </row>
    <row r="236" spans="1:11" ht="15.75" customHeight="1" x14ac:dyDescent="0.15">
      <c r="A236">
        <v>6</v>
      </c>
      <c r="B236" t="s">
        <v>18</v>
      </c>
      <c r="C236" t="s">
        <v>155</v>
      </c>
      <c r="D236">
        <v>6</v>
      </c>
      <c r="E236" t="s">
        <v>2</v>
      </c>
      <c r="F236">
        <v>1</v>
      </c>
      <c r="G236" t="s">
        <v>40</v>
      </c>
      <c r="H236" t="s">
        <v>41</v>
      </c>
      <c r="I236" t="s">
        <v>114</v>
      </c>
      <c r="J236" t="s">
        <v>30</v>
      </c>
      <c r="K236">
        <v>2</v>
      </c>
    </row>
    <row r="237" spans="1:11" ht="15.75" customHeight="1" x14ac:dyDescent="0.15">
      <c r="A237">
        <v>6</v>
      </c>
      <c r="B237" t="s">
        <v>18</v>
      </c>
      <c r="C237" t="s">
        <v>155</v>
      </c>
      <c r="D237">
        <v>6</v>
      </c>
      <c r="E237" t="s">
        <v>2</v>
      </c>
      <c r="F237">
        <v>1</v>
      </c>
      <c r="G237" t="s">
        <v>40</v>
      </c>
      <c r="H237" t="s">
        <v>41</v>
      </c>
      <c r="I237" t="s">
        <v>212</v>
      </c>
      <c r="J237" t="s">
        <v>30</v>
      </c>
      <c r="K237">
        <v>1</v>
      </c>
    </row>
    <row r="238" spans="1:11" ht="15.75" customHeight="1" x14ac:dyDescent="0.15">
      <c r="A238">
        <v>6</v>
      </c>
      <c r="B238" t="s">
        <v>18</v>
      </c>
      <c r="C238" t="s">
        <v>154</v>
      </c>
      <c r="D238">
        <v>6</v>
      </c>
      <c r="E238" t="s">
        <v>2</v>
      </c>
      <c r="F238">
        <v>3</v>
      </c>
      <c r="G238" t="s">
        <v>40</v>
      </c>
      <c r="H238" s="28" t="s">
        <v>65</v>
      </c>
      <c r="I238" s="28" t="s">
        <v>86</v>
      </c>
      <c r="J238" t="s">
        <v>56</v>
      </c>
      <c r="K238">
        <v>1</v>
      </c>
    </row>
    <row r="239" spans="1:11" ht="15.75" customHeight="1" x14ac:dyDescent="0.15">
      <c r="A239">
        <v>6</v>
      </c>
      <c r="B239" t="s">
        <v>18</v>
      </c>
      <c r="C239" t="s">
        <v>154</v>
      </c>
      <c r="D239">
        <v>6</v>
      </c>
      <c r="E239" t="s">
        <v>2</v>
      </c>
      <c r="F239">
        <v>3</v>
      </c>
      <c r="G239" t="s">
        <v>40</v>
      </c>
      <c r="H239" s="28" t="s">
        <v>65</v>
      </c>
      <c r="I239" s="28" t="s">
        <v>213</v>
      </c>
      <c r="J239" t="s">
        <v>56</v>
      </c>
      <c r="K239">
        <v>1</v>
      </c>
    </row>
    <row r="240" spans="1:11" ht="15.75" customHeight="1" x14ac:dyDescent="0.15">
      <c r="A240">
        <v>6</v>
      </c>
      <c r="B240" t="s">
        <v>18</v>
      </c>
      <c r="C240" t="s">
        <v>154</v>
      </c>
      <c r="D240">
        <v>6</v>
      </c>
      <c r="E240" t="s">
        <v>2</v>
      </c>
      <c r="F240">
        <v>3</v>
      </c>
      <c r="G240" t="s">
        <v>40</v>
      </c>
      <c r="H240" s="28" t="s">
        <v>65</v>
      </c>
      <c r="I240" s="28" t="s">
        <v>214</v>
      </c>
      <c r="J240" t="s">
        <v>56</v>
      </c>
      <c r="K240">
        <v>2</v>
      </c>
    </row>
    <row r="241" spans="1:11" ht="15.75" customHeight="1" x14ac:dyDescent="0.15">
      <c r="A241">
        <v>6</v>
      </c>
      <c r="B241" t="s">
        <v>18</v>
      </c>
      <c r="C241" t="s">
        <v>154</v>
      </c>
      <c r="D241">
        <v>6</v>
      </c>
      <c r="E241" t="s">
        <v>2</v>
      </c>
      <c r="F241">
        <v>3</v>
      </c>
      <c r="G241" t="s">
        <v>40</v>
      </c>
      <c r="H241" s="28" t="s">
        <v>65</v>
      </c>
      <c r="I241" s="28" t="s">
        <v>86</v>
      </c>
      <c r="J241" t="s">
        <v>56</v>
      </c>
      <c r="K241">
        <v>1</v>
      </c>
    </row>
    <row r="242" spans="1:11" ht="15.75" customHeight="1" x14ac:dyDescent="0.15">
      <c r="A242">
        <v>6</v>
      </c>
      <c r="B242" t="s">
        <v>18</v>
      </c>
      <c r="C242" t="s">
        <v>154</v>
      </c>
      <c r="D242">
        <v>6</v>
      </c>
      <c r="E242" t="s">
        <v>2</v>
      </c>
      <c r="F242">
        <v>3</v>
      </c>
      <c r="G242" t="s">
        <v>40</v>
      </c>
      <c r="H242" t="s">
        <v>41</v>
      </c>
      <c r="I242" t="s">
        <v>212</v>
      </c>
      <c r="J242" t="s">
        <v>30</v>
      </c>
      <c r="K242">
        <v>3</v>
      </c>
    </row>
    <row r="243" spans="1:11" ht="15.75" customHeight="1" x14ac:dyDescent="0.15">
      <c r="A243">
        <v>6</v>
      </c>
      <c r="B243" t="s">
        <v>18</v>
      </c>
      <c r="C243" t="s">
        <v>154</v>
      </c>
      <c r="D243">
        <v>6</v>
      </c>
      <c r="E243" t="s">
        <v>2</v>
      </c>
      <c r="F243">
        <v>3</v>
      </c>
      <c r="G243" t="s">
        <v>40</v>
      </c>
      <c r="H243" t="s">
        <v>41</v>
      </c>
      <c r="I243" t="s">
        <v>114</v>
      </c>
      <c r="J243" t="s">
        <v>30</v>
      </c>
      <c r="K243">
        <v>2</v>
      </c>
    </row>
    <row r="244" spans="1:11" ht="15.75" customHeight="1" x14ac:dyDescent="0.15">
      <c r="A244">
        <v>6</v>
      </c>
      <c r="B244" t="s">
        <v>18</v>
      </c>
      <c r="C244" t="s">
        <v>155</v>
      </c>
      <c r="D244">
        <v>6</v>
      </c>
      <c r="E244" t="s">
        <v>2</v>
      </c>
      <c r="F244">
        <v>3</v>
      </c>
      <c r="G244" t="s">
        <v>59</v>
      </c>
      <c r="H244" t="s">
        <v>89</v>
      </c>
      <c r="I244" t="s">
        <v>201</v>
      </c>
      <c r="J244" t="s">
        <v>30</v>
      </c>
      <c r="K244">
        <v>1</v>
      </c>
    </row>
    <row r="245" spans="1:11" ht="15.75" customHeight="1" x14ac:dyDescent="0.15">
      <c r="A245">
        <v>6</v>
      </c>
      <c r="B245" t="s">
        <v>18</v>
      </c>
      <c r="C245" t="s">
        <v>155</v>
      </c>
      <c r="D245">
        <v>6</v>
      </c>
      <c r="E245" t="s">
        <v>2</v>
      </c>
      <c r="F245">
        <v>3</v>
      </c>
      <c r="G245" t="s">
        <v>40</v>
      </c>
      <c r="H245" s="28" t="s">
        <v>65</v>
      </c>
      <c r="I245" s="28" t="s">
        <v>86</v>
      </c>
      <c r="J245" t="s">
        <v>56</v>
      </c>
      <c r="K245">
        <v>3</v>
      </c>
    </row>
    <row r="246" spans="1:11" ht="15.75" customHeight="1" x14ac:dyDescent="0.15">
      <c r="A246">
        <v>6</v>
      </c>
      <c r="B246" t="s">
        <v>18</v>
      </c>
      <c r="C246" t="s">
        <v>155</v>
      </c>
      <c r="D246">
        <v>6</v>
      </c>
      <c r="E246" t="s">
        <v>2</v>
      </c>
      <c r="F246">
        <v>3</v>
      </c>
      <c r="G246" t="s">
        <v>36</v>
      </c>
      <c r="H246" s="28" t="s">
        <v>70</v>
      </c>
      <c r="I246" s="28" t="s">
        <v>81</v>
      </c>
      <c r="J246" t="s">
        <v>16</v>
      </c>
      <c r="K246">
        <v>2</v>
      </c>
    </row>
    <row r="247" spans="1:11" ht="15.75" customHeight="1" x14ac:dyDescent="0.15">
      <c r="A247">
        <v>6</v>
      </c>
      <c r="B247" t="s">
        <v>18</v>
      </c>
      <c r="C247" t="s">
        <v>155</v>
      </c>
      <c r="D247">
        <v>6</v>
      </c>
      <c r="E247" t="s">
        <v>2</v>
      </c>
      <c r="F247">
        <v>3</v>
      </c>
      <c r="G247" t="s">
        <v>40</v>
      </c>
      <c r="H247" s="28" t="s">
        <v>65</v>
      </c>
      <c r="I247" s="28" t="s">
        <v>213</v>
      </c>
      <c r="J247" t="s">
        <v>56</v>
      </c>
      <c r="K247">
        <v>1</v>
      </c>
    </row>
    <row r="248" spans="1:11" ht="15.75" customHeight="1" x14ac:dyDescent="0.15">
      <c r="A248">
        <v>6</v>
      </c>
      <c r="B248" t="s">
        <v>18</v>
      </c>
      <c r="C248" t="s">
        <v>155</v>
      </c>
      <c r="D248">
        <v>6</v>
      </c>
      <c r="E248" t="s">
        <v>2</v>
      </c>
      <c r="F248">
        <v>3</v>
      </c>
      <c r="G248" t="s">
        <v>36</v>
      </c>
      <c r="H248" t="s">
        <v>37</v>
      </c>
      <c r="I248" t="s">
        <v>37</v>
      </c>
      <c r="J248" t="s">
        <v>16</v>
      </c>
      <c r="K248">
        <v>1</v>
      </c>
    </row>
    <row r="249" spans="1:11" ht="15.75" customHeight="1" x14ac:dyDescent="0.15">
      <c r="A249">
        <v>6</v>
      </c>
      <c r="B249" t="s">
        <v>18</v>
      </c>
      <c r="C249" t="s">
        <v>155</v>
      </c>
      <c r="D249">
        <v>6</v>
      </c>
      <c r="E249" t="s">
        <v>2</v>
      </c>
      <c r="F249">
        <v>3</v>
      </c>
      <c r="G249" t="s">
        <v>21</v>
      </c>
      <c r="H249" s="28" t="s">
        <v>47</v>
      </c>
      <c r="I249" s="28" t="s">
        <v>118</v>
      </c>
      <c r="J249" t="s">
        <v>19</v>
      </c>
      <c r="K249">
        <v>3</v>
      </c>
    </row>
    <row r="250" spans="1:11" ht="15.75" customHeight="1" x14ac:dyDescent="0.15">
      <c r="A250">
        <v>6</v>
      </c>
      <c r="B250" t="s">
        <v>18</v>
      </c>
      <c r="C250" t="s">
        <v>154</v>
      </c>
      <c r="D250">
        <v>6</v>
      </c>
      <c r="E250" t="s">
        <v>2</v>
      </c>
      <c r="F250">
        <v>2</v>
      </c>
      <c r="G250" t="s">
        <v>40</v>
      </c>
      <c r="H250" s="28" t="s">
        <v>65</v>
      </c>
      <c r="I250" s="28" t="s">
        <v>86</v>
      </c>
      <c r="J250" t="s">
        <v>56</v>
      </c>
      <c r="K250">
        <v>2</v>
      </c>
    </row>
    <row r="251" spans="1:11" ht="15.75" customHeight="1" x14ac:dyDescent="0.15">
      <c r="A251">
        <v>6</v>
      </c>
      <c r="B251" t="s">
        <v>18</v>
      </c>
      <c r="C251" t="s">
        <v>154</v>
      </c>
      <c r="D251">
        <v>6</v>
      </c>
      <c r="E251" t="s">
        <v>2</v>
      </c>
      <c r="F251">
        <v>1</v>
      </c>
      <c r="G251" t="s">
        <v>59</v>
      </c>
      <c r="H251" t="s">
        <v>89</v>
      </c>
      <c r="I251" t="s">
        <v>201</v>
      </c>
      <c r="J251" t="s">
        <v>30</v>
      </c>
      <c r="K251">
        <v>1</v>
      </c>
    </row>
    <row r="252" spans="1:11" ht="15.75" customHeight="1" x14ac:dyDescent="0.15">
      <c r="A252">
        <v>6</v>
      </c>
      <c r="B252" t="s">
        <v>18</v>
      </c>
      <c r="C252" t="s">
        <v>154</v>
      </c>
      <c r="D252">
        <v>6</v>
      </c>
      <c r="E252" t="s">
        <v>2</v>
      </c>
      <c r="F252">
        <v>1</v>
      </c>
      <c r="G252" t="s">
        <v>36</v>
      </c>
      <c r="H252" t="s">
        <v>20</v>
      </c>
      <c r="I252" t="s">
        <v>84</v>
      </c>
      <c r="J252" t="s">
        <v>46</v>
      </c>
      <c r="K252">
        <v>3</v>
      </c>
    </row>
    <row r="253" spans="1:11" ht="15.75" customHeight="1" x14ac:dyDescent="0.15">
      <c r="A253">
        <v>6</v>
      </c>
      <c r="B253" t="s">
        <v>18</v>
      </c>
      <c r="C253" t="s">
        <v>154</v>
      </c>
      <c r="D253">
        <v>6</v>
      </c>
      <c r="E253" t="s">
        <v>2</v>
      </c>
      <c r="F253">
        <v>1</v>
      </c>
      <c r="G253" t="s">
        <v>36</v>
      </c>
      <c r="H253" s="28" t="s">
        <v>70</v>
      </c>
      <c r="I253" s="28" t="s">
        <v>85</v>
      </c>
      <c r="J253" t="s">
        <v>16</v>
      </c>
      <c r="K253">
        <v>1</v>
      </c>
    </row>
    <row r="254" spans="1:11" ht="15.75" customHeight="1" x14ac:dyDescent="0.15">
      <c r="A254">
        <v>6</v>
      </c>
      <c r="B254" t="s">
        <v>18</v>
      </c>
      <c r="C254" t="s">
        <v>154</v>
      </c>
      <c r="D254">
        <v>6</v>
      </c>
      <c r="E254" t="s">
        <v>2</v>
      </c>
      <c r="F254">
        <v>1</v>
      </c>
      <c r="G254" t="s">
        <v>40</v>
      </c>
      <c r="H254" t="s">
        <v>82</v>
      </c>
      <c r="I254" t="s">
        <v>215</v>
      </c>
      <c r="J254" t="s">
        <v>56</v>
      </c>
      <c r="K254">
        <v>1</v>
      </c>
    </row>
    <row r="255" spans="1:11" ht="15.75" customHeight="1" x14ac:dyDescent="0.15">
      <c r="A255">
        <v>6</v>
      </c>
      <c r="B255" t="s">
        <v>18</v>
      </c>
      <c r="C255" t="s">
        <v>154</v>
      </c>
      <c r="D255">
        <v>6</v>
      </c>
      <c r="E255" t="s">
        <v>2</v>
      </c>
      <c r="F255">
        <v>1</v>
      </c>
      <c r="G255" t="s">
        <v>40</v>
      </c>
      <c r="H255" s="28" t="s">
        <v>65</v>
      </c>
      <c r="I255" s="28" t="s">
        <v>213</v>
      </c>
      <c r="J255" t="s">
        <v>56</v>
      </c>
      <c r="K255">
        <v>2</v>
      </c>
    </row>
    <row r="256" spans="1:11" ht="15.75" customHeight="1" x14ac:dyDescent="0.15">
      <c r="A256">
        <v>6</v>
      </c>
      <c r="B256" t="s">
        <v>18</v>
      </c>
      <c r="C256" t="s">
        <v>155</v>
      </c>
      <c r="D256">
        <v>6</v>
      </c>
      <c r="E256" t="s">
        <v>2</v>
      </c>
      <c r="F256">
        <v>2</v>
      </c>
      <c r="G256" t="s">
        <v>40</v>
      </c>
      <c r="H256" t="s">
        <v>41</v>
      </c>
      <c r="I256" t="s">
        <v>42</v>
      </c>
      <c r="J256" t="s">
        <v>30</v>
      </c>
      <c r="K256">
        <v>4</v>
      </c>
    </row>
    <row r="257" spans="1:11" ht="15.75" customHeight="1" x14ac:dyDescent="0.15">
      <c r="A257">
        <v>6</v>
      </c>
      <c r="B257" t="s">
        <v>18</v>
      </c>
      <c r="C257" t="s">
        <v>155</v>
      </c>
      <c r="D257">
        <v>6</v>
      </c>
      <c r="E257" t="s">
        <v>2</v>
      </c>
      <c r="F257">
        <v>2</v>
      </c>
      <c r="G257" t="s">
        <v>40</v>
      </c>
      <c r="H257" s="28" t="s">
        <v>65</v>
      </c>
      <c r="I257" s="28" t="s">
        <v>66</v>
      </c>
      <c r="J257" t="s">
        <v>56</v>
      </c>
      <c r="K257">
        <v>2</v>
      </c>
    </row>
    <row r="258" spans="1:11" ht="15.75" customHeight="1" x14ac:dyDescent="0.15">
      <c r="A258">
        <v>6</v>
      </c>
      <c r="B258" t="s">
        <v>18</v>
      </c>
      <c r="C258" t="s">
        <v>155</v>
      </c>
      <c r="D258">
        <v>6</v>
      </c>
      <c r="E258" t="s">
        <v>2</v>
      </c>
      <c r="F258">
        <v>2</v>
      </c>
      <c r="G258" t="s">
        <v>40</v>
      </c>
      <c r="H258" t="s">
        <v>87</v>
      </c>
      <c r="I258" t="s">
        <v>88</v>
      </c>
      <c r="J258" t="s">
        <v>56</v>
      </c>
      <c r="K258">
        <v>1</v>
      </c>
    </row>
    <row r="259" spans="1:11" ht="15.75" customHeight="1" x14ac:dyDescent="0.15">
      <c r="A259">
        <v>6</v>
      </c>
      <c r="B259" t="s">
        <v>18</v>
      </c>
      <c r="C259" t="s">
        <v>155</v>
      </c>
      <c r="D259">
        <v>6</v>
      </c>
      <c r="E259" t="s">
        <v>2</v>
      </c>
      <c r="F259">
        <v>2</v>
      </c>
      <c r="G259" t="s">
        <v>59</v>
      </c>
      <c r="H259" t="s">
        <v>60</v>
      </c>
      <c r="I259" t="s">
        <v>201</v>
      </c>
      <c r="J259" s="28" t="s">
        <v>179</v>
      </c>
      <c r="K259">
        <v>1</v>
      </c>
    </row>
    <row r="260" spans="1:11" ht="15.75" customHeight="1" x14ac:dyDescent="0.15">
      <c r="A260">
        <v>7</v>
      </c>
      <c r="B260" t="s">
        <v>90</v>
      </c>
      <c r="C260" t="s">
        <v>183</v>
      </c>
      <c r="D260">
        <v>2</v>
      </c>
      <c r="E260" t="s">
        <v>2</v>
      </c>
      <c r="F260">
        <v>2</v>
      </c>
      <c r="G260" t="s">
        <v>59</v>
      </c>
      <c r="H260" t="s">
        <v>60</v>
      </c>
      <c r="I260" t="s">
        <v>201</v>
      </c>
      <c r="J260" t="s">
        <v>91</v>
      </c>
      <c r="K260">
        <v>1</v>
      </c>
    </row>
    <row r="261" spans="1:11" ht="15.75" customHeight="1" x14ac:dyDescent="0.15">
      <c r="A261">
        <v>7</v>
      </c>
      <c r="B261" t="s">
        <v>90</v>
      </c>
      <c r="C261" t="s">
        <v>183</v>
      </c>
      <c r="D261">
        <v>2</v>
      </c>
      <c r="E261" t="s">
        <v>2</v>
      </c>
      <c r="F261">
        <v>2</v>
      </c>
      <c r="G261" t="s">
        <v>21</v>
      </c>
      <c r="H261" s="28" t="s">
        <v>47</v>
      </c>
      <c r="I261" s="28" t="s">
        <v>48</v>
      </c>
      <c r="J261" t="s">
        <v>19</v>
      </c>
      <c r="K261">
        <v>1</v>
      </c>
    </row>
    <row r="262" spans="1:11" ht="15.75" customHeight="1" x14ac:dyDescent="0.15">
      <c r="A262">
        <v>7</v>
      </c>
      <c r="B262" t="s">
        <v>90</v>
      </c>
      <c r="C262" t="s">
        <v>183</v>
      </c>
      <c r="D262">
        <v>2</v>
      </c>
      <c r="E262" t="s">
        <v>2</v>
      </c>
      <c r="F262">
        <v>3</v>
      </c>
      <c r="G262" t="s">
        <v>21</v>
      </c>
      <c r="H262" s="28" t="s">
        <v>47</v>
      </c>
      <c r="I262" s="28" t="s">
        <v>48</v>
      </c>
      <c r="J262" t="s">
        <v>19</v>
      </c>
      <c r="K262">
        <v>2</v>
      </c>
    </row>
    <row r="263" spans="1:11" ht="15.75" customHeight="1" x14ac:dyDescent="0.15">
      <c r="A263">
        <v>7</v>
      </c>
      <c r="B263" t="s">
        <v>90</v>
      </c>
      <c r="C263" t="s">
        <v>183</v>
      </c>
      <c r="D263">
        <v>4</v>
      </c>
      <c r="E263" t="s">
        <v>2</v>
      </c>
      <c r="F263">
        <v>1</v>
      </c>
      <c r="G263" t="s">
        <v>21</v>
      </c>
      <c r="H263" s="28" t="s">
        <v>47</v>
      </c>
      <c r="I263" s="28" t="s">
        <v>39</v>
      </c>
      <c r="J263" t="s">
        <v>19</v>
      </c>
      <c r="K263">
        <v>7</v>
      </c>
    </row>
    <row r="264" spans="1:11" ht="15.75" customHeight="1" x14ac:dyDescent="0.15">
      <c r="A264">
        <v>7</v>
      </c>
      <c r="B264" t="s">
        <v>90</v>
      </c>
      <c r="C264" t="s">
        <v>183</v>
      </c>
      <c r="D264">
        <v>4</v>
      </c>
      <c r="E264" t="s">
        <v>2</v>
      </c>
      <c r="F264">
        <v>1</v>
      </c>
      <c r="G264" t="s">
        <v>21</v>
      </c>
      <c r="H264" s="28" t="s">
        <v>47</v>
      </c>
      <c r="I264" s="28" t="s">
        <v>48</v>
      </c>
      <c r="J264" t="s">
        <v>19</v>
      </c>
      <c r="K264">
        <v>6</v>
      </c>
    </row>
    <row r="265" spans="1:11" ht="15.75" customHeight="1" x14ac:dyDescent="0.15">
      <c r="A265">
        <v>7</v>
      </c>
      <c r="B265" t="s">
        <v>90</v>
      </c>
      <c r="C265" t="s">
        <v>183</v>
      </c>
      <c r="D265">
        <v>4</v>
      </c>
      <c r="E265" t="s">
        <v>2</v>
      </c>
      <c r="F265">
        <v>2</v>
      </c>
      <c r="G265" t="s">
        <v>21</v>
      </c>
      <c r="H265" s="28" t="s">
        <v>47</v>
      </c>
      <c r="I265" s="28" t="s">
        <v>48</v>
      </c>
      <c r="J265" t="s">
        <v>19</v>
      </c>
      <c r="K265">
        <v>31</v>
      </c>
    </row>
    <row r="266" spans="1:11" ht="15.75" customHeight="1" x14ac:dyDescent="0.15">
      <c r="A266">
        <v>7</v>
      </c>
      <c r="B266" t="s">
        <v>90</v>
      </c>
      <c r="C266" t="s">
        <v>183</v>
      </c>
      <c r="D266">
        <v>4</v>
      </c>
      <c r="E266" t="s">
        <v>2</v>
      </c>
      <c r="F266">
        <v>2</v>
      </c>
      <c r="G266" t="s">
        <v>36</v>
      </c>
      <c r="H266" t="s">
        <v>37</v>
      </c>
      <c r="I266" t="s">
        <v>38</v>
      </c>
      <c r="J266" t="s">
        <v>16</v>
      </c>
      <c r="K266">
        <v>1</v>
      </c>
    </row>
    <row r="267" spans="1:11" ht="15.75" customHeight="1" x14ac:dyDescent="0.15">
      <c r="A267">
        <v>7</v>
      </c>
      <c r="B267" t="s">
        <v>90</v>
      </c>
      <c r="C267" t="s">
        <v>183</v>
      </c>
      <c r="D267">
        <v>4</v>
      </c>
      <c r="E267" t="s">
        <v>2</v>
      </c>
      <c r="F267">
        <v>2</v>
      </c>
      <c r="G267" t="s">
        <v>21</v>
      </c>
      <c r="H267" t="s">
        <v>137</v>
      </c>
      <c r="I267" t="s">
        <v>92</v>
      </c>
      <c r="J267" t="s">
        <v>46</v>
      </c>
      <c r="K267">
        <v>1</v>
      </c>
    </row>
    <row r="268" spans="1:11" ht="15.75" customHeight="1" x14ac:dyDescent="0.15">
      <c r="A268">
        <v>7</v>
      </c>
      <c r="B268" t="s">
        <v>90</v>
      </c>
      <c r="C268" t="s">
        <v>183</v>
      </c>
      <c r="D268">
        <v>6</v>
      </c>
      <c r="E268" t="s">
        <v>2</v>
      </c>
      <c r="F268">
        <v>3</v>
      </c>
      <c r="G268" t="s">
        <v>21</v>
      </c>
      <c r="H268" s="28" t="s">
        <v>47</v>
      </c>
      <c r="I268" s="28" t="s">
        <v>39</v>
      </c>
      <c r="J268" t="s">
        <v>19</v>
      </c>
      <c r="K268">
        <v>11</v>
      </c>
    </row>
    <row r="269" spans="1:11" ht="15.75" customHeight="1" x14ac:dyDescent="0.15">
      <c r="A269">
        <v>7</v>
      </c>
      <c r="B269" t="s">
        <v>90</v>
      </c>
      <c r="C269" t="s">
        <v>182</v>
      </c>
      <c r="D269">
        <v>2</v>
      </c>
      <c r="E269" t="s">
        <v>2</v>
      </c>
      <c r="F269">
        <v>1</v>
      </c>
      <c r="G269" t="s">
        <v>36</v>
      </c>
      <c r="H269" s="28" t="s">
        <v>93</v>
      </c>
      <c r="I269" s="28" t="s">
        <v>94</v>
      </c>
      <c r="J269" t="s">
        <v>19</v>
      </c>
      <c r="K269">
        <v>1</v>
      </c>
    </row>
    <row r="270" spans="1:11" ht="15.75" customHeight="1" x14ac:dyDescent="0.15">
      <c r="A270">
        <v>7</v>
      </c>
      <c r="B270" t="s">
        <v>90</v>
      </c>
      <c r="C270" t="s">
        <v>182</v>
      </c>
      <c r="D270">
        <v>2</v>
      </c>
      <c r="E270" t="s">
        <v>2</v>
      </c>
      <c r="F270">
        <v>1</v>
      </c>
      <c r="G270" t="s">
        <v>21</v>
      </c>
      <c r="H270" s="28" t="s">
        <v>47</v>
      </c>
      <c r="I270" s="28" t="s">
        <v>39</v>
      </c>
      <c r="J270" t="s">
        <v>19</v>
      </c>
      <c r="K270">
        <v>7</v>
      </c>
    </row>
    <row r="271" spans="1:11" ht="15.75" customHeight="1" x14ac:dyDescent="0.15">
      <c r="A271">
        <v>7</v>
      </c>
      <c r="B271" t="s">
        <v>90</v>
      </c>
      <c r="C271" t="s">
        <v>182</v>
      </c>
      <c r="D271">
        <v>2</v>
      </c>
      <c r="E271" t="s">
        <v>2</v>
      </c>
      <c r="F271">
        <v>2</v>
      </c>
      <c r="G271" t="s">
        <v>21</v>
      </c>
      <c r="H271" t="s">
        <v>95</v>
      </c>
      <c r="I271" t="s">
        <v>96</v>
      </c>
      <c r="J271" t="s">
        <v>46</v>
      </c>
      <c r="K271">
        <v>5</v>
      </c>
    </row>
    <row r="272" spans="1:11" ht="15.75" customHeight="1" x14ac:dyDescent="0.15">
      <c r="A272">
        <v>7</v>
      </c>
      <c r="B272" t="s">
        <v>90</v>
      </c>
      <c r="C272" t="s">
        <v>182</v>
      </c>
      <c r="D272">
        <v>2</v>
      </c>
      <c r="E272" t="s">
        <v>2</v>
      </c>
      <c r="F272">
        <v>2</v>
      </c>
      <c r="G272" t="s">
        <v>21</v>
      </c>
      <c r="H272" s="28" t="s">
        <v>47</v>
      </c>
      <c r="I272" s="28" t="s">
        <v>48</v>
      </c>
      <c r="J272" t="s">
        <v>19</v>
      </c>
      <c r="K272">
        <v>4</v>
      </c>
    </row>
    <row r="273" spans="1:11" ht="15.75" customHeight="1" x14ac:dyDescent="0.15">
      <c r="A273">
        <v>7</v>
      </c>
      <c r="B273" t="s">
        <v>90</v>
      </c>
      <c r="C273" t="s">
        <v>182</v>
      </c>
      <c r="D273">
        <v>2</v>
      </c>
      <c r="E273" t="s">
        <v>2</v>
      </c>
      <c r="F273">
        <v>2</v>
      </c>
      <c r="G273" t="s">
        <v>21</v>
      </c>
      <c r="H273" t="s">
        <v>137</v>
      </c>
      <c r="I273" t="s">
        <v>92</v>
      </c>
      <c r="J273" t="s">
        <v>46</v>
      </c>
      <c r="K273">
        <v>1</v>
      </c>
    </row>
    <row r="274" spans="1:11" ht="15.75" customHeight="1" x14ac:dyDescent="0.15">
      <c r="A274">
        <v>7</v>
      </c>
      <c r="B274" t="s">
        <v>90</v>
      </c>
      <c r="C274" t="s">
        <v>182</v>
      </c>
      <c r="D274">
        <v>2</v>
      </c>
      <c r="E274" t="s">
        <v>2</v>
      </c>
      <c r="F274">
        <v>2</v>
      </c>
      <c r="G274" t="s">
        <v>59</v>
      </c>
      <c r="H274" t="s">
        <v>71</v>
      </c>
      <c r="I274" t="s">
        <v>72</v>
      </c>
      <c r="J274" t="s">
        <v>16</v>
      </c>
      <c r="K274">
        <v>1</v>
      </c>
    </row>
    <row r="275" spans="1:11" ht="15.75" customHeight="1" x14ac:dyDescent="0.15">
      <c r="A275">
        <v>7</v>
      </c>
      <c r="B275" t="s">
        <v>90</v>
      </c>
      <c r="C275" t="s">
        <v>182</v>
      </c>
      <c r="D275">
        <v>2</v>
      </c>
      <c r="E275" t="s">
        <v>2</v>
      </c>
      <c r="F275">
        <v>2</v>
      </c>
      <c r="G275" t="s">
        <v>36</v>
      </c>
      <c r="H275" t="s">
        <v>37</v>
      </c>
      <c r="I275" t="s">
        <v>38</v>
      </c>
      <c r="J275" t="s">
        <v>16</v>
      </c>
      <c r="K275">
        <v>2</v>
      </c>
    </row>
    <row r="276" spans="1:11" ht="15.75" customHeight="1" x14ac:dyDescent="0.15">
      <c r="A276">
        <v>7</v>
      </c>
      <c r="B276" t="s">
        <v>90</v>
      </c>
      <c r="C276" t="s">
        <v>182</v>
      </c>
      <c r="D276">
        <v>2</v>
      </c>
      <c r="E276" t="s">
        <v>2</v>
      </c>
      <c r="F276">
        <v>3</v>
      </c>
      <c r="G276" t="s">
        <v>21</v>
      </c>
      <c r="H276" s="28" t="s">
        <v>47</v>
      </c>
      <c r="I276" s="28" t="s">
        <v>48</v>
      </c>
      <c r="J276" t="s">
        <v>19</v>
      </c>
      <c r="K276">
        <v>5</v>
      </c>
    </row>
    <row r="277" spans="1:11" ht="15.75" customHeight="1" x14ac:dyDescent="0.15">
      <c r="A277">
        <v>7</v>
      </c>
      <c r="B277" t="s">
        <v>90</v>
      </c>
      <c r="C277" t="s">
        <v>182</v>
      </c>
      <c r="D277">
        <v>2</v>
      </c>
      <c r="E277" t="s">
        <v>2</v>
      </c>
      <c r="F277">
        <v>3</v>
      </c>
      <c r="G277" t="s">
        <v>21</v>
      </c>
      <c r="H277" s="28" t="s">
        <v>47</v>
      </c>
      <c r="I277" s="28" t="s">
        <v>39</v>
      </c>
      <c r="J277" t="s">
        <v>19</v>
      </c>
      <c r="K277">
        <v>1</v>
      </c>
    </row>
    <row r="278" spans="1:11" ht="15.75" customHeight="1" x14ac:dyDescent="0.15">
      <c r="A278">
        <v>7</v>
      </c>
      <c r="B278" t="s">
        <v>90</v>
      </c>
      <c r="C278" t="s">
        <v>182</v>
      </c>
      <c r="D278">
        <v>2</v>
      </c>
      <c r="E278" t="s">
        <v>2</v>
      </c>
      <c r="F278">
        <v>3</v>
      </c>
      <c r="G278" t="s">
        <v>59</v>
      </c>
      <c r="H278" t="s">
        <v>97</v>
      </c>
      <c r="I278" t="s">
        <v>201</v>
      </c>
      <c r="J278" t="s">
        <v>16</v>
      </c>
      <c r="K278">
        <v>1</v>
      </c>
    </row>
    <row r="279" spans="1:11" ht="15.75" customHeight="1" x14ac:dyDescent="0.15">
      <c r="A279">
        <v>7</v>
      </c>
      <c r="B279" t="s">
        <v>90</v>
      </c>
      <c r="C279" t="s">
        <v>182</v>
      </c>
      <c r="D279">
        <v>2</v>
      </c>
      <c r="E279" t="s">
        <v>2</v>
      </c>
      <c r="F279">
        <v>3</v>
      </c>
      <c r="G279" t="s">
        <v>36</v>
      </c>
      <c r="H279" t="s">
        <v>20</v>
      </c>
      <c r="I279" t="s">
        <v>84</v>
      </c>
      <c r="J279" t="s">
        <v>46</v>
      </c>
      <c r="K279">
        <v>1</v>
      </c>
    </row>
    <row r="280" spans="1:11" ht="15.75" customHeight="1" x14ac:dyDescent="0.15">
      <c r="A280">
        <v>7</v>
      </c>
      <c r="B280" t="s">
        <v>90</v>
      </c>
      <c r="C280" t="s">
        <v>182</v>
      </c>
      <c r="D280">
        <v>4</v>
      </c>
      <c r="E280" t="s">
        <v>2</v>
      </c>
      <c r="F280">
        <v>1</v>
      </c>
      <c r="G280" t="s">
        <v>21</v>
      </c>
      <c r="H280" s="28" t="s">
        <v>47</v>
      </c>
      <c r="I280" s="28" t="s">
        <v>39</v>
      </c>
      <c r="J280" t="s">
        <v>19</v>
      </c>
      <c r="K280">
        <v>13</v>
      </c>
    </row>
    <row r="281" spans="1:11" ht="15.75" customHeight="1" x14ac:dyDescent="0.15">
      <c r="A281">
        <v>7</v>
      </c>
      <c r="B281" t="s">
        <v>90</v>
      </c>
      <c r="C281" t="s">
        <v>182</v>
      </c>
      <c r="D281">
        <v>4</v>
      </c>
      <c r="E281" t="s">
        <v>2</v>
      </c>
      <c r="F281">
        <v>1</v>
      </c>
      <c r="G281" t="s">
        <v>21</v>
      </c>
      <c r="H281" t="s">
        <v>22</v>
      </c>
      <c r="I281" t="s">
        <v>23</v>
      </c>
      <c r="J281" t="s">
        <v>19</v>
      </c>
      <c r="K281">
        <v>2</v>
      </c>
    </row>
    <row r="282" spans="1:11" ht="15.75" customHeight="1" x14ac:dyDescent="0.15">
      <c r="A282">
        <v>7</v>
      </c>
      <c r="B282" t="s">
        <v>90</v>
      </c>
      <c r="C282" t="s">
        <v>182</v>
      </c>
      <c r="D282">
        <v>4</v>
      </c>
      <c r="E282" t="s">
        <v>2</v>
      </c>
      <c r="F282">
        <v>1</v>
      </c>
      <c r="G282" t="s">
        <v>21</v>
      </c>
      <c r="H282" s="28" t="s">
        <v>47</v>
      </c>
      <c r="I282" s="28" t="s">
        <v>48</v>
      </c>
      <c r="J282" t="s">
        <v>19</v>
      </c>
      <c r="K282">
        <v>1</v>
      </c>
    </row>
    <row r="283" spans="1:11" ht="15.75" customHeight="1" x14ac:dyDescent="0.15">
      <c r="A283">
        <v>7</v>
      </c>
      <c r="B283" t="s">
        <v>90</v>
      </c>
      <c r="C283" t="s">
        <v>182</v>
      </c>
      <c r="D283">
        <v>4</v>
      </c>
      <c r="E283" t="s">
        <v>2</v>
      </c>
      <c r="F283">
        <v>1</v>
      </c>
      <c r="G283" t="s">
        <v>21</v>
      </c>
      <c r="H283" t="s">
        <v>98</v>
      </c>
      <c r="I283" t="s">
        <v>99</v>
      </c>
      <c r="J283" t="s">
        <v>56</v>
      </c>
      <c r="K283">
        <v>1</v>
      </c>
    </row>
    <row r="284" spans="1:11" ht="15.75" customHeight="1" x14ac:dyDescent="0.15">
      <c r="A284">
        <v>7</v>
      </c>
      <c r="B284" t="s">
        <v>90</v>
      </c>
      <c r="C284" t="s">
        <v>182</v>
      </c>
      <c r="D284">
        <v>4</v>
      </c>
      <c r="E284" t="s">
        <v>2</v>
      </c>
      <c r="F284">
        <v>1</v>
      </c>
      <c r="G284" t="s">
        <v>36</v>
      </c>
      <c r="H284" t="s">
        <v>20</v>
      </c>
      <c r="I284" t="s">
        <v>84</v>
      </c>
      <c r="J284" t="s">
        <v>46</v>
      </c>
      <c r="K284">
        <v>1</v>
      </c>
    </row>
    <row r="285" spans="1:11" ht="15.75" customHeight="1" x14ac:dyDescent="0.15">
      <c r="A285">
        <v>7</v>
      </c>
      <c r="B285" t="s">
        <v>90</v>
      </c>
      <c r="C285" t="s">
        <v>182</v>
      </c>
      <c r="D285">
        <v>4</v>
      </c>
      <c r="E285" t="s">
        <v>2</v>
      </c>
      <c r="F285">
        <v>1</v>
      </c>
      <c r="G285" t="s">
        <v>36</v>
      </c>
      <c r="H285" s="28" t="s">
        <v>93</v>
      </c>
      <c r="I285" s="28" t="s">
        <v>94</v>
      </c>
      <c r="J285" t="s">
        <v>19</v>
      </c>
      <c r="K285">
        <v>1</v>
      </c>
    </row>
    <row r="286" spans="1:11" ht="15.75" customHeight="1" x14ac:dyDescent="0.15">
      <c r="A286">
        <v>7</v>
      </c>
      <c r="B286" t="s">
        <v>90</v>
      </c>
      <c r="C286" t="s">
        <v>182</v>
      </c>
      <c r="D286">
        <v>4</v>
      </c>
      <c r="E286" t="s">
        <v>2</v>
      </c>
      <c r="F286">
        <v>2</v>
      </c>
      <c r="G286" t="s">
        <v>21</v>
      </c>
      <c r="H286" s="28" t="s">
        <v>47</v>
      </c>
      <c r="I286" s="28" t="s">
        <v>48</v>
      </c>
      <c r="J286" t="s">
        <v>19</v>
      </c>
      <c r="K286">
        <v>14</v>
      </c>
    </row>
    <row r="287" spans="1:11" ht="15.75" customHeight="1" x14ac:dyDescent="0.15">
      <c r="A287">
        <v>7</v>
      </c>
      <c r="B287" t="s">
        <v>90</v>
      </c>
      <c r="C287" t="s">
        <v>182</v>
      </c>
      <c r="D287">
        <v>4</v>
      </c>
      <c r="E287" t="s">
        <v>2</v>
      </c>
      <c r="F287">
        <v>2</v>
      </c>
      <c r="G287" t="s">
        <v>36</v>
      </c>
      <c r="H287" t="s">
        <v>100</v>
      </c>
      <c r="I287" t="s">
        <v>101</v>
      </c>
      <c r="J287" t="s">
        <v>16</v>
      </c>
      <c r="K287">
        <v>1</v>
      </c>
    </row>
    <row r="288" spans="1:11" ht="15.75" customHeight="1" x14ac:dyDescent="0.15">
      <c r="A288">
        <v>7</v>
      </c>
      <c r="B288" t="s">
        <v>90</v>
      </c>
      <c r="C288" t="s">
        <v>182</v>
      </c>
      <c r="D288">
        <v>4</v>
      </c>
      <c r="E288" t="s">
        <v>2</v>
      </c>
      <c r="F288">
        <v>2</v>
      </c>
      <c r="G288" t="s">
        <v>40</v>
      </c>
      <c r="H288" t="s">
        <v>54</v>
      </c>
      <c r="I288" t="s">
        <v>102</v>
      </c>
      <c r="J288" t="s">
        <v>56</v>
      </c>
      <c r="K288">
        <v>1</v>
      </c>
    </row>
    <row r="289" spans="1:11" ht="15.75" customHeight="1" x14ac:dyDescent="0.15">
      <c r="A289">
        <v>7</v>
      </c>
      <c r="B289" t="s">
        <v>90</v>
      </c>
      <c r="C289" t="s">
        <v>182</v>
      </c>
      <c r="D289">
        <v>4</v>
      </c>
      <c r="E289" t="s">
        <v>2</v>
      </c>
      <c r="F289">
        <v>2</v>
      </c>
      <c r="G289" t="s">
        <v>59</v>
      </c>
      <c r="H289" t="s">
        <v>71</v>
      </c>
      <c r="I289" t="s">
        <v>72</v>
      </c>
      <c r="J289" t="s">
        <v>16</v>
      </c>
      <c r="K289">
        <v>1</v>
      </c>
    </row>
    <row r="290" spans="1:11" ht="15.75" customHeight="1" x14ac:dyDescent="0.15">
      <c r="A290">
        <v>7</v>
      </c>
      <c r="B290" t="s">
        <v>90</v>
      </c>
      <c r="C290" t="s">
        <v>182</v>
      </c>
      <c r="D290">
        <v>4</v>
      </c>
      <c r="E290" t="s">
        <v>2</v>
      </c>
      <c r="F290">
        <v>2</v>
      </c>
      <c r="G290" t="s">
        <v>21</v>
      </c>
      <c r="H290" t="s">
        <v>103</v>
      </c>
      <c r="I290" t="s">
        <v>104</v>
      </c>
      <c r="J290" t="s">
        <v>46</v>
      </c>
      <c r="K290">
        <v>1</v>
      </c>
    </row>
    <row r="291" spans="1:11" ht="15.75" customHeight="1" x14ac:dyDescent="0.15">
      <c r="A291">
        <v>7</v>
      </c>
      <c r="B291" t="s">
        <v>90</v>
      </c>
      <c r="C291" t="s">
        <v>182</v>
      </c>
      <c r="D291">
        <v>4</v>
      </c>
      <c r="E291" t="s">
        <v>2</v>
      </c>
      <c r="F291">
        <v>3</v>
      </c>
      <c r="G291" t="s">
        <v>21</v>
      </c>
      <c r="H291" s="28" t="s">
        <v>47</v>
      </c>
      <c r="I291" s="28" t="s">
        <v>48</v>
      </c>
      <c r="J291" t="s">
        <v>19</v>
      </c>
      <c r="K291">
        <v>6</v>
      </c>
    </row>
    <row r="292" spans="1:11" ht="15.75" customHeight="1" x14ac:dyDescent="0.15">
      <c r="A292">
        <v>7</v>
      </c>
      <c r="B292" t="s">
        <v>90</v>
      </c>
      <c r="C292" t="s">
        <v>182</v>
      </c>
      <c r="D292">
        <v>4</v>
      </c>
      <c r="E292" t="s">
        <v>2</v>
      </c>
      <c r="F292">
        <v>3</v>
      </c>
      <c r="G292" t="s">
        <v>21</v>
      </c>
      <c r="H292" s="28" t="s">
        <v>47</v>
      </c>
      <c r="I292" s="28" t="s">
        <v>39</v>
      </c>
      <c r="J292" t="s">
        <v>19</v>
      </c>
      <c r="K292">
        <v>11</v>
      </c>
    </row>
    <row r="293" spans="1:11" ht="15.75" customHeight="1" x14ac:dyDescent="0.15">
      <c r="A293">
        <v>7</v>
      </c>
      <c r="B293" t="s">
        <v>90</v>
      </c>
      <c r="C293" t="s">
        <v>182</v>
      </c>
      <c r="D293">
        <v>4</v>
      </c>
      <c r="E293" t="s">
        <v>2</v>
      </c>
      <c r="F293">
        <v>3</v>
      </c>
      <c r="G293" t="s">
        <v>59</v>
      </c>
      <c r="H293" t="s">
        <v>89</v>
      </c>
      <c r="I293" t="s">
        <v>201</v>
      </c>
      <c r="J293" t="s">
        <v>16</v>
      </c>
      <c r="K293">
        <v>1</v>
      </c>
    </row>
    <row r="294" spans="1:11" ht="15.75" customHeight="1" x14ac:dyDescent="0.15">
      <c r="A294">
        <v>7</v>
      </c>
      <c r="B294" t="s">
        <v>90</v>
      </c>
      <c r="C294" t="s">
        <v>182</v>
      </c>
      <c r="D294">
        <v>4</v>
      </c>
      <c r="E294" t="s">
        <v>2</v>
      </c>
      <c r="F294">
        <v>3</v>
      </c>
      <c r="G294" t="s">
        <v>21</v>
      </c>
      <c r="H294" t="s">
        <v>105</v>
      </c>
      <c r="I294" t="s">
        <v>106</v>
      </c>
      <c r="J294" t="s">
        <v>16</v>
      </c>
      <c r="K294">
        <v>1</v>
      </c>
    </row>
    <row r="295" spans="1:11" ht="15.75" customHeight="1" x14ac:dyDescent="0.15">
      <c r="A295">
        <v>7</v>
      </c>
      <c r="B295" t="s">
        <v>90</v>
      </c>
      <c r="C295" t="s">
        <v>182</v>
      </c>
      <c r="D295">
        <v>4</v>
      </c>
      <c r="E295" t="s">
        <v>2</v>
      </c>
      <c r="F295">
        <v>3</v>
      </c>
      <c r="G295" t="s">
        <v>36</v>
      </c>
      <c r="H295" t="s">
        <v>20</v>
      </c>
      <c r="I295" t="s">
        <v>84</v>
      </c>
      <c r="J295" t="s">
        <v>46</v>
      </c>
      <c r="K295">
        <v>2</v>
      </c>
    </row>
    <row r="296" spans="1:11" ht="15.75" customHeight="1" x14ac:dyDescent="0.15">
      <c r="A296">
        <v>7</v>
      </c>
      <c r="B296" t="s">
        <v>90</v>
      </c>
      <c r="C296" t="s">
        <v>182</v>
      </c>
      <c r="D296">
        <v>6</v>
      </c>
      <c r="E296" t="s">
        <v>2</v>
      </c>
      <c r="F296">
        <v>1</v>
      </c>
      <c r="G296" t="s">
        <v>36</v>
      </c>
      <c r="H296" s="28" t="s">
        <v>93</v>
      </c>
      <c r="I296" s="28" t="s">
        <v>94</v>
      </c>
      <c r="J296" t="s">
        <v>19</v>
      </c>
      <c r="K296">
        <v>1</v>
      </c>
    </row>
    <row r="297" spans="1:11" ht="15.75" customHeight="1" x14ac:dyDescent="0.15">
      <c r="A297">
        <v>7</v>
      </c>
      <c r="B297" t="s">
        <v>90</v>
      </c>
      <c r="C297" t="s">
        <v>182</v>
      </c>
      <c r="D297">
        <v>6</v>
      </c>
      <c r="E297" t="s">
        <v>2</v>
      </c>
      <c r="F297">
        <v>1</v>
      </c>
      <c r="G297" t="s">
        <v>40</v>
      </c>
      <c r="H297" t="s">
        <v>41</v>
      </c>
      <c r="I297" t="s">
        <v>42</v>
      </c>
      <c r="J297" t="s">
        <v>30</v>
      </c>
      <c r="K297">
        <v>1</v>
      </c>
    </row>
    <row r="298" spans="1:11" ht="15.75" customHeight="1" x14ac:dyDescent="0.15">
      <c r="A298">
        <v>7</v>
      </c>
      <c r="B298" t="s">
        <v>90</v>
      </c>
      <c r="C298" t="s">
        <v>182</v>
      </c>
      <c r="D298">
        <v>6</v>
      </c>
      <c r="E298" t="s">
        <v>2</v>
      </c>
      <c r="F298">
        <v>1</v>
      </c>
      <c r="G298" t="s">
        <v>59</v>
      </c>
      <c r="H298" t="s">
        <v>60</v>
      </c>
      <c r="I298" t="s">
        <v>201</v>
      </c>
      <c r="J298" t="s">
        <v>16</v>
      </c>
      <c r="K298">
        <v>1</v>
      </c>
    </row>
    <row r="299" spans="1:11" ht="15.75" customHeight="1" x14ac:dyDescent="0.15">
      <c r="A299">
        <v>7</v>
      </c>
      <c r="B299" t="s">
        <v>90</v>
      </c>
      <c r="C299" t="s">
        <v>182</v>
      </c>
      <c r="D299">
        <v>6</v>
      </c>
      <c r="E299" t="s">
        <v>2</v>
      </c>
      <c r="F299">
        <v>2</v>
      </c>
      <c r="G299" t="s">
        <v>59</v>
      </c>
      <c r="H299" t="s">
        <v>60</v>
      </c>
      <c r="I299" t="s">
        <v>201</v>
      </c>
      <c r="J299" t="s">
        <v>16</v>
      </c>
      <c r="K299">
        <v>1</v>
      </c>
    </row>
    <row r="300" spans="1:11" ht="15.75" customHeight="1" x14ac:dyDescent="0.15">
      <c r="A300">
        <v>7</v>
      </c>
      <c r="B300" t="s">
        <v>90</v>
      </c>
      <c r="C300" t="s">
        <v>182</v>
      </c>
      <c r="D300">
        <v>6</v>
      </c>
      <c r="E300" t="s">
        <v>2</v>
      </c>
      <c r="F300">
        <v>2</v>
      </c>
      <c r="G300" t="s">
        <v>21</v>
      </c>
      <c r="H300" s="28" t="s">
        <v>47</v>
      </c>
      <c r="I300" s="28" t="s">
        <v>39</v>
      </c>
      <c r="J300" t="s">
        <v>19</v>
      </c>
      <c r="K300">
        <v>8</v>
      </c>
    </row>
    <row r="301" spans="1:11" ht="15.75" customHeight="1" x14ac:dyDescent="0.15">
      <c r="A301">
        <v>7</v>
      </c>
      <c r="B301" t="s">
        <v>90</v>
      </c>
      <c r="C301" t="s">
        <v>182</v>
      </c>
      <c r="D301">
        <v>6</v>
      </c>
      <c r="E301" t="s">
        <v>2</v>
      </c>
      <c r="F301">
        <v>2</v>
      </c>
      <c r="G301" t="s">
        <v>40</v>
      </c>
      <c r="H301" t="s">
        <v>41</v>
      </c>
      <c r="I301" t="s">
        <v>42</v>
      </c>
      <c r="J301" t="s">
        <v>30</v>
      </c>
      <c r="K301">
        <v>1</v>
      </c>
    </row>
    <row r="302" spans="1:11" ht="15.75" customHeight="1" x14ac:dyDescent="0.15">
      <c r="A302">
        <v>7</v>
      </c>
      <c r="B302" t="s">
        <v>90</v>
      </c>
      <c r="C302" t="s">
        <v>182</v>
      </c>
      <c r="D302">
        <v>6</v>
      </c>
      <c r="E302" t="s">
        <v>2</v>
      </c>
      <c r="F302">
        <v>2</v>
      </c>
      <c r="G302" t="s">
        <v>21</v>
      </c>
      <c r="H302" s="28" t="s">
        <v>47</v>
      </c>
      <c r="I302" s="28" t="s">
        <v>48</v>
      </c>
      <c r="J302" t="s">
        <v>19</v>
      </c>
      <c r="K302">
        <v>1</v>
      </c>
    </row>
    <row r="303" spans="1:11" ht="15.75" customHeight="1" x14ac:dyDescent="0.15">
      <c r="A303">
        <v>7</v>
      </c>
      <c r="B303" t="s">
        <v>90</v>
      </c>
      <c r="C303" t="s">
        <v>182</v>
      </c>
      <c r="D303">
        <v>6</v>
      </c>
      <c r="E303" t="s">
        <v>2</v>
      </c>
      <c r="F303">
        <v>2</v>
      </c>
      <c r="G303" t="s">
        <v>36</v>
      </c>
      <c r="H303" t="s">
        <v>20</v>
      </c>
      <c r="I303" t="s">
        <v>77</v>
      </c>
      <c r="J303" t="s">
        <v>46</v>
      </c>
      <c r="K303">
        <v>1</v>
      </c>
    </row>
    <row r="304" spans="1:11" ht="15.75" customHeight="1" x14ac:dyDescent="0.15">
      <c r="A304">
        <v>7</v>
      </c>
      <c r="B304" t="s">
        <v>90</v>
      </c>
      <c r="C304" t="s">
        <v>182</v>
      </c>
      <c r="D304">
        <v>6</v>
      </c>
      <c r="E304" t="s">
        <v>2</v>
      </c>
      <c r="F304">
        <v>3</v>
      </c>
      <c r="G304" t="s">
        <v>21</v>
      </c>
      <c r="H304" s="28" t="s">
        <v>47</v>
      </c>
      <c r="I304" s="28" t="s">
        <v>39</v>
      </c>
      <c r="J304" t="s">
        <v>19</v>
      </c>
      <c r="K304">
        <v>13</v>
      </c>
    </row>
    <row r="305" spans="1:11" ht="15.75" customHeight="1" x14ac:dyDescent="0.15">
      <c r="A305">
        <v>7</v>
      </c>
      <c r="B305" t="s">
        <v>90</v>
      </c>
      <c r="C305" t="s">
        <v>182</v>
      </c>
      <c r="D305">
        <v>6</v>
      </c>
      <c r="E305" t="s">
        <v>4</v>
      </c>
      <c r="F305">
        <v>1</v>
      </c>
      <c r="G305" t="s">
        <v>21</v>
      </c>
      <c r="H305" s="28" t="s">
        <v>47</v>
      </c>
      <c r="I305" s="28" t="s">
        <v>48</v>
      </c>
      <c r="J305" t="s">
        <v>19</v>
      </c>
      <c r="K305">
        <v>7</v>
      </c>
    </row>
    <row r="306" spans="1:11" ht="15.75" customHeight="1" x14ac:dyDescent="0.15">
      <c r="A306">
        <v>7</v>
      </c>
      <c r="B306" t="s">
        <v>90</v>
      </c>
      <c r="C306" t="s">
        <v>182</v>
      </c>
      <c r="D306">
        <v>6</v>
      </c>
      <c r="E306" t="s">
        <v>4</v>
      </c>
      <c r="F306">
        <v>1</v>
      </c>
      <c r="G306" t="s">
        <v>21</v>
      </c>
      <c r="H306" s="28" t="s">
        <v>47</v>
      </c>
      <c r="I306" s="28" t="s">
        <v>39</v>
      </c>
      <c r="J306" t="s">
        <v>19</v>
      </c>
      <c r="K306">
        <v>1</v>
      </c>
    </row>
    <row r="307" spans="1:11" ht="15.75" customHeight="1" x14ac:dyDescent="0.15">
      <c r="A307">
        <v>7</v>
      </c>
      <c r="B307" t="s">
        <v>90</v>
      </c>
      <c r="C307" t="s">
        <v>182</v>
      </c>
      <c r="D307">
        <v>6</v>
      </c>
      <c r="E307" t="s">
        <v>4</v>
      </c>
      <c r="F307">
        <v>1</v>
      </c>
      <c r="G307" t="s">
        <v>40</v>
      </c>
      <c r="H307" t="s">
        <v>41</v>
      </c>
      <c r="I307" t="s">
        <v>42</v>
      </c>
      <c r="J307" t="s">
        <v>30</v>
      </c>
      <c r="K307">
        <v>4</v>
      </c>
    </row>
    <row r="308" spans="1:11" ht="15.75" customHeight="1" x14ac:dyDescent="0.15">
      <c r="A308">
        <v>10</v>
      </c>
      <c r="B308" t="s">
        <v>90</v>
      </c>
      <c r="C308" t="s">
        <v>109</v>
      </c>
      <c r="D308">
        <v>4</v>
      </c>
      <c r="E308" t="s">
        <v>2</v>
      </c>
      <c r="F308">
        <v>3</v>
      </c>
      <c r="G308" t="s">
        <v>36</v>
      </c>
      <c r="H308" t="s">
        <v>20</v>
      </c>
      <c r="I308" t="s">
        <v>107</v>
      </c>
      <c r="J308" t="s">
        <v>46</v>
      </c>
      <c r="K308">
        <v>1</v>
      </c>
    </row>
    <row r="309" spans="1:11" ht="15.75" customHeight="1" x14ac:dyDescent="0.15">
      <c r="A309">
        <v>10</v>
      </c>
      <c r="B309" t="s">
        <v>90</v>
      </c>
      <c r="C309" t="s">
        <v>109</v>
      </c>
      <c r="D309">
        <v>4</v>
      </c>
      <c r="E309" t="s">
        <v>2</v>
      </c>
      <c r="F309">
        <v>3</v>
      </c>
      <c r="G309" t="s">
        <v>36</v>
      </c>
      <c r="H309" s="28" t="s">
        <v>93</v>
      </c>
      <c r="I309" s="28" t="s">
        <v>94</v>
      </c>
      <c r="J309" t="s">
        <v>19</v>
      </c>
      <c r="K309">
        <v>1</v>
      </c>
    </row>
    <row r="310" spans="1:11" ht="15.75" customHeight="1" x14ac:dyDescent="0.15">
      <c r="A310">
        <v>10</v>
      </c>
      <c r="B310" t="s">
        <v>90</v>
      </c>
      <c r="C310" t="s">
        <v>109</v>
      </c>
      <c r="D310">
        <v>4</v>
      </c>
      <c r="E310" t="s">
        <v>2</v>
      </c>
      <c r="F310">
        <v>3</v>
      </c>
      <c r="G310" t="s">
        <v>21</v>
      </c>
      <c r="H310" s="28" t="s">
        <v>47</v>
      </c>
      <c r="I310" s="28" t="s">
        <v>48</v>
      </c>
      <c r="J310" t="s">
        <v>19</v>
      </c>
      <c r="K310">
        <v>2</v>
      </c>
    </row>
    <row r="311" spans="1:11" ht="15.75" customHeight="1" x14ac:dyDescent="0.15">
      <c r="A311">
        <v>10</v>
      </c>
      <c r="B311" t="s">
        <v>90</v>
      </c>
      <c r="C311" t="s">
        <v>109</v>
      </c>
      <c r="D311">
        <v>2</v>
      </c>
      <c r="E311" t="s">
        <v>2</v>
      </c>
      <c r="F311">
        <v>3</v>
      </c>
      <c r="G311" t="s">
        <v>36</v>
      </c>
      <c r="H311" s="28" t="s">
        <v>93</v>
      </c>
      <c r="I311" s="28" t="s">
        <v>94</v>
      </c>
      <c r="J311" t="s">
        <v>19</v>
      </c>
      <c r="K311">
        <v>1</v>
      </c>
    </row>
    <row r="312" spans="1:11" ht="15.75" customHeight="1" x14ac:dyDescent="0.15">
      <c r="A312">
        <v>10</v>
      </c>
      <c r="B312" t="s">
        <v>90</v>
      </c>
      <c r="C312" t="s">
        <v>109</v>
      </c>
      <c r="D312">
        <v>2</v>
      </c>
      <c r="E312" t="s">
        <v>2</v>
      </c>
      <c r="F312">
        <v>3</v>
      </c>
      <c r="G312" t="s">
        <v>21</v>
      </c>
      <c r="H312" s="28" t="s">
        <v>47</v>
      </c>
      <c r="I312" s="28" t="s">
        <v>48</v>
      </c>
      <c r="J312" t="s">
        <v>19</v>
      </c>
      <c r="K312">
        <v>1</v>
      </c>
    </row>
    <row r="313" spans="1:11" ht="15.75" customHeight="1" x14ac:dyDescent="0.15">
      <c r="A313">
        <v>10</v>
      </c>
      <c r="B313" t="s">
        <v>90</v>
      </c>
      <c r="C313" t="s">
        <v>109</v>
      </c>
      <c r="D313">
        <v>2</v>
      </c>
      <c r="E313" t="s">
        <v>2</v>
      </c>
      <c r="F313">
        <v>3</v>
      </c>
      <c r="G313" t="s">
        <v>21</v>
      </c>
      <c r="H313" s="28" t="s">
        <v>47</v>
      </c>
      <c r="I313" s="28" t="s">
        <v>39</v>
      </c>
      <c r="J313" t="s">
        <v>19</v>
      </c>
      <c r="K313">
        <v>2</v>
      </c>
    </row>
    <row r="314" spans="1:11" ht="15.75" customHeight="1" x14ac:dyDescent="0.15">
      <c r="A314">
        <v>10</v>
      </c>
      <c r="B314" t="s">
        <v>90</v>
      </c>
      <c r="C314" t="s">
        <v>109</v>
      </c>
      <c r="D314">
        <v>2</v>
      </c>
      <c r="E314" t="s">
        <v>2</v>
      </c>
      <c r="F314">
        <v>3</v>
      </c>
      <c r="H314" t="s">
        <v>201</v>
      </c>
      <c r="I314" t="s">
        <v>201</v>
      </c>
      <c r="K314">
        <v>1</v>
      </c>
    </row>
    <row r="315" spans="1:11" ht="15.75" customHeight="1" x14ac:dyDescent="0.15">
      <c r="A315">
        <v>10</v>
      </c>
      <c r="B315" t="s">
        <v>90</v>
      </c>
      <c r="C315" t="s">
        <v>109</v>
      </c>
      <c r="D315">
        <v>4</v>
      </c>
      <c r="E315" t="s">
        <v>2</v>
      </c>
      <c r="F315">
        <v>1</v>
      </c>
      <c r="G315" t="s">
        <v>21</v>
      </c>
      <c r="H315" s="28" t="s">
        <v>47</v>
      </c>
      <c r="I315" s="28" t="s">
        <v>48</v>
      </c>
      <c r="J315" t="s">
        <v>19</v>
      </c>
      <c r="K315">
        <v>2</v>
      </c>
    </row>
    <row r="316" spans="1:11" ht="15.75" customHeight="1" x14ac:dyDescent="0.15">
      <c r="A316">
        <v>10</v>
      </c>
      <c r="B316" t="s">
        <v>90</v>
      </c>
      <c r="C316" t="s">
        <v>109</v>
      </c>
      <c r="D316">
        <v>4</v>
      </c>
      <c r="E316" t="s">
        <v>2</v>
      </c>
      <c r="F316">
        <v>1</v>
      </c>
      <c r="G316" t="s">
        <v>108</v>
      </c>
      <c r="H316" t="s">
        <v>201</v>
      </c>
      <c r="I316" t="s">
        <v>201</v>
      </c>
      <c r="K316">
        <v>1</v>
      </c>
    </row>
    <row r="317" spans="1:11" ht="15.75" customHeight="1" x14ac:dyDescent="0.15">
      <c r="A317">
        <v>10</v>
      </c>
      <c r="B317" t="s">
        <v>90</v>
      </c>
      <c r="C317" t="s">
        <v>109</v>
      </c>
      <c r="D317">
        <v>4</v>
      </c>
      <c r="E317" t="s">
        <v>2</v>
      </c>
      <c r="F317">
        <v>2</v>
      </c>
      <c r="G317" t="s">
        <v>21</v>
      </c>
      <c r="H317" s="28" t="s">
        <v>47</v>
      </c>
      <c r="I317" s="28" t="s">
        <v>48</v>
      </c>
      <c r="J317" t="s">
        <v>19</v>
      </c>
      <c r="K317">
        <v>4</v>
      </c>
    </row>
    <row r="318" spans="1:11" ht="15.75" customHeight="1" x14ac:dyDescent="0.15">
      <c r="A318">
        <v>10</v>
      </c>
      <c r="B318" t="s">
        <v>90</v>
      </c>
      <c r="C318" t="s">
        <v>109</v>
      </c>
      <c r="D318">
        <v>2</v>
      </c>
      <c r="E318" t="s">
        <v>2</v>
      </c>
      <c r="F318">
        <v>2</v>
      </c>
      <c r="G318" t="s">
        <v>21</v>
      </c>
      <c r="H318" s="28" t="s">
        <v>47</v>
      </c>
      <c r="I318" s="28" t="s">
        <v>39</v>
      </c>
      <c r="J318" t="s">
        <v>19</v>
      </c>
      <c r="K318">
        <v>9</v>
      </c>
    </row>
    <row r="319" spans="1:11" ht="15.75" customHeight="1" x14ac:dyDescent="0.15">
      <c r="A319">
        <v>10</v>
      </c>
      <c r="B319" t="s">
        <v>90</v>
      </c>
      <c r="C319" t="s">
        <v>109</v>
      </c>
      <c r="D319">
        <v>2</v>
      </c>
      <c r="E319" t="s">
        <v>2</v>
      </c>
      <c r="F319">
        <v>2</v>
      </c>
      <c r="G319" t="s">
        <v>21</v>
      </c>
      <c r="H319" s="28" t="s">
        <v>47</v>
      </c>
      <c r="I319" s="28" t="s">
        <v>48</v>
      </c>
      <c r="J319" t="s">
        <v>19</v>
      </c>
      <c r="K319">
        <v>5</v>
      </c>
    </row>
    <row r="320" spans="1:11" ht="15.75" customHeight="1" x14ac:dyDescent="0.15">
      <c r="A320">
        <v>10</v>
      </c>
      <c r="B320" t="s">
        <v>90</v>
      </c>
      <c r="C320" t="s">
        <v>109</v>
      </c>
      <c r="D320">
        <v>2</v>
      </c>
      <c r="E320" t="s">
        <v>2</v>
      </c>
      <c r="F320">
        <v>1</v>
      </c>
      <c r="G320" t="s">
        <v>40</v>
      </c>
      <c r="H320" t="s">
        <v>49</v>
      </c>
      <c r="I320" t="s">
        <v>110</v>
      </c>
      <c r="J320" t="s">
        <v>30</v>
      </c>
      <c r="K320">
        <v>1</v>
      </c>
    </row>
    <row r="321" spans="1:11" ht="15.75" customHeight="1" x14ac:dyDescent="0.15">
      <c r="A321">
        <v>10</v>
      </c>
      <c r="B321" t="s">
        <v>90</v>
      </c>
      <c r="C321" t="s">
        <v>186</v>
      </c>
      <c r="D321">
        <v>2</v>
      </c>
      <c r="E321" t="s">
        <v>2</v>
      </c>
      <c r="F321">
        <v>3</v>
      </c>
      <c r="G321" t="s">
        <v>21</v>
      </c>
      <c r="H321" s="28" t="s">
        <v>47</v>
      </c>
      <c r="I321" s="28" t="s">
        <v>48</v>
      </c>
      <c r="J321" t="s">
        <v>19</v>
      </c>
      <c r="K321">
        <v>2</v>
      </c>
    </row>
    <row r="322" spans="1:11" ht="15.75" customHeight="1" x14ac:dyDescent="0.15">
      <c r="A322">
        <v>10</v>
      </c>
      <c r="B322" t="s">
        <v>90</v>
      </c>
      <c r="C322" t="s">
        <v>186</v>
      </c>
      <c r="D322">
        <v>4</v>
      </c>
      <c r="E322" t="s">
        <v>2</v>
      </c>
      <c r="F322">
        <v>3</v>
      </c>
      <c r="G322" t="s">
        <v>21</v>
      </c>
      <c r="H322" s="28" t="s">
        <v>47</v>
      </c>
      <c r="I322" s="28" t="s">
        <v>48</v>
      </c>
      <c r="J322" t="s">
        <v>19</v>
      </c>
      <c r="K322">
        <v>3</v>
      </c>
    </row>
    <row r="323" spans="1:11" ht="15.75" customHeight="1" x14ac:dyDescent="0.15">
      <c r="A323">
        <v>10</v>
      </c>
      <c r="B323" t="s">
        <v>90</v>
      </c>
      <c r="C323" t="s">
        <v>186</v>
      </c>
      <c r="D323">
        <v>4</v>
      </c>
      <c r="E323" t="s">
        <v>2</v>
      </c>
      <c r="F323">
        <v>3</v>
      </c>
      <c r="G323" t="s">
        <v>36</v>
      </c>
      <c r="H323" t="s">
        <v>20</v>
      </c>
      <c r="I323" t="s">
        <v>107</v>
      </c>
      <c r="J323" t="s">
        <v>46</v>
      </c>
      <c r="K323">
        <v>1</v>
      </c>
    </row>
    <row r="324" spans="1:11" ht="15.75" customHeight="1" x14ac:dyDescent="0.15">
      <c r="A324">
        <v>10</v>
      </c>
      <c r="B324" t="s">
        <v>90</v>
      </c>
      <c r="C324" t="s">
        <v>186</v>
      </c>
      <c r="D324">
        <v>4</v>
      </c>
      <c r="E324" t="s">
        <v>2</v>
      </c>
      <c r="F324">
        <v>3</v>
      </c>
      <c r="G324" t="s">
        <v>40</v>
      </c>
      <c r="H324" t="s">
        <v>57</v>
      </c>
      <c r="I324" t="s">
        <v>58</v>
      </c>
      <c r="J324" t="s">
        <v>30</v>
      </c>
      <c r="K324">
        <v>1</v>
      </c>
    </row>
    <row r="325" spans="1:11" ht="15.75" customHeight="1" x14ac:dyDescent="0.15">
      <c r="A325">
        <v>10</v>
      </c>
      <c r="B325" t="s">
        <v>90</v>
      </c>
      <c r="C325" t="s">
        <v>186</v>
      </c>
      <c r="D325">
        <v>2</v>
      </c>
      <c r="E325" t="s">
        <v>2</v>
      </c>
      <c r="F325">
        <v>1</v>
      </c>
      <c r="G325" t="s">
        <v>21</v>
      </c>
      <c r="H325" s="28" t="s">
        <v>47</v>
      </c>
      <c r="I325" s="28" t="s">
        <v>39</v>
      </c>
      <c r="J325" t="s">
        <v>19</v>
      </c>
      <c r="K325">
        <v>2</v>
      </c>
    </row>
    <row r="326" spans="1:11" ht="15.75" customHeight="1" x14ac:dyDescent="0.15">
      <c r="A326">
        <v>10</v>
      </c>
      <c r="B326" t="s">
        <v>90</v>
      </c>
      <c r="C326" t="s">
        <v>186</v>
      </c>
      <c r="D326">
        <v>0</v>
      </c>
      <c r="E326" t="s">
        <v>2</v>
      </c>
      <c r="F326">
        <v>3</v>
      </c>
      <c r="G326" t="s">
        <v>14</v>
      </c>
      <c r="H326" t="s">
        <v>111</v>
      </c>
      <c r="I326" t="s">
        <v>112</v>
      </c>
      <c r="J326" t="s">
        <v>46</v>
      </c>
      <c r="K326">
        <v>1</v>
      </c>
    </row>
    <row r="327" spans="1:11" ht="15.75" customHeight="1" x14ac:dyDescent="0.15">
      <c r="A327">
        <v>9</v>
      </c>
      <c r="B327" t="s">
        <v>90</v>
      </c>
      <c r="C327" t="s">
        <v>154</v>
      </c>
      <c r="D327">
        <v>2</v>
      </c>
      <c r="E327" t="s">
        <v>2</v>
      </c>
      <c r="F327">
        <v>2</v>
      </c>
      <c r="G327" t="s">
        <v>21</v>
      </c>
      <c r="H327" s="28" t="s">
        <v>47</v>
      </c>
      <c r="I327" s="28" t="s">
        <v>125</v>
      </c>
      <c r="J327" t="s">
        <v>19</v>
      </c>
      <c r="K327">
        <v>1</v>
      </c>
    </row>
    <row r="328" spans="1:11" ht="15.75" customHeight="1" x14ac:dyDescent="0.15">
      <c r="A328">
        <v>9</v>
      </c>
      <c r="B328" t="s">
        <v>90</v>
      </c>
      <c r="C328" t="s">
        <v>155</v>
      </c>
      <c r="D328">
        <v>2</v>
      </c>
      <c r="E328" t="s">
        <v>2</v>
      </c>
      <c r="F328">
        <v>2</v>
      </c>
      <c r="G328" t="s">
        <v>21</v>
      </c>
      <c r="H328" s="28" t="s">
        <v>47</v>
      </c>
      <c r="I328" s="28" t="s">
        <v>125</v>
      </c>
      <c r="J328" t="s">
        <v>19</v>
      </c>
      <c r="K328">
        <v>1</v>
      </c>
    </row>
    <row r="329" spans="1:11" ht="15.75" customHeight="1" x14ac:dyDescent="0.15">
      <c r="A329">
        <v>9</v>
      </c>
      <c r="B329" t="s">
        <v>90</v>
      </c>
      <c r="C329" t="s">
        <v>155</v>
      </c>
      <c r="D329">
        <v>2</v>
      </c>
      <c r="E329" t="s">
        <v>2</v>
      </c>
      <c r="F329">
        <v>3</v>
      </c>
      <c r="G329" t="s">
        <v>21</v>
      </c>
      <c r="H329" s="28" t="s">
        <v>47</v>
      </c>
      <c r="I329" s="28" t="s">
        <v>48</v>
      </c>
      <c r="J329" t="s">
        <v>19</v>
      </c>
      <c r="K329">
        <v>1</v>
      </c>
    </row>
    <row r="330" spans="1:11" ht="15.75" customHeight="1" x14ac:dyDescent="0.15">
      <c r="A330">
        <v>9</v>
      </c>
      <c r="B330" t="s">
        <v>90</v>
      </c>
      <c r="C330" t="s">
        <v>155</v>
      </c>
      <c r="D330">
        <v>2</v>
      </c>
      <c r="E330" t="s">
        <v>2</v>
      </c>
      <c r="F330">
        <v>3</v>
      </c>
      <c r="G330" t="s">
        <v>21</v>
      </c>
      <c r="H330" s="28" t="s">
        <v>47</v>
      </c>
      <c r="I330" s="28" t="s">
        <v>39</v>
      </c>
      <c r="J330" t="s">
        <v>19</v>
      </c>
      <c r="K330">
        <v>2</v>
      </c>
    </row>
    <row r="331" spans="1:11" ht="15.75" customHeight="1" x14ac:dyDescent="0.15">
      <c r="A331">
        <v>9</v>
      </c>
      <c r="B331" t="s">
        <v>90</v>
      </c>
      <c r="C331" t="s">
        <v>220</v>
      </c>
      <c r="D331">
        <v>6</v>
      </c>
      <c r="E331" t="s">
        <v>2</v>
      </c>
      <c r="F331">
        <v>1</v>
      </c>
      <c r="G331" t="s">
        <v>36</v>
      </c>
      <c r="H331" t="s">
        <v>73</v>
      </c>
      <c r="I331" t="s">
        <v>74</v>
      </c>
      <c r="J331" t="s">
        <v>16</v>
      </c>
      <c r="K331">
        <v>1</v>
      </c>
    </row>
    <row r="332" spans="1:11" ht="15.75" customHeight="1" x14ac:dyDescent="0.15">
      <c r="A332">
        <v>9</v>
      </c>
      <c r="B332" t="s">
        <v>90</v>
      </c>
      <c r="C332" t="s">
        <v>155</v>
      </c>
      <c r="D332">
        <v>6</v>
      </c>
      <c r="E332" t="s">
        <v>2</v>
      </c>
      <c r="F332">
        <v>2</v>
      </c>
      <c r="G332" t="s">
        <v>36</v>
      </c>
      <c r="H332" t="s">
        <v>20</v>
      </c>
      <c r="I332" t="s">
        <v>130</v>
      </c>
      <c r="J332" t="s">
        <v>46</v>
      </c>
      <c r="K332">
        <v>1</v>
      </c>
    </row>
    <row r="333" spans="1:11" ht="15.75" customHeight="1" x14ac:dyDescent="0.15">
      <c r="A333">
        <v>9</v>
      </c>
      <c r="B333" t="s">
        <v>90</v>
      </c>
      <c r="C333" t="s">
        <v>154</v>
      </c>
      <c r="D333">
        <v>2</v>
      </c>
      <c r="E333" t="s">
        <v>2</v>
      </c>
      <c r="F333">
        <v>3</v>
      </c>
      <c r="G333" t="s">
        <v>21</v>
      </c>
      <c r="H333" t="s">
        <v>68</v>
      </c>
      <c r="I333" t="s">
        <v>216</v>
      </c>
      <c r="J333" t="s">
        <v>30</v>
      </c>
      <c r="K333">
        <v>1</v>
      </c>
    </row>
    <row r="334" spans="1:11" ht="15.75" customHeight="1" x14ac:dyDescent="0.15">
      <c r="A334">
        <v>9</v>
      </c>
      <c r="B334" t="s">
        <v>90</v>
      </c>
      <c r="C334" t="s">
        <v>154</v>
      </c>
      <c r="D334">
        <v>2</v>
      </c>
      <c r="E334" t="s">
        <v>2</v>
      </c>
      <c r="F334">
        <v>3</v>
      </c>
      <c r="G334" t="s">
        <v>21</v>
      </c>
      <c r="H334" s="28" t="s">
        <v>47</v>
      </c>
      <c r="I334" s="28" t="s">
        <v>125</v>
      </c>
      <c r="J334" t="s">
        <v>19</v>
      </c>
      <c r="K334">
        <v>2</v>
      </c>
    </row>
    <row r="335" spans="1:11" ht="15.75" customHeight="1" x14ac:dyDescent="0.15">
      <c r="A335">
        <v>9</v>
      </c>
      <c r="B335" t="s">
        <v>90</v>
      </c>
      <c r="C335" t="s">
        <v>154</v>
      </c>
      <c r="D335">
        <v>4</v>
      </c>
      <c r="E335" t="s">
        <v>2</v>
      </c>
      <c r="F335">
        <v>1</v>
      </c>
      <c r="G335" t="s">
        <v>36</v>
      </c>
      <c r="H335" t="s">
        <v>20</v>
      </c>
      <c r="I335" t="s">
        <v>77</v>
      </c>
      <c r="J335" t="s">
        <v>46</v>
      </c>
      <c r="K335">
        <v>1</v>
      </c>
    </row>
    <row r="336" spans="1:11" ht="15.75" customHeight="1" x14ac:dyDescent="0.15">
      <c r="A336">
        <v>9</v>
      </c>
      <c r="B336" t="s">
        <v>90</v>
      </c>
      <c r="C336" t="s">
        <v>155</v>
      </c>
      <c r="D336">
        <v>6</v>
      </c>
      <c r="E336" t="s">
        <v>2</v>
      </c>
      <c r="F336">
        <v>2</v>
      </c>
      <c r="G336" t="s">
        <v>40</v>
      </c>
      <c r="H336" s="28" t="s">
        <v>65</v>
      </c>
      <c r="I336" s="28" t="s">
        <v>66</v>
      </c>
      <c r="J336" t="s">
        <v>56</v>
      </c>
      <c r="K336">
        <v>4</v>
      </c>
    </row>
    <row r="337" spans="1:11" ht="15.75" customHeight="1" x14ac:dyDescent="0.15">
      <c r="A337">
        <v>9</v>
      </c>
      <c r="B337" t="s">
        <v>90</v>
      </c>
      <c r="C337" t="s">
        <v>154</v>
      </c>
      <c r="D337">
        <v>4</v>
      </c>
      <c r="E337" t="s">
        <v>2</v>
      </c>
      <c r="F337">
        <v>1</v>
      </c>
      <c r="G337" t="s">
        <v>21</v>
      </c>
      <c r="H337" s="28" t="s">
        <v>47</v>
      </c>
      <c r="I337" s="28" t="s">
        <v>125</v>
      </c>
      <c r="J337" t="s">
        <v>19</v>
      </c>
      <c r="K337">
        <v>2</v>
      </c>
    </row>
    <row r="338" spans="1:11" ht="15.75" customHeight="1" x14ac:dyDescent="0.15">
      <c r="A338">
        <v>9</v>
      </c>
      <c r="B338" t="s">
        <v>90</v>
      </c>
      <c r="C338" t="s">
        <v>154</v>
      </c>
      <c r="D338">
        <v>4</v>
      </c>
      <c r="E338" t="s">
        <v>2</v>
      </c>
      <c r="F338">
        <v>1</v>
      </c>
      <c r="G338" t="s">
        <v>21</v>
      </c>
      <c r="H338" s="28" t="s">
        <v>47</v>
      </c>
      <c r="I338" s="28" t="s">
        <v>39</v>
      </c>
      <c r="J338" t="s">
        <v>19</v>
      </c>
      <c r="K338">
        <v>1</v>
      </c>
    </row>
    <row r="339" spans="1:11" ht="15.75" customHeight="1" x14ac:dyDescent="0.15">
      <c r="A339">
        <v>9</v>
      </c>
      <c r="B339" t="s">
        <v>90</v>
      </c>
      <c r="C339" t="s">
        <v>155</v>
      </c>
      <c r="D339">
        <v>4</v>
      </c>
      <c r="E339" t="s">
        <v>2</v>
      </c>
      <c r="F339">
        <v>3</v>
      </c>
      <c r="G339" t="s">
        <v>36</v>
      </c>
      <c r="H339" t="s">
        <v>20</v>
      </c>
      <c r="I339" t="s">
        <v>77</v>
      </c>
      <c r="J339" t="s">
        <v>46</v>
      </c>
      <c r="K339">
        <v>1</v>
      </c>
    </row>
    <row r="340" spans="1:11" ht="15.75" customHeight="1" x14ac:dyDescent="0.15">
      <c r="A340">
        <v>9</v>
      </c>
      <c r="B340" t="s">
        <v>90</v>
      </c>
      <c r="C340" t="s">
        <v>155</v>
      </c>
      <c r="D340">
        <v>4</v>
      </c>
      <c r="E340" t="s">
        <v>2</v>
      </c>
      <c r="F340">
        <v>3</v>
      </c>
      <c r="G340" t="s">
        <v>21</v>
      </c>
      <c r="H340" s="28" t="s">
        <v>47</v>
      </c>
      <c r="I340" s="28" t="s">
        <v>48</v>
      </c>
      <c r="J340" t="s">
        <v>19</v>
      </c>
      <c r="K340">
        <v>2</v>
      </c>
    </row>
    <row r="341" spans="1:11" ht="15.75" customHeight="1" x14ac:dyDescent="0.15">
      <c r="A341">
        <v>9</v>
      </c>
      <c r="B341" t="s">
        <v>90</v>
      </c>
      <c r="C341" t="s">
        <v>155</v>
      </c>
      <c r="D341">
        <v>4</v>
      </c>
      <c r="E341" t="s">
        <v>2</v>
      </c>
      <c r="F341">
        <v>1</v>
      </c>
      <c r="G341" t="s">
        <v>21</v>
      </c>
      <c r="H341" s="28" t="s">
        <v>47</v>
      </c>
      <c r="I341" s="28" t="s">
        <v>48</v>
      </c>
      <c r="J341" t="s">
        <v>19</v>
      </c>
      <c r="K341">
        <v>6</v>
      </c>
    </row>
    <row r="342" spans="1:11" ht="15.75" customHeight="1" x14ac:dyDescent="0.15">
      <c r="A342">
        <v>9</v>
      </c>
      <c r="B342" t="s">
        <v>90</v>
      </c>
      <c r="C342" t="s">
        <v>155</v>
      </c>
      <c r="D342">
        <v>4</v>
      </c>
      <c r="E342" t="s">
        <v>2</v>
      </c>
      <c r="F342">
        <v>1</v>
      </c>
      <c r="G342" t="s">
        <v>21</v>
      </c>
      <c r="H342" s="28" t="s">
        <v>47</v>
      </c>
      <c r="I342" s="28" t="s">
        <v>39</v>
      </c>
      <c r="J342" t="s">
        <v>19</v>
      </c>
      <c r="K342">
        <v>2</v>
      </c>
    </row>
    <row r="343" spans="1:11" ht="15.75" customHeight="1" x14ac:dyDescent="0.15">
      <c r="A343">
        <v>9</v>
      </c>
      <c r="B343" t="s">
        <v>90</v>
      </c>
      <c r="C343" t="s">
        <v>155</v>
      </c>
      <c r="D343">
        <v>4</v>
      </c>
      <c r="E343" t="s">
        <v>2</v>
      </c>
      <c r="F343">
        <v>1</v>
      </c>
      <c r="G343" t="s">
        <v>36</v>
      </c>
      <c r="H343" t="s">
        <v>37</v>
      </c>
      <c r="I343" t="s">
        <v>38</v>
      </c>
      <c r="J343" t="s">
        <v>16</v>
      </c>
      <c r="K343">
        <v>2</v>
      </c>
    </row>
    <row r="344" spans="1:11" ht="15.75" customHeight="1" x14ac:dyDescent="0.15">
      <c r="A344">
        <v>9</v>
      </c>
      <c r="B344" t="s">
        <v>90</v>
      </c>
      <c r="C344" t="s">
        <v>155</v>
      </c>
      <c r="D344">
        <v>6</v>
      </c>
      <c r="E344" t="s">
        <v>2</v>
      </c>
      <c r="F344">
        <v>2</v>
      </c>
      <c r="G344" t="s">
        <v>40</v>
      </c>
      <c r="H344" t="s">
        <v>41</v>
      </c>
      <c r="I344" t="s">
        <v>42</v>
      </c>
      <c r="J344" t="s">
        <v>30</v>
      </c>
      <c r="K344">
        <v>1</v>
      </c>
    </row>
    <row r="345" spans="1:11" ht="15.75" customHeight="1" x14ac:dyDescent="0.15">
      <c r="A345">
        <v>9</v>
      </c>
      <c r="B345" t="s">
        <v>90</v>
      </c>
      <c r="C345" t="s">
        <v>155</v>
      </c>
      <c r="D345">
        <v>4</v>
      </c>
      <c r="E345" t="s">
        <v>2</v>
      </c>
      <c r="F345">
        <v>1</v>
      </c>
      <c r="G345" t="s">
        <v>40</v>
      </c>
      <c r="H345" t="s">
        <v>41</v>
      </c>
      <c r="I345" t="s">
        <v>42</v>
      </c>
      <c r="J345" t="s">
        <v>30</v>
      </c>
      <c r="K345">
        <v>1</v>
      </c>
    </row>
    <row r="346" spans="1:11" ht="15.75" customHeight="1" x14ac:dyDescent="0.15">
      <c r="A346">
        <v>9</v>
      </c>
      <c r="B346" t="s">
        <v>90</v>
      </c>
      <c r="C346" t="s">
        <v>154</v>
      </c>
      <c r="D346">
        <v>6</v>
      </c>
      <c r="E346" t="s">
        <v>2</v>
      </c>
      <c r="F346">
        <v>1</v>
      </c>
      <c r="G346" t="s">
        <v>40</v>
      </c>
      <c r="H346" s="28" t="s">
        <v>65</v>
      </c>
      <c r="I346" s="28" t="s">
        <v>66</v>
      </c>
      <c r="J346" t="s">
        <v>56</v>
      </c>
      <c r="K346">
        <v>8</v>
      </c>
    </row>
    <row r="347" spans="1:11" ht="15.75" customHeight="1" x14ac:dyDescent="0.15">
      <c r="A347">
        <v>9</v>
      </c>
      <c r="B347" t="s">
        <v>90</v>
      </c>
      <c r="C347" t="s">
        <v>155</v>
      </c>
      <c r="D347">
        <v>4</v>
      </c>
      <c r="E347" t="s">
        <v>2</v>
      </c>
      <c r="F347">
        <v>1</v>
      </c>
      <c r="G347" t="s">
        <v>40</v>
      </c>
      <c r="H347" t="s">
        <v>202</v>
      </c>
      <c r="I347" t="s">
        <v>201</v>
      </c>
      <c r="J347" t="s">
        <v>30</v>
      </c>
      <c r="K347">
        <v>1</v>
      </c>
    </row>
    <row r="348" spans="1:11" ht="15.75" customHeight="1" x14ac:dyDescent="0.15">
      <c r="A348">
        <v>9</v>
      </c>
      <c r="B348" t="s">
        <v>90</v>
      </c>
      <c r="C348" t="s">
        <v>154</v>
      </c>
      <c r="D348">
        <v>6</v>
      </c>
      <c r="E348" t="s">
        <v>2</v>
      </c>
      <c r="F348">
        <v>2</v>
      </c>
      <c r="G348" t="s">
        <v>21</v>
      </c>
      <c r="H348" s="28" t="s">
        <v>47</v>
      </c>
      <c r="I348" s="28" t="s">
        <v>39</v>
      </c>
      <c r="J348" t="s">
        <v>19</v>
      </c>
      <c r="K348">
        <v>2</v>
      </c>
    </row>
    <row r="349" spans="1:11" ht="15.75" customHeight="1" x14ac:dyDescent="0.15">
      <c r="A349">
        <v>9</v>
      </c>
      <c r="B349" t="s">
        <v>90</v>
      </c>
      <c r="C349" t="s">
        <v>154</v>
      </c>
      <c r="D349">
        <v>6</v>
      </c>
      <c r="E349" t="s">
        <v>2</v>
      </c>
      <c r="F349">
        <v>2</v>
      </c>
      <c r="G349" t="s">
        <v>40</v>
      </c>
      <c r="H349" t="s">
        <v>41</v>
      </c>
      <c r="I349" t="s">
        <v>42</v>
      </c>
      <c r="J349" t="s">
        <v>30</v>
      </c>
      <c r="K349">
        <v>2</v>
      </c>
    </row>
    <row r="350" spans="1:11" ht="15.75" customHeight="1" x14ac:dyDescent="0.15">
      <c r="A350">
        <v>9</v>
      </c>
      <c r="B350" t="s">
        <v>90</v>
      </c>
      <c r="C350" t="s">
        <v>154</v>
      </c>
      <c r="D350">
        <v>6</v>
      </c>
      <c r="E350" t="s">
        <v>2</v>
      </c>
      <c r="F350">
        <v>1</v>
      </c>
      <c r="G350" t="s">
        <v>36</v>
      </c>
      <c r="H350" s="28" t="s">
        <v>65</v>
      </c>
      <c r="I350" s="28" t="s">
        <v>38</v>
      </c>
      <c r="J350" t="s">
        <v>16</v>
      </c>
      <c r="K350">
        <v>1</v>
      </c>
    </row>
    <row r="351" spans="1:11" ht="15.75" customHeight="1" x14ac:dyDescent="0.15">
      <c r="A351">
        <v>9</v>
      </c>
      <c r="B351" t="s">
        <v>90</v>
      </c>
      <c r="C351" t="s">
        <v>154</v>
      </c>
      <c r="D351">
        <v>6</v>
      </c>
      <c r="E351" t="s">
        <v>2</v>
      </c>
      <c r="F351">
        <v>2</v>
      </c>
      <c r="G351" t="s">
        <v>59</v>
      </c>
      <c r="H351" t="s">
        <v>60</v>
      </c>
      <c r="I351" t="s">
        <v>201</v>
      </c>
      <c r="J351" t="s">
        <v>16</v>
      </c>
      <c r="K351">
        <v>1</v>
      </c>
    </row>
    <row r="352" spans="1:11" ht="15.75" customHeight="1" x14ac:dyDescent="0.15">
      <c r="A352">
        <v>9</v>
      </c>
      <c r="B352" t="s">
        <v>90</v>
      </c>
      <c r="C352" t="s">
        <v>154</v>
      </c>
      <c r="D352">
        <v>6</v>
      </c>
      <c r="E352" t="s">
        <v>2</v>
      </c>
      <c r="F352">
        <v>2</v>
      </c>
      <c r="G352" t="s">
        <v>21</v>
      </c>
      <c r="H352" t="s">
        <v>98</v>
      </c>
      <c r="I352" t="s">
        <v>217</v>
      </c>
      <c r="J352" t="s">
        <v>56</v>
      </c>
      <c r="K352">
        <v>1</v>
      </c>
    </row>
    <row r="353" spans="1:11" ht="15.75" customHeight="1" x14ac:dyDescent="0.15">
      <c r="A353">
        <v>9</v>
      </c>
      <c r="B353" t="s">
        <v>90</v>
      </c>
      <c r="C353" t="s">
        <v>154</v>
      </c>
      <c r="D353">
        <v>6</v>
      </c>
      <c r="E353" t="s">
        <v>2</v>
      </c>
      <c r="F353">
        <v>1</v>
      </c>
      <c r="G353" t="s">
        <v>21</v>
      </c>
      <c r="H353" t="s">
        <v>22</v>
      </c>
      <c r="I353" t="s">
        <v>23</v>
      </c>
      <c r="J353" t="s">
        <v>19</v>
      </c>
      <c r="K353">
        <v>1</v>
      </c>
    </row>
    <row r="354" spans="1:11" ht="15.75" customHeight="1" x14ac:dyDescent="0.15">
      <c r="A354">
        <v>9</v>
      </c>
      <c r="B354" t="s">
        <v>90</v>
      </c>
      <c r="C354" t="s">
        <v>154</v>
      </c>
      <c r="D354">
        <v>6</v>
      </c>
      <c r="E354" t="s">
        <v>2</v>
      </c>
      <c r="F354">
        <v>2</v>
      </c>
      <c r="G354" t="s">
        <v>40</v>
      </c>
      <c r="H354" t="s">
        <v>41</v>
      </c>
      <c r="I354" t="s">
        <v>42</v>
      </c>
      <c r="J354" t="s">
        <v>30</v>
      </c>
      <c r="K354">
        <v>7</v>
      </c>
    </row>
    <row r="355" spans="1:11" ht="15.75" customHeight="1" x14ac:dyDescent="0.15">
      <c r="A355">
        <v>9</v>
      </c>
      <c r="B355" t="s">
        <v>90</v>
      </c>
      <c r="C355" t="s">
        <v>155</v>
      </c>
      <c r="D355">
        <v>6</v>
      </c>
      <c r="E355" t="s">
        <v>2</v>
      </c>
      <c r="F355">
        <v>3</v>
      </c>
      <c r="G355" t="s">
        <v>21</v>
      </c>
      <c r="H355" s="28" t="s">
        <v>47</v>
      </c>
      <c r="I355" s="28" t="s">
        <v>48</v>
      </c>
      <c r="J355" t="s">
        <v>19</v>
      </c>
      <c r="K355">
        <v>1</v>
      </c>
    </row>
    <row r="356" spans="1:11" ht="15.75" customHeight="1" x14ac:dyDescent="0.15">
      <c r="A356">
        <v>9</v>
      </c>
      <c r="B356" t="s">
        <v>90</v>
      </c>
      <c r="C356" t="s">
        <v>155</v>
      </c>
      <c r="D356">
        <v>6</v>
      </c>
      <c r="E356" t="s">
        <v>2</v>
      </c>
      <c r="F356">
        <v>3</v>
      </c>
      <c r="G356" t="s">
        <v>21</v>
      </c>
      <c r="H356" t="s">
        <v>22</v>
      </c>
      <c r="I356" t="s">
        <v>23</v>
      </c>
      <c r="J356" t="s">
        <v>19</v>
      </c>
      <c r="K356">
        <v>1</v>
      </c>
    </row>
    <row r="357" spans="1:11" ht="15.75" customHeight="1" x14ac:dyDescent="0.15">
      <c r="A357">
        <v>9</v>
      </c>
      <c r="B357" t="s">
        <v>90</v>
      </c>
      <c r="C357" t="s">
        <v>155</v>
      </c>
      <c r="D357">
        <v>6</v>
      </c>
      <c r="E357" t="s">
        <v>2</v>
      </c>
      <c r="F357">
        <v>3</v>
      </c>
      <c r="G357" t="s">
        <v>40</v>
      </c>
      <c r="H357" t="s">
        <v>41</v>
      </c>
      <c r="I357" t="s">
        <v>42</v>
      </c>
      <c r="J357" t="s">
        <v>30</v>
      </c>
      <c r="K357">
        <v>1</v>
      </c>
    </row>
    <row r="358" spans="1:11" ht="15.75" customHeight="1" x14ac:dyDescent="0.15">
      <c r="A358">
        <v>9</v>
      </c>
      <c r="B358" t="s">
        <v>90</v>
      </c>
      <c r="C358" t="s">
        <v>155</v>
      </c>
      <c r="D358">
        <v>6</v>
      </c>
      <c r="E358" t="s">
        <v>2</v>
      </c>
      <c r="F358">
        <v>3</v>
      </c>
      <c r="G358" t="s">
        <v>40</v>
      </c>
      <c r="H358" s="28" t="s">
        <v>65</v>
      </c>
      <c r="I358" s="28" t="s">
        <v>38</v>
      </c>
      <c r="J358" t="s">
        <v>16</v>
      </c>
      <c r="K358">
        <v>1</v>
      </c>
    </row>
    <row r="359" spans="1:11" ht="15.75" customHeight="1" x14ac:dyDescent="0.15">
      <c r="A359">
        <v>9</v>
      </c>
      <c r="B359" t="s">
        <v>90</v>
      </c>
      <c r="C359" t="s">
        <v>154</v>
      </c>
      <c r="D359">
        <v>6</v>
      </c>
      <c r="E359" t="s">
        <v>2</v>
      </c>
      <c r="F359">
        <v>1</v>
      </c>
      <c r="G359" t="s">
        <v>40</v>
      </c>
      <c r="H359" t="s">
        <v>41</v>
      </c>
      <c r="I359" t="s">
        <v>114</v>
      </c>
      <c r="J359" t="s">
        <v>30</v>
      </c>
      <c r="K359">
        <v>2</v>
      </c>
    </row>
    <row r="360" spans="1:11" ht="15.75" customHeight="1" x14ac:dyDescent="0.15">
      <c r="A360">
        <v>9</v>
      </c>
      <c r="B360" t="s">
        <v>90</v>
      </c>
      <c r="C360" t="s">
        <v>155</v>
      </c>
      <c r="D360">
        <v>4</v>
      </c>
      <c r="E360" t="s">
        <v>2</v>
      </c>
      <c r="F360">
        <v>2</v>
      </c>
      <c r="G360" t="s">
        <v>36</v>
      </c>
      <c r="H360" t="s">
        <v>20</v>
      </c>
      <c r="I360" t="s">
        <v>77</v>
      </c>
      <c r="J360" t="s">
        <v>46</v>
      </c>
      <c r="K360">
        <v>4</v>
      </c>
    </row>
    <row r="361" spans="1:11" ht="15.75" customHeight="1" x14ac:dyDescent="0.15">
      <c r="A361">
        <v>9</v>
      </c>
      <c r="B361" t="s">
        <v>90</v>
      </c>
      <c r="C361" t="s">
        <v>154</v>
      </c>
      <c r="D361">
        <v>6</v>
      </c>
      <c r="E361" t="s">
        <v>2</v>
      </c>
      <c r="F361">
        <v>1</v>
      </c>
      <c r="G361" t="s">
        <v>21</v>
      </c>
      <c r="H361" s="28" t="s">
        <v>47</v>
      </c>
      <c r="I361" s="28" t="s">
        <v>48</v>
      </c>
      <c r="J361" t="s">
        <v>19</v>
      </c>
      <c r="K361">
        <v>1</v>
      </c>
    </row>
    <row r="362" spans="1:11" ht="15.75" customHeight="1" x14ac:dyDescent="0.15">
      <c r="A362">
        <v>9</v>
      </c>
      <c r="B362" t="s">
        <v>90</v>
      </c>
      <c r="C362" t="s">
        <v>154</v>
      </c>
      <c r="D362">
        <v>4</v>
      </c>
      <c r="E362" t="s">
        <v>2</v>
      </c>
      <c r="F362">
        <v>2</v>
      </c>
      <c r="G362" t="s">
        <v>36</v>
      </c>
      <c r="H362" t="s">
        <v>20</v>
      </c>
      <c r="I362" t="s">
        <v>77</v>
      </c>
      <c r="J362" t="s">
        <v>46</v>
      </c>
      <c r="K362">
        <v>1</v>
      </c>
    </row>
    <row r="363" spans="1:11" ht="15.75" customHeight="1" x14ac:dyDescent="0.15">
      <c r="A363">
        <v>9</v>
      </c>
      <c r="B363" t="s">
        <v>90</v>
      </c>
      <c r="C363" t="s">
        <v>154</v>
      </c>
      <c r="D363">
        <v>6</v>
      </c>
      <c r="E363" t="s">
        <v>4</v>
      </c>
      <c r="F363">
        <v>1</v>
      </c>
      <c r="G363" t="s">
        <v>113</v>
      </c>
      <c r="H363" t="s">
        <v>57</v>
      </c>
      <c r="I363" t="s">
        <v>58</v>
      </c>
      <c r="J363" t="s">
        <v>30</v>
      </c>
      <c r="K363">
        <v>3</v>
      </c>
    </row>
    <row r="364" spans="1:11" ht="15.75" customHeight="1" x14ac:dyDescent="0.15">
      <c r="A364">
        <v>9</v>
      </c>
      <c r="B364" t="s">
        <v>90</v>
      </c>
      <c r="C364" t="s">
        <v>154</v>
      </c>
      <c r="D364">
        <v>4</v>
      </c>
      <c r="E364" t="s">
        <v>2</v>
      </c>
      <c r="F364">
        <v>3</v>
      </c>
      <c r="G364" t="s">
        <v>21</v>
      </c>
      <c r="H364" s="28" t="s">
        <v>47</v>
      </c>
      <c r="I364" s="28" t="s">
        <v>48</v>
      </c>
      <c r="J364" t="s">
        <v>19</v>
      </c>
      <c r="K364">
        <v>2</v>
      </c>
    </row>
    <row r="365" spans="1:11" ht="15.75" customHeight="1" x14ac:dyDescent="0.15">
      <c r="A365">
        <v>9</v>
      </c>
      <c r="B365" t="s">
        <v>90</v>
      </c>
      <c r="C365" t="s">
        <v>154</v>
      </c>
      <c r="D365">
        <v>4</v>
      </c>
      <c r="E365" t="s">
        <v>2</v>
      </c>
      <c r="F365">
        <v>3</v>
      </c>
      <c r="G365" t="s">
        <v>40</v>
      </c>
      <c r="H365" s="28" t="s">
        <v>65</v>
      </c>
      <c r="I365" s="28" t="s">
        <v>38</v>
      </c>
      <c r="J365" t="s">
        <v>16</v>
      </c>
      <c r="K365">
        <v>1</v>
      </c>
    </row>
    <row r="366" spans="1:11" ht="15.75" customHeight="1" x14ac:dyDescent="0.15">
      <c r="A366">
        <v>12</v>
      </c>
      <c r="B366" t="s">
        <v>90</v>
      </c>
      <c r="C366" t="s">
        <v>154</v>
      </c>
      <c r="D366">
        <v>6</v>
      </c>
      <c r="E366" t="s">
        <v>2</v>
      </c>
      <c r="F366">
        <v>1</v>
      </c>
      <c r="G366" t="s">
        <v>40</v>
      </c>
      <c r="H366" t="s">
        <v>41</v>
      </c>
      <c r="I366" t="s">
        <v>42</v>
      </c>
      <c r="J366" t="s">
        <v>30</v>
      </c>
      <c r="K366">
        <v>3</v>
      </c>
    </row>
    <row r="367" spans="1:11" ht="15.75" customHeight="1" x14ac:dyDescent="0.15">
      <c r="A367">
        <v>12</v>
      </c>
      <c r="B367" t="s">
        <v>90</v>
      </c>
      <c r="C367" t="s">
        <v>154</v>
      </c>
      <c r="D367">
        <v>6</v>
      </c>
      <c r="E367" t="s">
        <v>2</v>
      </c>
      <c r="F367">
        <v>1</v>
      </c>
      <c r="G367" t="s">
        <v>36</v>
      </c>
      <c r="H367" t="s">
        <v>20</v>
      </c>
      <c r="I367" t="s">
        <v>84</v>
      </c>
      <c r="J367" t="s">
        <v>46</v>
      </c>
      <c r="K367">
        <v>2</v>
      </c>
    </row>
    <row r="368" spans="1:11" ht="15.75" customHeight="1" x14ac:dyDescent="0.15">
      <c r="A368">
        <v>12</v>
      </c>
      <c r="B368" t="s">
        <v>90</v>
      </c>
      <c r="C368" t="s">
        <v>154</v>
      </c>
      <c r="D368">
        <v>6</v>
      </c>
      <c r="E368" t="s">
        <v>2</v>
      </c>
      <c r="F368">
        <v>1</v>
      </c>
      <c r="G368" t="s">
        <v>40</v>
      </c>
      <c r="H368" s="28" t="s">
        <v>65</v>
      </c>
      <c r="I368" s="28" t="s">
        <v>66</v>
      </c>
      <c r="J368" t="s">
        <v>46</v>
      </c>
      <c r="K368">
        <v>1</v>
      </c>
    </row>
    <row r="369" spans="1:11" ht="15.75" customHeight="1" x14ac:dyDescent="0.15">
      <c r="A369">
        <v>12</v>
      </c>
      <c r="B369" t="s">
        <v>90</v>
      </c>
      <c r="C369" t="s">
        <v>154</v>
      </c>
      <c r="D369">
        <v>6</v>
      </c>
      <c r="E369" t="s">
        <v>2</v>
      </c>
      <c r="F369">
        <v>1</v>
      </c>
      <c r="G369" t="s">
        <v>21</v>
      </c>
      <c r="H369" s="28" t="s">
        <v>47</v>
      </c>
      <c r="I369" s="28" t="s">
        <v>39</v>
      </c>
      <c r="J369" t="s">
        <v>19</v>
      </c>
      <c r="K369">
        <v>5</v>
      </c>
    </row>
    <row r="370" spans="1:11" ht="15.75" customHeight="1" x14ac:dyDescent="0.15">
      <c r="A370">
        <v>12</v>
      </c>
      <c r="B370" t="s">
        <v>90</v>
      </c>
      <c r="C370" t="s">
        <v>154</v>
      </c>
      <c r="D370">
        <v>6</v>
      </c>
      <c r="E370" t="s">
        <v>2</v>
      </c>
      <c r="F370">
        <v>1</v>
      </c>
      <c r="G370" t="s">
        <v>21</v>
      </c>
      <c r="H370" t="s">
        <v>103</v>
      </c>
      <c r="I370" t="s">
        <v>104</v>
      </c>
      <c r="J370" t="s">
        <v>46</v>
      </c>
      <c r="K370">
        <v>4</v>
      </c>
    </row>
    <row r="371" spans="1:11" ht="15.75" customHeight="1" x14ac:dyDescent="0.15">
      <c r="A371">
        <v>12</v>
      </c>
      <c r="B371" t="s">
        <v>90</v>
      </c>
      <c r="C371" t="s">
        <v>154</v>
      </c>
      <c r="D371">
        <v>6</v>
      </c>
      <c r="E371" t="s">
        <v>2</v>
      </c>
      <c r="F371">
        <v>1</v>
      </c>
      <c r="G371" t="s">
        <v>40</v>
      </c>
      <c r="H371" t="s">
        <v>41</v>
      </c>
      <c r="I371" t="s">
        <v>42</v>
      </c>
      <c r="J371" t="s">
        <v>30</v>
      </c>
      <c r="K371">
        <v>4.5</v>
      </c>
    </row>
    <row r="372" spans="1:11" ht="15.75" customHeight="1" x14ac:dyDescent="0.15">
      <c r="A372">
        <v>12</v>
      </c>
      <c r="B372" t="s">
        <v>90</v>
      </c>
      <c r="C372" t="s">
        <v>155</v>
      </c>
      <c r="D372">
        <v>6</v>
      </c>
      <c r="E372" t="s">
        <v>2</v>
      </c>
      <c r="F372">
        <v>1</v>
      </c>
      <c r="G372" t="s">
        <v>40</v>
      </c>
      <c r="H372" t="s">
        <v>82</v>
      </c>
      <c r="I372" t="s">
        <v>83</v>
      </c>
      <c r="J372" t="s">
        <v>56</v>
      </c>
      <c r="K372">
        <v>1</v>
      </c>
    </row>
    <row r="373" spans="1:11" ht="15.75" customHeight="1" x14ac:dyDescent="0.15">
      <c r="A373">
        <v>12</v>
      </c>
      <c r="B373" t="s">
        <v>90</v>
      </c>
      <c r="C373" t="s">
        <v>155</v>
      </c>
      <c r="D373">
        <v>6</v>
      </c>
      <c r="E373" t="s">
        <v>2</v>
      </c>
      <c r="F373">
        <v>1</v>
      </c>
      <c r="G373" t="s">
        <v>40</v>
      </c>
      <c r="H373" t="s">
        <v>41</v>
      </c>
      <c r="I373" t="s">
        <v>114</v>
      </c>
      <c r="J373" t="s">
        <v>30</v>
      </c>
      <c r="K373">
        <v>1</v>
      </c>
    </row>
    <row r="374" spans="1:11" ht="15.75" customHeight="1" x14ac:dyDescent="0.15">
      <c r="A374">
        <v>12</v>
      </c>
      <c r="B374" t="s">
        <v>90</v>
      </c>
      <c r="C374" t="s">
        <v>155</v>
      </c>
      <c r="D374">
        <v>6</v>
      </c>
      <c r="E374" t="s">
        <v>2</v>
      </c>
      <c r="F374">
        <v>1</v>
      </c>
      <c r="G374" t="s">
        <v>59</v>
      </c>
      <c r="H374" t="s">
        <v>115</v>
      </c>
      <c r="I374" t="s">
        <v>116</v>
      </c>
      <c r="J374" t="s">
        <v>16</v>
      </c>
      <c r="K374">
        <v>2</v>
      </c>
    </row>
    <row r="375" spans="1:11" ht="15.75" customHeight="1" x14ac:dyDescent="0.15">
      <c r="A375">
        <v>12</v>
      </c>
      <c r="B375" t="s">
        <v>90</v>
      </c>
      <c r="C375" t="s">
        <v>154</v>
      </c>
      <c r="D375">
        <v>6</v>
      </c>
      <c r="E375" t="s">
        <v>2</v>
      </c>
      <c r="F375">
        <v>2</v>
      </c>
      <c r="G375" t="s">
        <v>21</v>
      </c>
      <c r="H375" t="s">
        <v>95</v>
      </c>
      <c r="I375" t="s">
        <v>96</v>
      </c>
      <c r="J375" t="s">
        <v>117</v>
      </c>
      <c r="K375">
        <v>1</v>
      </c>
    </row>
    <row r="376" spans="1:11" ht="15.75" customHeight="1" x14ac:dyDescent="0.15">
      <c r="A376">
        <v>12</v>
      </c>
      <c r="B376" t="s">
        <v>90</v>
      </c>
      <c r="C376" t="s">
        <v>154</v>
      </c>
      <c r="D376">
        <v>6</v>
      </c>
      <c r="E376" t="s">
        <v>2</v>
      </c>
      <c r="F376">
        <v>2</v>
      </c>
      <c r="G376" t="s">
        <v>36</v>
      </c>
      <c r="H376" t="s">
        <v>20</v>
      </c>
      <c r="I376" t="s">
        <v>84</v>
      </c>
      <c r="J376" t="s">
        <v>46</v>
      </c>
      <c r="K376">
        <v>3</v>
      </c>
    </row>
    <row r="377" spans="1:11" ht="15.75" customHeight="1" x14ac:dyDescent="0.15">
      <c r="A377">
        <v>12</v>
      </c>
      <c r="B377" t="s">
        <v>90</v>
      </c>
      <c r="C377" t="s">
        <v>154</v>
      </c>
      <c r="D377">
        <v>6</v>
      </c>
      <c r="E377" t="s">
        <v>2</v>
      </c>
      <c r="F377">
        <v>2</v>
      </c>
      <c r="G377" t="s">
        <v>21</v>
      </c>
      <c r="H377" s="28" t="s">
        <v>47</v>
      </c>
      <c r="I377" t="s">
        <v>104</v>
      </c>
      <c r="J377" t="s">
        <v>19</v>
      </c>
      <c r="K377">
        <v>2</v>
      </c>
    </row>
    <row r="378" spans="1:11" ht="15.75" customHeight="1" x14ac:dyDescent="0.15">
      <c r="A378">
        <v>12</v>
      </c>
      <c r="B378" t="s">
        <v>90</v>
      </c>
      <c r="C378" t="s">
        <v>154</v>
      </c>
      <c r="D378">
        <v>6</v>
      </c>
      <c r="E378" t="s">
        <v>2</v>
      </c>
      <c r="F378">
        <v>2</v>
      </c>
      <c r="G378" t="s">
        <v>21</v>
      </c>
      <c r="H378" s="28" t="s">
        <v>47</v>
      </c>
      <c r="I378" s="28" t="s">
        <v>118</v>
      </c>
      <c r="J378" t="s">
        <v>19</v>
      </c>
      <c r="K378">
        <v>1</v>
      </c>
    </row>
    <row r="379" spans="1:11" ht="15.75" customHeight="1" x14ac:dyDescent="0.15">
      <c r="A379">
        <v>12</v>
      </c>
      <c r="B379" t="s">
        <v>90</v>
      </c>
      <c r="C379" t="s">
        <v>155</v>
      </c>
      <c r="D379">
        <v>2</v>
      </c>
      <c r="E379" t="s">
        <v>2</v>
      </c>
      <c r="F379">
        <v>2</v>
      </c>
      <c r="G379" t="s">
        <v>33</v>
      </c>
      <c r="H379" t="s">
        <v>34</v>
      </c>
      <c r="I379" t="s">
        <v>35</v>
      </c>
      <c r="J379" t="s">
        <v>16</v>
      </c>
      <c r="K379">
        <v>1</v>
      </c>
    </row>
    <row r="380" spans="1:11" ht="15.75" customHeight="1" x14ac:dyDescent="0.15">
      <c r="A380">
        <v>12</v>
      </c>
      <c r="B380" t="s">
        <v>90</v>
      </c>
      <c r="C380" t="s">
        <v>155</v>
      </c>
      <c r="D380">
        <v>2</v>
      </c>
      <c r="E380" t="s">
        <v>2</v>
      </c>
      <c r="F380">
        <v>3</v>
      </c>
      <c r="G380" t="s">
        <v>21</v>
      </c>
      <c r="H380" s="28" t="s">
        <v>47</v>
      </c>
      <c r="I380" s="28" t="s">
        <v>48</v>
      </c>
      <c r="J380" t="s">
        <v>19</v>
      </c>
      <c r="K380">
        <v>1</v>
      </c>
    </row>
    <row r="381" spans="1:11" ht="15.75" customHeight="1" x14ac:dyDescent="0.15">
      <c r="A381">
        <v>12</v>
      </c>
      <c r="B381" t="s">
        <v>90</v>
      </c>
      <c r="C381" t="s">
        <v>155</v>
      </c>
      <c r="D381">
        <v>2</v>
      </c>
      <c r="E381" t="s">
        <v>2</v>
      </c>
      <c r="F381">
        <v>3</v>
      </c>
      <c r="G381" t="s">
        <v>51</v>
      </c>
      <c r="H381" t="s">
        <v>52</v>
      </c>
      <c r="I381" t="s">
        <v>53</v>
      </c>
      <c r="J381" t="s">
        <v>30</v>
      </c>
      <c r="K381">
        <v>1</v>
      </c>
    </row>
    <row r="382" spans="1:11" ht="15.75" customHeight="1" x14ac:dyDescent="0.15">
      <c r="A382">
        <v>12</v>
      </c>
      <c r="B382" t="s">
        <v>90</v>
      </c>
      <c r="C382" t="s">
        <v>155</v>
      </c>
      <c r="D382">
        <v>2</v>
      </c>
      <c r="E382" t="s">
        <v>2</v>
      </c>
      <c r="F382">
        <v>3</v>
      </c>
      <c r="G382" t="s">
        <v>36</v>
      </c>
      <c r="H382" s="28" t="s">
        <v>93</v>
      </c>
      <c r="I382" s="28" t="s">
        <v>94</v>
      </c>
      <c r="J382" t="s">
        <v>19</v>
      </c>
      <c r="K382">
        <v>2</v>
      </c>
    </row>
    <row r="383" spans="1:11" ht="15.75" customHeight="1" x14ac:dyDescent="0.15">
      <c r="A383">
        <v>12</v>
      </c>
      <c r="B383" t="s">
        <v>90</v>
      </c>
      <c r="C383" t="s">
        <v>155</v>
      </c>
      <c r="D383">
        <v>2</v>
      </c>
      <c r="E383" t="s">
        <v>2</v>
      </c>
      <c r="F383">
        <v>1</v>
      </c>
      <c r="G383" t="s">
        <v>36</v>
      </c>
      <c r="H383" s="28" t="s">
        <v>93</v>
      </c>
      <c r="I383" s="28" t="s">
        <v>94</v>
      </c>
      <c r="J383" t="s">
        <v>19</v>
      </c>
      <c r="K383">
        <v>2</v>
      </c>
    </row>
    <row r="384" spans="1:11" ht="15.75" customHeight="1" x14ac:dyDescent="0.15">
      <c r="A384">
        <v>12</v>
      </c>
      <c r="B384" t="s">
        <v>90</v>
      </c>
      <c r="C384" t="s">
        <v>155</v>
      </c>
      <c r="D384">
        <v>2</v>
      </c>
      <c r="E384" t="s">
        <v>2</v>
      </c>
      <c r="F384">
        <v>1</v>
      </c>
      <c r="G384" t="s">
        <v>21</v>
      </c>
      <c r="H384" s="28" t="s">
        <v>47</v>
      </c>
      <c r="I384" s="28" t="s">
        <v>118</v>
      </c>
      <c r="J384" t="s">
        <v>19</v>
      </c>
      <c r="K384">
        <v>2</v>
      </c>
    </row>
    <row r="385" spans="1:11" ht="15.75" customHeight="1" x14ac:dyDescent="0.15">
      <c r="A385">
        <v>12</v>
      </c>
      <c r="B385" t="s">
        <v>90</v>
      </c>
      <c r="C385" t="s">
        <v>155</v>
      </c>
      <c r="D385">
        <v>2</v>
      </c>
      <c r="E385" t="s">
        <v>2</v>
      </c>
      <c r="F385">
        <v>1</v>
      </c>
      <c r="G385" t="s">
        <v>36</v>
      </c>
      <c r="H385" t="s">
        <v>20</v>
      </c>
      <c r="I385" t="s">
        <v>107</v>
      </c>
      <c r="J385" t="s">
        <v>46</v>
      </c>
      <c r="K385">
        <v>1</v>
      </c>
    </row>
    <row r="386" spans="1:11" ht="15.75" customHeight="1" x14ac:dyDescent="0.15">
      <c r="A386">
        <v>12</v>
      </c>
      <c r="B386" t="s">
        <v>90</v>
      </c>
      <c r="C386" t="s">
        <v>154</v>
      </c>
      <c r="D386">
        <v>2</v>
      </c>
      <c r="E386" t="s">
        <v>2</v>
      </c>
      <c r="F386">
        <v>2</v>
      </c>
      <c r="G386" t="s">
        <v>36</v>
      </c>
      <c r="H386" s="28" t="s">
        <v>93</v>
      </c>
      <c r="I386" s="28" t="s">
        <v>94</v>
      </c>
      <c r="J386" t="s">
        <v>19</v>
      </c>
      <c r="K386">
        <v>1</v>
      </c>
    </row>
    <row r="387" spans="1:11" ht="15.75" customHeight="1" x14ac:dyDescent="0.15">
      <c r="A387">
        <v>12</v>
      </c>
      <c r="B387" t="s">
        <v>90</v>
      </c>
      <c r="C387" t="s">
        <v>154</v>
      </c>
      <c r="D387">
        <v>2</v>
      </c>
      <c r="E387" t="s">
        <v>2</v>
      </c>
      <c r="F387">
        <v>2</v>
      </c>
      <c r="G387" t="s">
        <v>40</v>
      </c>
      <c r="H387" t="s">
        <v>119</v>
      </c>
      <c r="I387" t="s">
        <v>120</v>
      </c>
      <c r="J387" t="s">
        <v>30</v>
      </c>
      <c r="K387">
        <v>1</v>
      </c>
    </row>
    <row r="388" spans="1:11" ht="15.75" customHeight="1" x14ac:dyDescent="0.15">
      <c r="A388">
        <v>12</v>
      </c>
      <c r="B388" t="s">
        <v>90</v>
      </c>
      <c r="C388" t="s">
        <v>154</v>
      </c>
      <c r="D388">
        <v>2</v>
      </c>
      <c r="E388" t="s">
        <v>2</v>
      </c>
      <c r="F388">
        <v>2</v>
      </c>
      <c r="G388" t="s">
        <v>21</v>
      </c>
      <c r="H388" s="28" t="s">
        <v>47</v>
      </c>
      <c r="I388" s="28" t="s">
        <v>118</v>
      </c>
      <c r="J388" t="s">
        <v>19</v>
      </c>
      <c r="K388">
        <v>3</v>
      </c>
    </row>
    <row r="389" spans="1:11" ht="15.75" customHeight="1" x14ac:dyDescent="0.15">
      <c r="A389">
        <v>12</v>
      </c>
      <c r="B389" t="s">
        <v>90</v>
      </c>
      <c r="C389" t="s">
        <v>155</v>
      </c>
      <c r="D389">
        <v>4</v>
      </c>
      <c r="E389" t="s">
        <v>2</v>
      </c>
      <c r="F389">
        <v>1</v>
      </c>
      <c r="G389" t="s">
        <v>33</v>
      </c>
      <c r="H389" t="s">
        <v>34</v>
      </c>
      <c r="I389" t="s">
        <v>35</v>
      </c>
      <c r="J389" t="s">
        <v>16</v>
      </c>
      <c r="K389">
        <v>1</v>
      </c>
    </row>
    <row r="390" spans="1:11" ht="15.75" customHeight="1" x14ac:dyDescent="0.15">
      <c r="A390">
        <v>12</v>
      </c>
      <c r="B390" t="s">
        <v>90</v>
      </c>
      <c r="C390" t="s">
        <v>155</v>
      </c>
      <c r="D390">
        <v>4</v>
      </c>
      <c r="E390" t="s">
        <v>2</v>
      </c>
      <c r="F390">
        <v>2</v>
      </c>
      <c r="G390" t="s">
        <v>33</v>
      </c>
      <c r="H390" t="s">
        <v>34</v>
      </c>
      <c r="I390" t="s">
        <v>35</v>
      </c>
      <c r="J390" t="s">
        <v>16</v>
      </c>
      <c r="K390">
        <v>1</v>
      </c>
    </row>
    <row r="391" spans="1:11" ht="15.75" customHeight="1" x14ac:dyDescent="0.15">
      <c r="A391">
        <v>12</v>
      </c>
      <c r="B391" t="s">
        <v>90</v>
      </c>
      <c r="C391" t="s">
        <v>155</v>
      </c>
      <c r="D391">
        <v>6</v>
      </c>
      <c r="E391" t="s">
        <v>2</v>
      </c>
      <c r="F391">
        <v>2</v>
      </c>
      <c r="G391" t="s">
        <v>21</v>
      </c>
      <c r="H391" s="28" t="s">
        <v>47</v>
      </c>
      <c r="I391" s="28" t="s">
        <v>118</v>
      </c>
      <c r="J391" t="s">
        <v>19</v>
      </c>
      <c r="K391">
        <v>3</v>
      </c>
    </row>
    <row r="392" spans="1:11" ht="15.75" customHeight="1" x14ac:dyDescent="0.15">
      <c r="A392">
        <v>12</v>
      </c>
      <c r="B392" t="s">
        <v>90</v>
      </c>
      <c r="C392" t="s">
        <v>155</v>
      </c>
      <c r="D392">
        <v>6</v>
      </c>
      <c r="E392" t="s">
        <v>2</v>
      </c>
      <c r="F392">
        <v>2</v>
      </c>
      <c r="G392" t="s">
        <v>36</v>
      </c>
      <c r="H392" t="s">
        <v>20</v>
      </c>
      <c r="I392" t="s">
        <v>107</v>
      </c>
      <c r="J392" t="s">
        <v>46</v>
      </c>
      <c r="K392">
        <v>6</v>
      </c>
    </row>
    <row r="393" spans="1:11" ht="15.75" customHeight="1" x14ac:dyDescent="0.15">
      <c r="A393">
        <v>12</v>
      </c>
      <c r="B393" t="s">
        <v>90</v>
      </c>
      <c r="C393" t="s">
        <v>155</v>
      </c>
      <c r="D393">
        <v>6</v>
      </c>
      <c r="E393" t="s">
        <v>2</v>
      </c>
      <c r="F393">
        <v>2</v>
      </c>
      <c r="G393" t="s">
        <v>40</v>
      </c>
      <c r="H393" t="s">
        <v>57</v>
      </c>
      <c r="I393" t="s">
        <v>121</v>
      </c>
      <c r="J393" t="s">
        <v>30</v>
      </c>
      <c r="K393">
        <v>3</v>
      </c>
    </row>
    <row r="394" spans="1:11" ht="15.75" customHeight="1" x14ac:dyDescent="0.15">
      <c r="A394">
        <v>12</v>
      </c>
      <c r="B394" t="s">
        <v>90</v>
      </c>
      <c r="C394" t="s">
        <v>155</v>
      </c>
      <c r="D394">
        <v>6</v>
      </c>
      <c r="E394" t="s">
        <v>2</v>
      </c>
      <c r="F394">
        <v>3</v>
      </c>
      <c r="G394" t="s">
        <v>40</v>
      </c>
      <c r="H394" t="s">
        <v>41</v>
      </c>
      <c r="I394" t="s">
        <v>114</v>
      </c>
      <c r="J394" t="s">
        <v>30</v>
      </c>
      <c r="K394">
        <v>1</v>
      </c>
    </row>
    <row r="395" spans="1:11" ht="15.75" customHeight="1" x14ac:dyDescent="0.15">
      <c r="A395">
        <v>12</v>
      </c>
      <c r="B395" t="s">
        <v>90</v>
      </c>
      <c r="C395" t="s">
        <v>155</v>
      </c>
      <c r="D395">
        <v>6</v>
      </c>
      <c r="E395" t="s">
        <v>2</v>
      </c>
      <c r="F395">
        <v>3</v>
      </c>
      <c r="G395" t="s">
        <v>21</v>
      </c>
      <c r="H395" s="28" t="s">
        <v>47</v>
      </c>
      <c r="I395" s="28" t="s">
        <v>48</v>
      </c>
      <c r="J395" t="s">
        <v>19</v>
      </c>
      <c r="K395">
        <v>1</v>
      </c>
    </row>
    <row r="396" spans="1:11" ht="15.75" customHeight="1" x14ac:dyDescent="0.15">
      <c r="A396">
        <v>12</v>
      </c>
      <c r="B396" t="s">
        <v>90</v>
      </c>
      <c r="C396" t="s">
        <v>154</v>
      </c>
      <c r="D396">
        <v>6</v>
      </c>
      <c r="E396" t="s">
        <v>2</v>
      </c>
      <c r="F396">
        <v>1</v>
      </c>
      <c r="G396" t="s">
        <v>21</v>
      </c>
      <c r="H396" s="28" t="s">
        <v>47</v>
      </c>
      <c r="I396" s="28" t="s">
        <v>118</v>
      </c>
      <c r="J396" t="s">
        <v>19</v>
      </c>
      <c r="K396">
        <v>2</v>
      </c>
    </row>
    <row r="397" spans="1:11" ht="15.75" customHeight="1" x14ac:dyDescent="0.15">
      <c r="A397">
        <v>12</v>
      </c>
      <c r="B397" t="s">
        <v>90</v>
      </c>
      <c r="C397" t="s">
        <v>154</v>
      </c>
      <c r="D397">
        <v>6</v>
      </c>
      <c r="E397" t="s">
        <v>2</v>
      </c>
      <c r="F397">
        <v>1</v>
      </c>
      <c r="G397" t="s">
        <v>21</v>
      </c>
      <c r="H397" s="28" t="s">
        <v>47</v>
      </c>
      <c r="I397" s="28" t="s">
        <v>48</v>
      </c>
      <c r="J397" t="s">
        <v>19</v>
      </c>
      <c r="K397">
        <v>2</v>
      </c>
    </row>
    <row r="398" spans="1:11" ht="15.75" customHeight="1" x14ac:dyDescent="0.15">
      <c r="A398">
        <v>12</v>
      </c>
      <c r="B398" t="s">
        <v>90</v>
      </c>
      <c r="C398" t="s">
        <v>154</v>
      </c>
      <c r="D398">
        <v>6</v>
      </c>
      <c r="E398" t="s">
        <v>2</v>
      </c>
      <c r="F398">
        <v>1</v>
      </c>
      <c r="G398" t="s">
        <v>21</v>
      </c>
      <c r="H398" t="s">
        <v>122</v>
      </c>
      <c r="I398" t="s">
        <v>123</v>
      </c>
      <c r="J398" t="s">
        <v>46</v>
      </c>
      <c r="K398">
        <v>1</v>
      </c>
    </row>
    <row r="399" spans="1:11" ht="15.75" customHeight="1" x14ac:dyDescent="0.15">
      <c r="A399">
        <v>12</v>
      </c>
      <c r="B399" t="s">
        <v>90</v>
      </c>
      <c r="C399" t="s">
        <v>154</v>
      </c>
      <c r="D399">
        <v>6</v>
      </c>
      <c r="E399" t="s">
        <v>2</v>
      </c>
      <c r="F399">
        <v>1</v>
      </c>
      <c r="G399" t="s">
        <v>21</v>
      </c>
      <c r="H399" s="28" t="s">
        <v>47</v>
      </c>
      <c r="I399" s="28" t="s">
        <v>124</v>
      </c>
      <c r="J399" t="s">
        <v>19</v>
      </c>
      <c r="K399">
        <v>1</v>
      </c>
    </row>
    <row r="400" spans="1:11" ht="15.75" customHeight="1" x14ac:dyDescent="0.15">
      <c r="A400">
        <v>8</v>
      </c>
      <c r="B400" t="s">
        <v>90</v>
      </c>
      <c r="C400" t="s">
        <v>185</v>
      </c>
      <c r="D400">
        <v>0</v>
      </c>
      <c r="E400" t="s">
        <v>2</v>
      </c>
      <c r="F400">
        <v>2</v>
      </c>
      <c r="G400" t="s">
        <v>21</v>
      </c>
      <c r="H400" s="28" t="s">
        <v>47</v>
      </c>
      <c r="I400" s="28" t="s">
        <v>125</v>
      </c>
      <c r="J400" t="s">
        <v>19</v>
      </c>
      <c r="K400">
        <v>1</v>
      </c>
    </row>
    <row r="401" spans="1:11" ht="15.75" customHeight="1" x14ac:dyDescent="0.15">
      <c r="A401">
        <v>8</v>
      </c>
      <c r="B401" t="s">
        <v>90</v>
      </c>
      <c r="C401" t="s">
        <v>185</v>
      </c>
      <c r="D401">
        <v>0</v>
      </c>
      <c r="E401" t="s">
        <v>2</v>
      </c>
      <c r="F401">
        <v>2</v>
      </c>
      <c r="G401" t="s">
        <v>21</v>
      </c>
      <c r="H401" s="28" t="s">
        <v>47</v>
      </c>
      <c r="I401" s="28" t="s">
        <v>118</v>
      </c>
      <c r="J401" t="s">
        <v>19</v>
      </c>
      <c r="K401">
        <v>1</v>
      </c>
    </row>
    <row r="402" spans="1:11" ht="15.75" customHeight="1" x14ac:dyDescent="0.15">
      <c r="A402">
        <v>8</v>
      </c>
      <c r="B402" t="s">
        <v>90</v>
      </c>
      <c r="C402" t="s">
        <v>185</v>
      </c>
      <c r="D402">
        <v>0</v>
      </c>
      <c r="E402" t="s">
        <v>2</v>
      </c>
      <c r="F402">
        <v>2</v>
      </c>
      <c r="G402" t="s">
        <v>59</v>
      </c>
      <c r="H402" t="s">
        <v>60</v>
      </c>
      <c r="I402" t="s">
        <v>201</v>
      </c>
      <c r="J402" s="28" t="s">
        <v>179</v>
      </c>
      <c r="K402">
        <v>1</v>
      </c>
    </row>
    <row r="403" spans="1:11" ht="15.75" customHeight="1" x14ac:dyDescent="0.15">
      <c r="A403">
        <v>8</v>
      </c>
      <c r="B403" t="s">
        <v>90</v>
      </c>
      <c r="C403" t="s">
        <v>184</v>
      </c>
      <c r="D403">
        <v>6</v>
      </c>
      <c r="E403" t="s">
        <v>2</v>
      </c>
      <c r="F403">
        <v>3</v>
      </c>
      <c r="G403" t="s">
        <v>36</v>
      </c>
      <c r="H403" t="s">
        <v>37</v>
      </c>
      <c r="I403" t="s">
        <v>38</v>
      </c>
      <c r="J403" t="s">
        <v>16</v>
      </c>
      <c r="K403">
        <v>1</v>
      </c>
    </row>
    <row r="404" spans="1:11" ht="15.75" customHeight="1" x14ac:dyDescent="0.15">
      <c r="A404">
        <v>8</v>
      </c>
      <c r="B404" t="s">
        <v>90</v>
      </c>
      <c r="C404" t="s">
        <v>184</v>
      </c>
      <c r="D404">
        <v>6</v>
      </c>
      <c r="E404" t="s">
        <v>2</v>
      </c>
      <c r="F404">
        <v>3</v>
      </c>
      <c r="G404" t="s">
        <v>21</v>
      </c>
      <c r="H404" s="28" t="s">
        <v>47</v>
      </c>
      <c r="I404" s="28" t="s">
        <v>39</v>
      </c>
      <c r="J404" t="s">
        <v>19</v>
      </c>
      <c r="K404">
        <v>20</v>
      </c>
    </row>
    <row r="405" spans="1:11" ht="15.75" customHeight="1" x14ac:dyDescent="0.15">
      <c r="A405">
        <v>8</v>
      </c>
      <c r="B405" t="s">
        <v>90</v>
      </c>
      <c r="C405" t="s">
        <v>184</v>
      </c>
      <c r="D405">
        <v>6</v>
      </c>
      <c r="E405" t="s">
        <v>2</v>
      </c>
      <c r="F405">
        <v>3</v>
      </c>
      <c r="G405" t="s">
        <v>21</v>
      </c>
      <c r="H405" t="s">
        <v>22</v>
      </c>
      <c r="I405" t="s">
        <v>23</v>
      </c>
      <c r="J405" t="s">
        <v>19</v>
      </c>
      <c r="K405">
        <v>3</v>
      </c>
    </row>
    <row r="406" spans="1:11" ht="15.75" customHeight="1" x14ac:dyDescent="0.15">
      <c r="A406">
        <v>8</v>
      </c>
      <c r="B406" t="s">
        <v>90</v>
      </c>
      <c r="C406" t="s">
        <v>184</v>
      </c>
      <c r="D406">
        <v>6</v>
      </c>
      <c r="E406" t="s">
        <v>2</v>
      </c>
      <c r="F406">
        <v>3</v>
      </c>
      <c r="G406" t="s">
        <v>40</v>
      </c>
      <c r="H406" s="28" t="s">
        <v>65</v>
      </c>
      <c r="I406" s="28" t="s">
        <v>66</v>
      </c>
      <c r="J406" t="s">
        <v>56</v>
      </c>
      <c r="K406">
        <v>2</v>
      </c>
    </row>
    <row r="407" spans="1:11" ht="15.75" customHeight="1" x14ac:dyDescent="0.15">
      <c r="A407">
        <v>8</v>
      </c>
      <c r="B407" t="s">
        <v>90</v>
      </c>
      <c r="C407" t="s">
        <v>184</v>
      </c>
      <c r="D407">
        <v>6</v>
      </c>
      <c r="E407" t="s">
        <v>2</v>
      </c>
      <c r="F407">
        <v>1</v>
      </c>
      <c r="G407" t="s">
        <v>21</v>
      </c>
      <c r="H407" s="28" t="s">
        <v>47</v>
      </c>
      <c r="I407" s="28" t="s">
        <v>39</v>
      </c>
      <c r="J407" t="s">
        <v>19</v>
      </c>
      <c r="K407">
        <v>4</v>
      </c>
    </row>
    <row r="408" spans="1:11" ht="15.75" customHeight="1" x14ac:dyDescent="0.15">
      <c r="A408">
        <v>8</v>
      </c>
      <c r="B408" t="s">
        <v>90</v>
      </c>
      <c r="C408" t="s">
        <v>184</v>
      </c>
      <c r="D408">
        <v>6</v>
      </c>
      <c r="E408" t="s">
        <v>2</v>
      </c>
      <c r="F408">
        <v>1</v>
      </c>
      <c r="G408" t="s">
        <v>21</v>
      </c>
      <c r="H408" t="s">
        <v>22</v>
      </c>
      <c r="I408" t="s">
        <v>23</v>
      </c>
      <c r="J408" t="s">
        <v>19</v>
      </c>
      <c r="K408">
        <v>1</v>
      </c>
    </row>
    <row r="409" spans="1:11" ht="15.75" customHeight="1" x14ac:dyDescent="0.15">
      <c r="A409">
        <v>8</v>
      </c>
      <c r="B409" t="s">
        <v>90</v>
      </c>
      <c r="C409" t="s">
        <v>184</v>
      </c>
      <c r="D409">
        <v>6</v>
      </c>
      <c r="E409" t="s">
        <v>4</v>
      </c>
      <c r="F409">
        <v>2</v>
      </c>
      <c r="G409" t="s">
        <v>21</v>
      </c>
      <c r="H409" s="28" t="s">
        <v>47</v>
      </c>
      <c r="I409" s="28" t="s">
        <v>118</v>
      </c>
      <c r="J409" t="s">
        <v>19</v>
      </c>
      <c r="K409">
        <v>1</v>
      </c>
    </row>
    <row r="410" spans="1:11" ht="15.75" customHeight="1" x14ac:dyDescent="0.15">
      <c r="A410">
        <v>8</v>
      </c>
      <c r="B410" t="s">
        <v>90</v>
      </c>
      <c r="C410" t="s">
        <v>184</v>
      </c>
      <c r="D410">
        <v>6</v>
      </c>
      <c r="E410" t="s">
        <v>4</v>
      </c>
      <c r="F410">
        <v>2</v>
      </c>
      <c r="G410" t="s">
        <v>40</v>
      </c>
      <c r="H410" s="28" t="s">
        <v>65</v>
      </c>
      <c r="I410" s="28" t="s">
        <v>66</v>
      </c>
      <c r="J410" t="s">
        <v>56</v>
      </c>
      <c r="K410">
        <v>1</v>
      </c>
    </row>
    <row r="411" spans="1:11" ht="15.75" customHeight="1" x14ac:dyDescent="0.15">
      <c r="A411">
        <v>8</v>
      </c>
      <c r="B411" t="s">
        <v>90</v>
      </c>
      <c r="C411" t="s">
        <v>184</v>
      </c>
      <c r="D411">
        <v>6</v>
      </c>
      <c r="E411" t="s">
        <v>2</v>
      </c>
      <c r="F411">
        <v>1</v>
      </c>
      <c r="G411" t="s">
        <v>36</v>
      </c>
      <c r="H411" t="s">
        <v>37</v>
      </c>
      <c r="I411" t="s">
        <v>38</v>
      </c>
      <c r="J411" t="s">
        <v>16</v>
      </c>
      <c r="K411">
        <v>5</v>
      </c>
    </row>
    <row r="412" spans="1:11" ht="15.75" customHeight="1" x14ac:dyDescent="0.15">
      <c r="A412">
        <v>8</v>
      </c>
      <c r="B412" t="s">
        <v>90</v>
      </c>
      <c r="C412" t="s">
        <v>184</v>
      </c>
      <c r="D412">
        <v>6</v>
      </c>
      <c r="E412" t="s">
        <v>2</v>
      </c>
      <c r="F412">
        <v>1</v>
      </c>
      <c r="G412" t="s">
        <v>40</v>
      </c>
      <c r="H412" s="28" t="s">
        <v>65</v>
      </c>
      <c r="I412" s="28" t="s">
        <v>66</v>
      </c>
      <c r="J412" t="s">
        <v>56</v>
      </c>
      <c r="K412">
        <v>5</v>
      </c>
    </row>
    <row r="413" spans="1:11" ht="15.75" customHeight="1" x14ac:dyDescent="0.15">
      <c r="A413">
        <v>8</v>
      </c>
      <c r="B413" t="s">
        <v>90</v>
      </c>
      <c r="C413" t="s">
        <v>184</v>
      </c>
      <c r="D413">
        <v>6</v>
      </c>
      <c r="E413" t="s">
        <v>2</v>
      </c>
      <c r="F413">
        <v>1</v>
      </c>
      <c r="G413" t="s">
        <v>194</v>
      </c>
      <c r="H413" t="s">
        <v>197</v>
      </c>
      <c r="I413" t="s">
        <v>206</v>
      </c>
      <c r="J413" t="s">
        <v>16</v>
      </c>
      <c r="K413">
        <v>1</v>
      </c>
    </row>
    <row r="414" spans="1:11" ht="15.75" customHeight="1" x14ac:dyDescent="0.15">
      <c r="A414">
        <v>8</v>
      </c>
      <c r="B414" t="s">
        <v>90</v>
      </c>
      <c r="C414" t="s">
        <v>185</v>
      </c>
      <c r="D414">
        <v>6</v>
      </c>
      <c r="E414" t="s">
        <v>2</v>
      </c>
      <c r="F414">
        <v>3</v>
      </c>
      <c r="G414" t="s">
        <v>21</v>
      </c>
      <c r="H414" s="28" t="s">
        <v>47</v>
      </c>
      <c r="I414" s="28" t="s">
        <v>39</v>
      </c>
      <c r="J414" t="s">
        <v>19</v>
      </c>
      <c r="K414">
        <v>7</v>
      </c>
    </row>
    <row r="415" spans="1:11" ht="15.75" customHeight="1" x14ac:dyDescent="0.15">
      <c r="A415">
        <v>8</v>
      </c>
      <c r="B415" t="s">
        <v>90</v>
      </c>
      <c r="C415" t="s">
        <v>185</v>
      </c>
      <c r="D415">
        <v>6</v>
      </c>
      <c r="E415" t="s">
        <v>2</v>
      </c>
      <c r="F415">
        <v>3</v>
      </c>
      <c r="G415" t="s">
        <v>40</v>
      </c>
      <c r="H415" t="s">
        <v>41</v>
      </c>
      <c r="I415" t="s">
        <v>42</v>
      </c>
      <c r="J415" t="s">
        <v>30</v>
      </c>
      <c r="K415">
        <v>3</v>
      </c>
    </row>
    <row r="416" spans="1:11" ht="15.75" customHeight="1" x14ac:dyDescent="0.15">
      <c r="A416">
        <v>8</v>
      </c>
      <c r="B416" t="s">
        <v>90</v>
      </c>
      <c r="C416" t="s">
        <v>185</v>
      </c>
      <c r="D416">
        <v>6</v>
      </c>
      <c r="E416" t="s">
        <v>2</v>
      </c>
      <c r="F416">
        <v>3</v>
      </c>
      <c r="G416" t="s">
        <v>33</v>
      </c>
      <c r="H416" t="s">
        <v>34</v>
      </c>
      <c r="I416" t="s">
        <v>35</v>
      </c>
      <c r="J416" t="s">
        <v>16</v>
      </c>
      <c r="K416">
        <v>1</v>
      </c>
    </row>
    <row r="417" spans="1:11" ht="15.75" customHeight="1" x14ac:dyDescent="0.15">
      <c r="A417">
        <v>8</v>
      </c>
      <c r="B417" t="s">
        <v>90</v>
      </c>
      <c r="C417" t="s">
        <v>185</v>
      </c>
      <c r="D417">
        <v>6</v>
      </c>
      <c r="E417" t="s">
        <v>2</v>
      </c>
      <c r="F417">
        <v>2</v>
      </c>
      <c r="G417" t="s">
        <v>21</v>
      </c>
      <c r="H417" s="28" t="s">
        <v>47</v>
      </c>
      <c r="I417" s="28" t="s">
        <v>39</v>
      </c>
      <c r="J417" t="s">
        <v>19</v>
      </c>
      <c r="K417">
        <v>2</v>
      </c>
    </row>
    <row r="418" spans="1:11" ht="15.75" customHeight="1" x14ac:dyDescent="0.15">
      <c r="A418">
        <v>8</v>
      </c>
      <c r="B418" t="s">
        <v>90</v>
      </c>
      <c r="C418" t="s">
        <v>185</v>
      </c>
      <c r="D418">
        <v>6</v>
      </c>
      <c r="E418" t="s">
        <v>2</v>
      </c>
      <c r="F418">
        <v>2</v>
      </c>
      <c r="G418" t="s">
        <v>40</v>
      </c>
      <c r="H418" s="28" t="s">
        <v>65</v>
      </c>
      <c r="I418" s="28" t="s">
        <v>66</v>
      </c>
      <c r="J418" t="s">
        <v>56</v>
      </c>
      <c r="K418">
        <v>1</v>
      </c>
    </row>
    <row r="419" spans="1:11" ht="15.75" customHeight="1" x14ac:dyDescent="0.15">
      <c r="A419">
        <v>8</v>
      </c>
      <c r="B419" t="s">
        <v>90</v>
      </c>
      <c r="C419" t="s">
        <v>185</v>
      </c>
      <c r="D419">
        <v>6</v>
      </c>
      <c r="E419" t="s">
        <v>2</v>
      </c>
      <c r="F419">
        <v>1</v>
      </c>
      <c r="G419" t="s">
        <v>21</v>
      </c>
      <c r="H419" s="28" t="s">
        <v>47</v>
      </c>
      <c r="I419" s="28" t="s">
        <v>39</v>
      </c>
      <c r="J419" t="s">
        <v>19</v>
      </c>
      <c r="K419">
        <v>3</v>
      </c>
    </row>
    <row r="420" spans="1:11" ht="15.75" customHeight="1" x14ac:dyDescent="0.15">
      <c r="A420">
        <v>8</v>
      </c>
      <c r="B420" t="s">
        <v>90</v>
      </c>
      <c r="C420" t="s">
        <v>185</v>
      </c>
      <c r="D420">
        <v>2</v>
      </c>
      <c r="E420" t="s">
        <v>2</v>
      </c>
      <c r="F420">
        <v>3</v>
      </c>
      <c r="G420" t="s">
        <v>21</v>
      </c>
      <c r="H420" s="28" t="s">
        <v>47</v>
      </c>
      <c r="I420" s="28" t="s">
        <v>125</v>
      </c>
      <c r="J420" t="s">
        <v>19</v>
      </c>
      <c r="K420">
        <v>3</v>
      </c>
    </row>
    <row r="421" spans="1:11" ht="15.75" customHeight="1" x14ac:dyDescent="0.15">
      <c r="A421">
        <v>8</v>
      </c>
      <c r="B421" t="s">
        <v>90</v>
      </c>
      <c r="C421" t="s">
        <v>185</v>
      </c>
      <c r="D421">
        <v>2</v>
      </c>
      <c r="E421" t="s">
        <v>2</v>
      </c>
      <c r="F421">
        <v>3</v>
      </c>
      <c r="G421" t="s">
        <v>36</v>
      </c>
      <c r="H421" s="28" t="s">
        <v>93</v>
      </c>
      <c r="I421" s="28" t="s">
        <v>94</v>
      </c>
      <c r="J421" t="s">
        <v>19</v>
      </c>
      <c r="K421">
        <v>2</v>
      </c>
    </row>
    <row r="422" spans="1:11" ht="15.75" customHeight="1" x14ac:dyDescent="0.15">
      <c r="A422">
        <v>8</v>
      </c>
      <c r="B422" t="s">
        <v>90</v>
      </c>
      <c r="C422" t="s">
        <v>185</v>
      </c>
      <c r="D422">
        <v>2</v>
      </c>
      <c r="E422" t="s">
        <v>2</v>
      </c>
      <c r="F422">
        <v>3</v>
      </c>
      <c r="G422" t="s">
        <v>59</v>
      </c>
      <c r="H422" t="s">
        <v>71</v>
      </c>
      <c r="I422" t="s">
        <v>126</v>
      </c>
      <c r="J422" t="s">
        <v>56</v>
      </c>
      <c r="K422">
        <v>1</v>
      </c>
    </row>
    <row r="423" spans="1:11" ht="15.75" customHeight="1" x14ac:dyDescent="0.15">
      <c r="A423">
        <v>8</v>
      </c>
      <c r="B423" t="s">
        <v>90</v>
      </c>
      <c r="C423" t="s">
        <v>185</v>
      </c>
      <c r="D423">
        <v>2</v>
      </c>
      <c r="E423" t="s">
        <v>2</v>
      </c>
      <c r="F423">
        <v>3</v>
      </c>
      <c r="G423" t="s">
        <v>36</v>
      </c>
      <c r="H423" t="s">
        <v>75</v>
      </c>
      <c r="I423" t="s">
        <v>127</v>
      </c>
      <c r="J423" t="s">
        <v>16</v>
      </c>
      <c r="K423">
        <v>1</v>
      </c>
    </row>
    <row r="424" spans="1:11" ht="15.75" customHeight="1" x14ac:dyDescent="0.15">
      <c r="A424">
        <v>8</v>
      </c>
      <c r="B424" t="s">
        <v>90</v>
      </c>
      <c r="C424" t="s">
        <v>185</v>
      </c>
      <c r="D424">
        <v>2</v>
      </c>
      <c r="E424" t="s">
        <v>2</v>
      </c>
      <c r="F424">
        <v>1</v>
      </c>
      <c r="G424" t="s">
        <v>36</v>
      </c>
      <c r="H424" t="s">
        <v>100</v>
      </c>
      <c r="I424" t="s">
        <v>128</v>
      </c>
      <c r="J424" t="s">
        <v>16</v>
      </c>
      <c r="K424">
        <v>1</v>
      </c>
    </row>
    <row r="425" spans="1:11" ht="15.75" customHeight="1" x14ac:dyDescent="0.15">
      <c r="A425">
        <v>8</v>
      </c>
      <c r="B425" t="s">
        <v>90</v>
      </c>
      <c r="C425" t="s">
        <v>185</v>
      </c>
      <c r="D425">
        <v>2</v>
      </c>
      <c r="E425" t="s">
        <v>2</v>
      </c>
      <c r="F425">
        <v>1</v>
      </c>
      <c r="G425" t="s">
        <v>36</v>
      </c>
      <c r="H425" t="s">
        <v>20</v>
      </c>
      <c r="I425" t="s">
        <v>129</v>
      </c>
      <c r="J425" t="s">
        <v>46</v>
      </c>
      <c r="K425">
        <v>1</v>
      </c>
    </row>
    <row r="426" spans="1:11" ht="15.75" customHeight="1" x14ac:dyDescent="0.15">
      <c r="A426">
        <v>8</v>
      </c>
      <c r="B426" t="s">
        <v>90</v>
      </c>
      <c r="C426" t="s">
        <v>185</v>
      </c>
      <c r="D426">
        <v>2</v>
      </c>
      <c r="E426" t="s">
        <v>2</v>
      </c>
      <c r="F426">
        <v>1</v>
      </c>
      <c r="G426" t="s">
        <v>21</v>
      </c>
      <c r="H426" s="28" t="s">
        <v>47</v>
      </c>
      <c r="I426" s="28" t="s">
        <v>125</v>
      </c>
      <c r="J426" t="s">
        <v>19</v>
      </c>
      <c r="K426">
        <v>2</v>
      </c>
    </row>
    <row r="427" spans="1:11" ht="15.75" customHeight="1" x14ac:dyDescent="0.15">
      <c r="A427">
        <v>8</v>
      </c>
      <c r="B427" t="s">
        <v>90</v>
      </c>
      <c r="C427" t="s">
        <v>184</v>
      </c>
      <c r="D427">
        <v>2</v>
      </c>
      <c r="E427" t="s">
        <v>2</v>
      </c>
      <c r="F427">
        <v>1</v>
      </c>
      <c r="G427" t="s">
        <v>33</v>
      </c>
      <c r="H427" t="s">
        <v>34</v>
      </c>
      <c r="I427" t="s">
        <v>201</v>
      </c>
      <c r="J427" t="s">
        <v>16</v>
      </c>
      <c r="K427">
        <v>1</v>
      </c>
    </row>
    <row r="428" spans="1:11" ht="15.75" customHeight="1" x14ac:dyDescent="0.15">
      <c r="A428">
        <v>8</v>
      </c>
      <c r="B428" t="s">
        <v>90</v>
      </c>
      <c r="C428" t="s">
        <v>184</v>
      </c>
      <c r="D428">
        <v>2</v>
      </c>
      <c r="E428" t="s">
        <v>2</v>
      </c>
      <c r="F428">
        <v>1</v>
      </c>
      <c r="G428" t="s">
        <v>36</v>
      </c>
      <c r="H428" s="28" t="s">
        <v>93</v>
      </c>
      <c r="I428" s="28" t="s">
        <v>94</v>
      </c>
      <c r="J428" t="s">
        <v>19</v>
      </c>
      <c r="K428">
        <v>2</v>
      </c>
    </row>
    <row r="429" spans="1:11" ht="15.75" customHeight="1" x14ac:dyDescent="0.15">
      <c r="A429">
        <v>8</v>
      </c>
      <c r="B429" t="s">
        <v>90</v>
      </c>
      <c r="C429" t="s">
        <v>184</v>
      </c>
      <c r="D429">
        <v>2</v>
      </c>
      <c r="E429" t="s">
        <v>2</v>
      </c>
      <c r="F429">
        <v>3</v>
      </c>
      <c r="G429" t="s">
        <v>40</v>
      </c>
      <c r="H429" t="s">
        <v>49</v>
      </c>
      <c r="I429" t="s">
        <v>50</v>
      </c>
      <c r="J429" t="s">
        <v>30</v>
      </c>
      <c r="K429">
        <v>2</v>
      </c>
    </row>
    <row r="430" spans="1:11" ht="15.75" customHeight="1" x14ac:dyDescent="0.15">
      <c r="A430">
        <v>8</v>
      </c>
      <c r="B430" t="s">
        <v>90</v>
      </c>
      <c r="C430" t="s">
        <v>184</v>
      </c>
      <c r="D430">
        <v>2</v>
      </c>
      <c r="E430" t="s">
        <v>2</v>
      </c>
      <c r="F430">
        <v>3</v>
      </c>
      <c r="G430" t="s">
        <v>40</v>
      </c>
      <c r="H430" s="28" t="s">
        <v>65</v>
      </c>
      <c r="I430" s="28" t="s">
        <v>66</v>
      </c>
      <c r="J430" t="s">
        <v>56</v>
      </c>
      <c r="K430">
        <v>4</v>
      </c>
    </row>
    <row r="431" spans="1:11" ht="15.75" customHeight="1" x14ac:dyDescent="0.15">
      <c r="A431">
        <v>8</v>
      </c>
      <c r="B431" t="s">
        <v>90</v>
      </c>
      <c r="C431" t="s">
        <v>184</v>
      </c>
      <c r="D431">
        <v>2</v>
      </c>
      <c r="E431" t="s">
        <v>2</v>
      </c>
      <c r="F431">
        <v>3</v>
      </c>
      <c r="G431" t="s">
        <v>21</v>
      </c>
      <c r="H431" s="28" t="s">
        <v>47</v>
      </c>
      <c r="I431" s="28" t="s">
        <v>124</v>
      </c>
      <c r="J431" t="s">
        <v>19</v>
      </c>
      <c r="K431">
        <v>1</v>
      </c>
    </row>
    <row r="432" spans="1:11" ht="15.75" customHeight="1" x14ac:dyDescent="0.15">
      <c r="A432">
        <v>8</v>
      </c>
      <c r="B432" t="s">
        <v>90</v>
      </c>
      <c r="C432" t="s">
        <v>184</v>
      </c>
      <c r="D432">
        <v>2</v>
      </c>
      <c r="E432" t="s">
        <v>2</v>
      </c>
      <c r="F432">
        <v>3</v>
      </c>
      <c r="G432" t="s">
        <v>21</v>
      </c>
      <c r="H432" s="28" t="s">
        <v>47</v>
      </c>
      <c r="I432" s="28" t="s">
        <v>39</v>
      </c>
      <c r="J432" t="s">
        <v>19</v>
      </c>
      <c r="K432">
        <v>7</v>
      </c>
    </row>
    <row r="433" spans="1:11" ht="15.75" customHeight="1" x14ac:dyDescent="0.15">
      <c r="A433">
        <v>8</v>
      </c>
      <c r="B433" t="s">
        <v>90</v>
      </c>
      <c r="C433" t="s">
        <v>184</v>
      </c>
      <c r="D433">
        <v>2</v>
      </c>
      <c r="E433" t="s">
        <v>2</v>
      </c>
      <c r="F433">
        <v>3</v>
      </c>
      <c r="G433" t="s">
        <v>59</v>
      </c>
      <c r="H433" t="s">
        <v>203</v>
      </c>
      <c r="I433" t="s">
        <v>201</v>
      </c>
      <c r="J433" t="s">
        <v>30</v>
      </c>
      <c r="K433">
        <v>1</v>
      </c>
    </row>
    <row r="434" spans="1:11" ht="15.75" customHeight="1" x14ac:dyDescent="0.15">
      <c r="A434">
        <v>8</v>
      </c>
      <c r="B434" t="s">
        <v>90</v>
      </c>
      <c r="C434" t="s">
        <v>184</v>
      </c>
      <c r="D434">
        <v>2</v>
      </c>
      <c r="E434" t="s">
        <v>2</v>
      </c>
      <c r="F434">
        <v>3</v>
      </c>
      <c r="G434" t="s">
        <v>36</v>
      </c>
      <c r="H434" t="s">
        <v>20</v>
      </c>
      <c r="I434" t="s">
        <v>130</v>
      </c>
      <c r="J434" t="s">
        <v>46</v>
      </c>
      <c r="K434">
        <v>1</v>
      </c>
    </row>
    <row r="435" spans="1:11" ht="15.75" customHeight="1" x14ac:dyDescent="0.15">
      <c r="A435">
        <v>8</v>
      </c>
      <c r="B435" t="s">
        <v>90</v>
      </c>
      <c r="C435" t="s">
        <v>184</v>
      </c>
      <c r="D435">
        <v>6</v>
      </c>
      <c r="E435" t="s">
        <v>4</v>
      </c>
      <c r="F435">
        <v>1</v>
      </c>
      <c r="G435" t="s">
        <v>40</v>
      </c>
      <c r="H435" s="28" t="s">
        <v>65</v>
      </c>
      <c r="I435" s="28" t="s">
        <v>66</v>
      </c>
      <c r="J435" t="s">
        <v>56</v>
      </c>
      <c r="K435">
        <v>4</v>
      </c>
    </row>
    <row r="436" spans="1:11" ht="15.75" customHeight="1" x14ac:dyDescent="0.15">
      <c r="A436">
        <v>8</v>
      </c>
      <c r="B436" t="s">
        <v>90</v>
      </c>
      <c r="C436" t="s">
        <v>184</v>
      </c>
      <c r="D436">
        <v>6</v>
      </c>
      <c r="E436" t="s">
        <v>4</v>
      </c>
      <c r="F436">
        <v>1</v>
      </c>
      <c r="G436" t="s">
        <v>21</v>
      </c>
      <c r="H436" s="28" t="s">
        <v>47</v>
      </c>
      <c r="I436" s="28" t="s">
        <v>125</v>
      </c>
      <c r="J436" t="s">
        <v>19</v>
      </c>
      <c r="K436">
        <v>6</v>
      </c>
    </row>
    <row r="437" spans="1:11" ht="15.75" customHeight="1" x14ac:dyDescent="0.15">
      <c r="A437">
        <v>8</v>
      </c>
      <c r="B437" t="s">
        <v>90</v>
      </c>
      <c r="C437" t="s">
        <v>184</v>
      </c>
      <c r="D437">
        <v>6</v>
      </c>
      <c r="E437" t="s">
        <v>2</v>
      </c>
      <c r="F437">
        <v>2</v>
      </c>
      <c r="G437" t="s">
        <v>21</v>
      </c>
      <c r="H437" t="s">
        <v>22</v>
      </c>
      <c r="I437" t="s">
        <v>23</v>
      </c>
      <c r="J437" t="s">
        <v>19</v>
      </c>
      <c r="K437">
        <v>4</v>
      </c>
    </row>
    <row r="438" spans="1:11" ht="15.75" customHeight="1" x14ac:dyDescent="0.15">
      <c r="A438">
        <v>8</v>
      </c>
      <c r="B438" t="s">
        <v>90</v>
      </c>
      <c r="C438" t="s">
        <v>184</v>
      </c>
      <c r="D438">
        <v>6</v>
      </c>
      <c r="E438" t="s">
        <v>2</v>
      </c>
      <c r="F438">
        <v>2</v>
      </c>
      <c r="G438" t="s">
        <v>36</v>
      </c>
      <c r="H438" t="s">
        <v>37</v>
      </c>
      <c r="I438" t="s">
        <v>38</v>
      </c>
      <c r="J438" t="s">
        <v>16</v>
      </c>
      <c r="K438">
        <v>4</v>
      </c>
    </row>
    <row r="439" spans="1:11" ht="15.75" customHeight="1" x14ac:dyDescent="0.15">
      <c r="A439">
        <v>8</v>
      </c>
      <c r="B439" t="s">
        <v>90</v>
      </c>
      <c r="C439" t="s">
        <v>184</v>
      </c>
      <c r="D439">
        <v>6</v>
      </c>
      <c r="E439" t="s">
        <v>2</v>
      </c>
      <c r="F439">
        <v>2</v>
      </c>
      <c r="G439" t="s">
        <v>40</v>
      </c>
      <c r="H439" s="28" t="s">
        <v>65</v>
      </c>
      <c r="I439" s="28" t="s">
        <v>66</v>
      </c>
      <c r="J439" t="s">
        <v>56</v>
      </c>
      <c r="K439">
        <v>9</v>
      </c>
    </row>
    <row r="440" spans="1:11" ht="15.75" customHeight="1" x14ac:dyDescent="0.15">
      <c r="A440">
        <v>8</v>
      </c>
      <c r="B440" t="s">
        <v>90</v>
      </c>
      <c r="C440" t="s">
        <v>184</v>
      </c>
      <c r="D440">
        <v>6</v>
      </c>
      <c r="E440" t="s">
        <v>2</v>
      </c>
      <c r="F440">
        <v>2</v>
      </c>
      <c r="G440" t="s">
        <v>40</v>
      </c>
      <c r="H440" t="s">
        <v>41</v>
      </c>
      <c r="I440" t="s">
        <v>114</v>
      </c>
      <c r="J440" t="s">
        <v>30</v>
      </c>
      <c r="K440">
        <v>7</v>
      </c>
    </row>
    <row r="441" spans="1:11" ht="15.75" customHeight="1" x14ac:dyDescent="0.15">
      <c r="A441">
        <v>8</v>
      </c>
      <c r="B441" t="s">
        <v>90</v>
      </c>
      <c r="C441" t="s">
        <v>184</v>
      </c>
      <c r="D441">
        <v>6</v>
      </c>
      <c r="E441" t="s">
        <v>2</v>
      </c>
      <c r="F441">
        <v>2</v>
      </c>
      <c r="G441" t="s">
        <v>21</v>
      </c>
      <c r="H441" s="28" t="s">
        <v>47</v>
      </c>
      <c r="I441" s="28" t="s">
        <v>125</v>
      </c>
      <c r="J441" t="s">
        <v>19</v>
      </c>
      <c r="K441">
        <v>2</v>
      </c>
    </row>
    <row r="442" spans="1:11" ht="15.75" customHeight="1" x14ac:dyDescent="0.15">
      <c r="A442">
        <v>8</v>
      </c>
      <c r="B442" t="s">
        <v>90</v>
      </c>
      <c r="C442" t="s">
        <v>184</v>
      </c>
      <c r="D442">
        <v>6</v>
      </c>
      <c r="E442" t="s">
        <v>2</v>
      </c>
      <c r="F442">
        <v>2</v>
      </c>
      <c r="G442" t="s">
        <v>40</v>
      </c>
      <c r="H442" t="s">
        <v>87</v>
      </c>
      <c r="I442" t="s">
        <v>131</v>
      </c>
      <c r="J442" t="s">
        <v>56</v>
      </c>
      <c r="K442">
        <v>1</v>
      </c>
    </row>
    <row r="443" spans="1:11" ht="15.75" customHeight="1" x14ac:dyDescent="0.15">
      <c r="A443">
        <v>8</v>
      </c>
      <c r="B443" t="s">
        <v>90</v>
      </c>
      <c r="C443" t="s">
        <v>184</v>
      </c>
      <c r="D443">
        <v>6</v>
      </c>
      <c r="E443" t="s">
        <v>2</v>
      </c>
      <c r="F443">
        <v>2</v>
      </c>
      <c r="G443" t="s">
        <v>36</v>
      </c>
      <c r="H443" s="28" t="s">
        <v>93</v>
      </c>
      <c r="I443" s="28" t="s">
        <v>94</v>
      </c>
      <c r="J443" t="s">
        <v>19</v>
      </c>
      <c r="K443">
        <v>1</v>
      </c>
    </row>
    <row r="444" spans="1:11" ht="15.75" customHeight="1" x14ac:dyDescent="0.15">
      <c r="A444">
        <v>8</v>
      </c>
      <c r="B444" t="s">
        <v>90</v>
      </c>
      <c r="C444" t="s">
        <v>184</v>
      </c>
      <c r="D444">
        <v>6</v>
      </c>
      <c r="E444" t="s">
        <v>2</v>
      </c>
      <c r="F444">
        <v>2</v>
      </c>
      <c r="G444" t="s">
        <v>40</v>
      </c>
      <c r="H444" t="s">
        <v>82</v>
      </c>
      <c r="I444" t="s">
        <v>83</v>
      </c>
      <c r="J444" t="s">
        <v>56</v>
      </c>
      <c r="K444">
        <v>4</v>
      </c>
    </row>
    <row r="445" spans="1:11" ht="15.75" customHeight="1" x14ac:dyDescent="0.15">
      <c r="A445">
        <v>11</v>
      </c>
      <c r="B445" t="s">
        <v>90</v>
      </c>
      <c r="C445" t="s">
        <v>109</v>
      </c>
      <c r="D445">
        <v>2</v>
      </c>
      <c r="E445" t="s">
        <v>2</v>
      </c>
      <c r="F445">
        <v>1</v>
      </c>
      <c r="G445" t="s">
        <v>59</v>
      </c>
      <c r="H445" t="s">
        <v>60</v>
      </c>
      <c r="I445" t="s">
        <v>201</v>
      </c>
      <c r="J445" t="s">
        <v>16</v>
      </c>
      <c r="K445">
        <v>1</v>
      </c>
    </row>
    <row r="446" spans="1:11" ht="15.75" customHeight="1" x14ac:dyDescent="0.15">
      <c r="A446">
        <v>11</v>
      </c>
      <c r="B446" t="s">
        <v>90</v>
      </c>
      <c r="C446" t="s">
        <v>109</v>
      </c>
      <c r="D446">
        <v>4</v>
      </c>
      <c r="E446" t="s">
        <v>2</v>
      </c>
      <c r="F446">
        <v>3</v>
      </c>
      <c r="G446" t="s">
        <v>21</v>
      </c>
      <c r="H446" s="28" t="s">
        <v>47</v>
      </c>
      <c r="I446" s="28" t="s">
        <v>48</v>
      </c>
      <c r="J446" t="s">
        <v>19</v>
      </c>
      <c r="K446">
        <v>5</v>
      </c>
    </row>
    <row r="447" spans="1:11" ht="15.75" customHeight="1" x14ac:dyDescent="0.15">
      <c r="A447">
        <v>11</v>
      </c>
      <c r="B447" t="s">
        <v>90</v>
      </c>
      <c r="C447" t="s">
        <v>109</v>
      </c>
      <c r="D447">
        <v>4</v>
      </c>
      <c r="E447" t="s">
        <v>2</v>
      </c>
      <c r="F447">
        <v>2</v>
      </c>
      <c r="G447" t="s">
        <v>40</v>
      </c>
      <c r="H447" t="s">
        <v>57</v>
      </c>
      <c r="I447" t="s">
        <v>58</v>
      </c>
      <c r="J447" t="s">
        <v>30</v>
      </c>
      <c r="K447">
        <v>2</v>
      </c>
    </row>
    <row r="448" spans="1:11" ht="15.75" customHeight="1" x14ac:dyDescent="0.15">
      <c r="A448">
        <v>11</v>
      </c>
      <c r="B448" t="s">
        <v>90</v>
      </c>
      <c r="C448" t="s">
        <v>109</v>
      </c>
      <c r="D448">
        <v>2</v>
      </c>
      <c r="E448" t="s">
        <v>2</v>
      </c>
      <c r="F448">
        <v>3</v>
      </c>
      <c r="G448" t="s">
        <v>21</v>
      </c>
      <c r="H448" s="28" t="s">
        <v>47</v>
      </c>
      <c r="I448" s="28" t="s">
        <v>48</v>
      </c>
      <c r="J448" t="s">
        <v>19</v>
      </c>
      <c r="K448">
        <v>2</v>
      </c>
    </row>
    <row r="449" spans="1:11" ht="15.75" customHeight="1" x14ac:dyDescent="0.15">
      <c r="A449">
        <v>11</v>
      </c>
      <c r="B449" t="s">
        <v>90</v>
      </c>
      <c r="C449" t="s">
        <v>109</v>
      </c>
      <c r="D449">
        <v>2</v>
      </c>
      <c r="E449" t="s">
        <v>4</v>
      </c>
      <c r="F449">
        <v>1</v>
      </c>
      <c r="G449" t="s">
        <v>21</v>
      </c>
      <c r="H449" t="s">
        <v>22</v>
      </c>
      <c r="I449" t="s">
        <v>23</v>
      </c>
      <c r="J449" t="s">
        <v>19</v>
      </c>
      <c r="K449">
        <v>2</v>
      </c>
    </row>
    <row r="450" spans="1:11" ht="15.75" customHeight="1" x14ac:dyDescent="0.15">
      <c r="A450">
        <v>11</v>
      </c>
      <c r="B450" t="s">
        <v>90</v>
      </c>
      <c r="C450" t="s">
        <v>109</v>
      </c>
      <c r="D450">
        <v>4</v>
      </c>
      <c r="E450" t="s">
        <v>2</v>
      </c>
      <c r="F450">
        <v>1</v>
      </c>
      <c r="G450" t="s">
        <v>21</v>
      </c>
      <c r="H450" s="28" t="s">
        <v>47</v>
      </c>
      <c r="I450" s="28" t="s">
        <v>39</v>
      </c>
      <c r="J450" t="s">
        <v>19</v>
      </c>
      <c r="K450">
        <v>2</v>
      </c>
    </row>
    <row r="451" spans="1:11" ht="15.75" customHeight="1" x14ac:dyDescent="0.15">
      <c r="A451">
        <v>11</v>
      </c>
      <c r="B451" t="s">
        <v>90</v>
      </c>
      <c r="C451" t="s">
        <v>109</v>
      </c>
      <c r="D451">
        <v>4</v>
      </c>
      <c r="E451" t="s">
        <v>2</v>
      </c>
      <c r="F451">
        <v>1</v>
      </c>
      <c r="G451" t="s">
        <v>36</v>
      </c>
      <c r="H451" s="28" t="s">
        <v>43</v>
      </c>
      <c r="I451" s="28" t="s">
        <v>44</v>
      </c>
      <c r="J451" t="s">
        <v>16</v>
      </c>
      <c r="K451">
        <v>2</v>
      </c>
    </row>
    <row r="452" spans="1:11" ht="15.75" customHeight="1" x14ac:dyDescent="0.15">
      <c r="A452">
        <v>11</v>
      </c>
      <c r="B452" t="s">
        <v>90</v>
      </c>
      <c r="C452" t="s">
        <v>109</v>
      </c>
      <c r="D452">
        <v>4</v>
      </c>
      <c r="E452" t="s">
        <v>2</v>
      </c>
      <c r="F452">
        <v>1</v>
      </c>
      <c r="G452" t="s">
        <v>21</v>
      </c>
      <c r="H452" t="s">
        <v>22</v>
      </c>
      <c r="I452" t="s">
        <v>23</v>
      </c>
      <c r="J452" t="s">
        <v>19</v>
      </c>
      <c r="K452">
        <v>1</v>
      </c>
    </row>
    <row r="453" spans="1:11" ht="15.75" customHeight="1" x14ac:dyDescent="0.15">
      <c r="A453">
        <v>11</v>
      </c>
      <c r="B453" t="s">
        <v>90</v>
      </c>
      <c r="C453" t="s">
        <v>109</v>
      </c>
      <c r="D453">
        <v>4</v>
      </c>
      <c r="E453" t="s">
        <v>2</v>
      </c>
      <c r="F453">
        <v>1</v>
      </c>
      <c r="G453" t="s">
        <v>21</v>
      </c>
      <c r="H453" t="s">
        <v>68</v>
      </c>
      <c r="I453" t="s">
        <v>132</v>
      </c>
      <c r="J453" t="s">
        <v>30</v>
      </c>
      <c r="K453">
        <v>3</v>
      </c>
    </row>
    <row r="454" spans="1:11" ht="15.75" customHeight="1" x14ac:dyDescent="0.15">
      <c r="A454">
        <v>11</v>
      </c>
      <c r="B454" t="s">
        <v>90</v>
      </c>
      <c r="C454" t="s">
        <v>109</v>
      </c>
      <c r="D454">
        <v>2</v>
      </c>
      <c r="E454" t="s">
        <v>4</v>
      </c>
      <c r="F454">
        <v>1</v>
      </c>
      <c r="G454" t="s">
        <v>36</v>
      </c>
      <c r="H454" t="s">
        <v>82</v>
      </c>
      <c r="I454" t="s">
        <v>83</v>
      </c>
      <c r="J454" t="s">
        <v>56</v>
      </c>
      <c r="K454">
        <v>1</v>
      </c>
    </row>
    <row r="455" spans="1:11" ht="15.75" customHeight="1" x14ac:dyDescent="0.15">
      <c r="A455">
        <v>11</v>
      </c>
      <c r="B455" t="s">
        <v>90</v>
      </c>
      <c r="C455" t="s">
        <v>109</v>
      </c>
      <c r="D455">
        <v>4</v>
      </c>
      <c r="E455" t="s">
        <v>2</v>
      </c>
      <c r="F455">
        <v>3</v>
      </c>
      <c r="G455" t="s">
        <v>21</v>
      </c>
      <c r="H455" t="s">
        <v>22</v>
      </c>
      <c r="I455" t="s">
        <v>23</v>
      </c>
      <c r="J455" t="s">
        <v>19</v>
      </c>
      <c r="K455">
        <v>1</v>
      </c>
    </row>
    <row r="456" spans="1:11" ht="15.75" customHeight="1" x14ac:dyDescent="0.15">
      <c r="A456">
        <v>11</v>
      </c>
      <c r="B456" t="s">
        <v>90</v>
      </c>
      <c r="C456" t="s">
        <v>109</v>
      </c>
      <c r="D456">
        <v>4</v>
      </c>
      <c r="E456" t="s">
        <v>2</v>
      </c>
      <c r="F456">
        <v>2</v>
      </c>
      <c r="G456" t="s">
        <v>40</v>
      </c>
      <c r="H456" s="28" t="s">
        <v>65</v>
      </c>
      <c r="I456" s="28" t="s">
        <v>66</v>
      </c>
      <c r="J456" t="s">
        <v>56</v>
      </c>
      <c r="K456">
        <v>1</v>
      </c>
    </row>
    <row r="457" spans="1:11" ht="15.75" customHeight="1" x14ac:dyDescent="0.15">
      <c r="A457">
        <v>11</v>
      </c>
      <c r="B457" t="s">
        <v>90</v>
      </c>
      <c r="C457" t="s">
        <v>109</v>
      </c>
      <c r="D457">
        <v>6</v>
      </c>
      <c r="E457" t="s">
        <v>2</v>
      </c>
      <c r="F457">
        <v>1</v>
      </c>
      <c r="G457" t="s">
        <v>40</v>
      </c>
      <c r="H457" s="28" t="s">
        <v>65</v>
      </c>
      <c r="I457" s="28" t="s">
        <v>86</v>
      </c>
      <c r="J457" t="s">
        <v>56</v>
      </c>
      <c r="K457">
        <v>2</v>
      </c>
    </row>
    <row r="458" spans="1:11" ht="15.75" customHeight="1" x14ac:dyDescent="0.15">
      <c r="A458">
        <v>11</v>
      </c>
      <c r="B458" t="s">
        <v>90</v>
      </c>
      <c r="C458" t="s">
        <v>109</v>
      </c>
      <c r="D458">
        <v>6</v>
      </c>
      <c r="E458" t="s">
        <v>2</v>
      </c>
      <c r="F458">
        <v>1</v>
      </c>
      <c r="G458" t="s">
        <v>40</v>
      </c>
      <c r="H458" t="s">
        <v>87</v>
      </c>
      <c r="I458" t="s">
        <v>88</v>
      </c>
      <c r="J458" t="s">
        <v>56</v>
      </c>
      <c r="K458">
        <v>1</v>
      </c>
    </row>
    <row r="459" spans="1:11" ht="15.75" customHeight="1" x14ac:dyDescent="0.15">
      <c r="A459">
        <v>11</v>
      </c>
      <c r="B459" t="s">
        <v>90</v>
      </c>
      <c r="C459" t="s">
        <v>109</v>
      </c>
      <c r="D459">
        <v>6</v>
      </c>
      <c r="E459" t="s">
        <v>2</v>
      </c>
      <c r="F459">
        <v>1</v>
      </c>
      <c r="G459" t="s">
        <v>27</v>
      </c>
      <c r="H459" t="s">
        <v>133</v>
      </c>
      <c r="I459" t="s">
        <v>134</v>
      </c>
      <c r="J459" t="s">
        <v>30</v>
      </c>
      <c r="K459">
        <v>1</v>
      </c>
    </row>
    <row r="460" spans="1:11" ht="15.75" customHeight="1" x14ac:dyDescent="0.15">
      <c r="A460">
        <v>11</v>
      </c>
      <c r="B460" t="s">
        <v>90</v>
      </c>
      <c r="C460" t="s">
        <v>109</v>
      </c>
      <c r="D460">
        <v>6</v>
      </c>
      <c r="E460" t="s">
        <v>2</v>
      </c>
      <c r="F460">
        <v>1</v>
      </c>
      <c r="G460" t="s">
        <v>40</v>
      </c>
      <c r="H460" t="s">
        <v>41</v>
      </c>
      <c r="I460" t="s">
        <v>218</v>
      </c>
      <c r="J460" t="s">
        <v>30</v>
      </c>
      <c r="K460">
        <v>2</v>
      </c>
    </row>
    <row r="461" spans="1:11" ht="15.75" customHeight="1" x14ac:dyDescent="0.15">
      <c r="A461">
        <v>11</v>
      </c>
      <c r="B461" t="s">
        <v>90</v>
      </c>
      <c r="C461" t="s">
        <v>109</v>
      </c>
      <c r="D461">
        <v>6</v>
      </c>
      <c r="E461" t="s">
        <v>2</v>
      </c>
      <c r="F461">
        <v>1</v>
      </c>
      <c r="G461" t="s">
        <v>21</v>
      </c>
      <c r="H461" s="28" t="s">
        <v>47</v>
      </c>
      <c r="I461" s="28" t="s">
        <v>48</v>
      </c>
      <c r="J461" t="s">
        <v>19</v>
      </c>
      <c r="K461">
        <v>2</v>
      </c>
    </row>
    <row r="462" spans="1:11" ht="15.75" customHeight="1" x14ac:dyDescent="0.15">
      <c r="A462">
        <v>11</v>
      </c>
      <c r="B462" t="s">
        <v>90</v>
      </c>
      <c r="C462" t="s">
        <v>109</v>
      </c>
      <c r="D462">
        <v>6</v>
      </c>
      <c r="E462" t="s">
        <v>2</v>
      </c>
      <c r="F462">
        <v>2</v>
      </c>
      <c r="G462" t="s">
        <v>40</v>
      </c>
      <c r="H462" t="s">
        <v>41</v>
      </c>
      <c r="I462" t="s">
        <v>218</v>
      </c>
      <c r="J462" t="s">
        <v>30</v>
      </c>
      <c r="K462">
        <v>1</v>
      </c>
    </row>
    <row r="463" spans="1:11" ht="15.75" customHeight="1" x14ac:dyDescent="0.15">
      <c r="A463">
        <v>11</v>
      </c>
      <c r="B463" t="s">
        <v>90</v>
      </c>
      <c r="C463" t="s">
        <v>109</v>
      </c>
      <c r="D463">
        <v>6</v>
      </c>
      <c r="E463" t="s">
        <v>2</v>
      </c>
      <c r="F463">
        <v>2</v>
      </c>
      <c r="G463" t="s">
        <v>40</v>
      </c>
      <c r="H463" t="s">
        <v>41</v>
      </c>
      <c r="I463" t="s">
        <v>42</v>
      </c>
      <c r="J463" t="s">
        <v>30</v>
      </c>
      <c r="K463">
        <v>2</v>
      </c>
    </row>
    <row r="464" spans="1:11" ht="15.75" customHeight="1" x14ac:dyDescent="0.15">
      <c r="A464">
        <v>11</v>
      </c>
      <c r="B464" t="s">
        <v>90</v>
      </c>
      <c r="C464" t="s">
        <v>109</v>
      </c>
      <c r="D464">
        <v>6</v>
      </c>
      <c r="E464" t="s">
        <v>2</v>
      </c>
      <c r="F464">
        <v>2</v>
      </c>
      <c r="G464" t="s">
        <v>40</v>
      </c>
      <c r="H464" s="28" t="s">
        <v>65</v>
      </c>
      <c r="I464" s="28" t="s">
        <v>66</v>
      </c>
      <c r="J464" t="s">
        <v>56</v>
      </c>
      <c r="K464">
        <v>2</v>
      </c>
    </row>
    <row r="465" spans="1:11" ht="15.75" customHeight="1" x14ac:dyDescent="0.15">
      <c r="A465">
        <v>11</v>
      </c>
      <c r="B465" t="s">
        <v>90</v>
      </c>
      <c r="C465" t="s">
        <v>109</v>
      </c>
      <c r="D465">
        <v>6</v>
      </c>
      <c r="E465" t="s">
        <v>2</v>
      </c>
      <c r="F465">
        <v>2</v>
      </c>
      <c r="G465" t="s">
        <v>36</v>
      </c>
      <c r="H465" t="s">
        <v>73</v>
      </c>
      <c r="I465" t="s">
        <v>74</v>
      </c>
      <c r="J465" t="s">
        <v>16</v>
      </c>
      <c r="K465">
        <v>1</v>
      </c>
    </row>
    <row r="466" spans="1:11" ht="15.75" customHeight="1" x14ac:dyDescent="0.15">
      <c r="A466">
        <v>11</v>
      </c>
      <c r="B466" t="s">
        <v>90</v>
      </c>
      <c r="C466" t="s">
        <v>109</v>
      </c>
      <c r="D466">
        <v>6</v>
      </c>
      <c r="E466" t="s">
        <v>2</v>
      </c>
      <c r="F466">
        <v>2</v>
      </c>
      <c r="G466" t="s">
        <v>36</v>
      </c>
      <c r="H466" t="s">
        <v>82</v>
      </c>
      <c r="I466" t="s">
        <v>83</v>
      </c>
      <c r="J466" t="s">
        <v>56</v>
      </c>
      <c r="K466">
        <v>1</v>
      </c>
    </row>
    <row r="467" spans="1:11" ht="15.75" customHeight="1" x14ac:dyDescent="0.15">
      <c r="A467">
        <v>11</v>
      </c>
      <c r="B467" t="s">
        <v>90</v>
      </c>
      <c r="C467" t="s">
        <v>109</v>
      </c>
      <c r="D467">
        <v>6</v>
      </c>
      <c r="E467" t="s">
        <v>2</v>
      </c>
      <c r="F467">
        <v>3</v>
      </c>
      <c r="G467" t="s">
        <v>21</v>
      </c>
      <c r="H467" s="28" t="s">
        <v>47</v>
      </c>
      <c r="I467" s="28" t="s">
        <v>48</v>
      </c>
      <c r="J467" t="s">
        <v>19</v>
      </c>
      <c r="K467">
        <v>3</v>
      </c>
    </row>
    <row r="468" spans="1:11" ht="15.75" customHeight="1" x14ac:dyDescent="0.15">
      <c r="A468">
        <v>11</v>
      </c>
      <c r="B468" t="s">
        <v>90</v>
      </c>
      <c r="C468" t="s">
        <v>109</v>
      </c>
      <c r="D468">
        <v>6</v>
      </c>
      <c r="E468" t="s">
        <v>2</v>
      </c>
      <c r="F468">
        <v>3</v>
      </c>
      <c r="G468" t="s">
        <v>40</v>
      </c>
      <c r="H468" t="s">
        <v>82</v>
      </c>
      <c r="I468" t="s">
        <v>83</v>
      </c>
      <c r="J468" t="s">
        <v>56</v>
      </c>
      <c r="K468">
        <v>4</v>
      </c>
    </row>
    <row r="469" spans="1:11" ht="15.75" customHeight="1" x14ac:dyDescent="0.15">
      <c r="A469">
        <v>11</v>
      </c>
      <c r="B469" t="s">
        <v>90</v>
      </c>
      <c r="C469" t="s">
        <v>109</v>
      </c>
      <c r="D469">
        <v>6</v>
      </c>
      <c r="E469" t="s">
        <v>2</v>
      </c>
      <c r="F469">
        <v>3</v>
      </c>
      <c r="G469" t="s">
        <v>40</v>
      </c>
      <c r="H469" s="28" t="s">
        <v>65</v>
      </c>
      <c r="I469" s="28" t="s">
        <v>86</v>
      </c>
      <c r="J469" t="s">
        <v>56</v>
      </c>
      <c r="K469">
        <v>2</v>
      </c>
    </row>
    <row r="470" spans="1:11" ht="15.75" customHeight="1" x14ac:dyDescent="0.15">
      <c r="A470">
        <v>11</v>
      </c>
      <c r="B470" t="s">
        <v>90</v>
      </c>
      <c r="C470" t="s">
        <v>109</v>
      </c>
      <c r="D470">
        <v>6</v>
      </c>
      <c r="E470" t="s">
        <v>2</v>
      </c>
      <c r="F470">
        <v>3</v>
      </c>
      <c r="G470" t="s">
        <v>40</v>
      </c>
      <c r="H470" t="s">
        <v>87</v>
      </c>
      <c r="I470" t="s">
        <v>88</v>
      </c>
      <c r="J470" t="s">
        <v>56</v>
      </c>
      <c r="K470">
        <v>1</v>
      </c>
    </row>
    <row r="471" spans="1:11" ht="15.75" customHeight="1" x14ac:dyDescent="0.15">
      <c r="A471">
        <v>11</v>
      </c>
      <c r="B471" t="s">
        <v>90</v>
      </c>
      <c r="C471" t="s">
        <v>109</v>
      </c>
      <c r="D471">
        <v>6</v>
      </c>
      <c r="E471" t="s">
        <v>2</v>
      </c>
      <c r="F471">
        <v>3</v>
      </c>
      <c r="G471" t="s">
        <v>40</v>
      </c>
      <c r="H471" t="s">
        <v>54</v>
      </c>
      <c r="I471" t="s">
        <v>102</v>
      </c>
      <c r="J471" t="s">
        <v>56</v>
      </c>
      <c r="K471">
        <v>1</v>
      </c>
    </row>
    <row r="472" spans="1:11" ht="15.75" customHeight="1" x14ac:dyDescent="0.15">
      <c r="A472">
        <v>11</v>
      </c>
      <c r="B472" t="s">
        <v>90</v>
      </c>
      <c r="C472" t="s">
        <v>109</v>
      </c>
      <c r="D472">
        <v>6</v>
      </c>
      <c r="E472" t="s">
        <v>2</v>
      </c>
      <c r="F472">
        <v>3</v>
      </c>
      <c r="G472" t="s">
        <v>40</v>
      </c>
      <c r="H472" t="s">
        <v>135</v>
      </c>
      <c r="I472" t="s">
        <v>219</v>
      </c>
      <c r="J472" t="s">
        <v>56</v>
      </c>
      <c r="K472">
        <v>2</v>
      </c>
    </row>
    <row r="473" spans="1:11" ht="15.75" customHeight="1" x14ac:dyDescent="0.15">
      <c r="A473">
        <v>11</v>
      </c>
      <c r="B473" t="s">
        <v>90</v>
      </c>
      <c r="C473" t="s">
        <v>109</v>
      </c>
      <c r="D473">
        <v>2</v>
      </c>
      <c r="E473" t="s">
        <v>2</v>
      </c>
      <c r="F473">
        <v>2</v>
      </c>
      <c r="G473" t="s">
        <v>40</v>
      </c>
      <c r="H473" t="s">
        <v>82</v>
      </c>
      <c r="I473" t="s">
        <v>83</v>
      </c>
      <c r="J473" t="s">
        <v>56</v>
      </c>
      <c r="K473">
        <v>1</v>
      </c>
    </row>
    <row r="474" spans="1:11" ht="15.75" customHeight="1" x14ac:dyDescent="0.15">
      <c r="A474">
        <v>11</v>
      </c>
      <c r="B474" t="s">
        <v>90</v>
      </c>
      <c r="C474" t="s">
        <v>109</v>
      </c>
      <c r="D474">
        <v>2</v>
      </c>
      <c r="E474" t="s">
        <v>2</v>
      </c>
      <c r="F474">
        <v>2</v>
      </c>
      <c r="G474" t="s">
        <v>21</v>
      </c>
      <c r="H474" s="28" t="s">
        <v>47</v>
      </c>
      <c r="I474" s="28" t="s">
        <v>48</v>
      </c>
      <c r="J474" t="s">
        <v>19</v>
      </c>
      <c r="K474">
        <v>2</v>
      </c>
    </row>
    <row r="475" spans="1:11" ht="15.75" customHeight="1" x14ac:dyDescent="0.15">
      <c r="A475">
        <v>11</v>
      </c>
      <c r="B475" t="s">
        <v>90</v>
      </c>
      <c r="C475" t="s">
        <v>186</v>
      </c>
      <c r="D475">
        <v>2</v>
      </c>
      <c r="E475" t="s">
        <v>2</v>
      </c>
      <c r="F475">
        <v>1</v>
      </c>
      <c r="G475" t="s">
        <v>21</v>
      </c>
      <c r="H475" s="28" t="s">
        <v>47</v>
      </c>
      <c r="I475" s="28" t="s">
        <v>39</v>
      </c>
      <c r="J475" t="s">
        <v>19</v>
      </c>
      <c r="K475">
        <v>2</v>
      </c>
    </row>
    <row r="476" spans="1:11" ht="15.75" customHeight="1" x14ac:dyDescent="0.15">
      <c r="A476">
        <v>11</v>
      </c>
      <c r="B476" t="s">
        <v>90</v>
      </c>
      <c r="C476" t="s">
        <v>186</v>
      </c>
      <c r="D476">
        <v>2</v>
      </c>
      <c r="E476" t="s">
        <v>2</v>
      </c>
      <c r="F476">
        <v>2</v>
      </c>
      <c r="G476" t="s">
        <v>21</v>
      </c>
      <c r="H476" s="28" t="s">
        <v>47</v>
      </c>
      <c r="I476" s="28" t="s">
        <v>39</v>
      </c>
      <c r="J476" t="s">
        <v>19</v>
      </c>
      <c r="K476">
        <v>3</v>
      </c>
    </row>
    <row r="477" spans="1:11" ht="15.75" customHeight="1" x14ac:dyDescent="0.15">
      <c r="A477">
        <v>11</v>
      </c>
      <c r="B477" t="s">
        <v>90</v>
      </c>
      <c r="C477" t="s">
        <v>186</v>
      </c>
      <c r="D477">
        <v>2</v>
      </c>
      <c r="E477" t="s">
        <v>2</v>
      </c>
      <c r="F477">
        <v>3</v>
      </c>
      <c r="G477" t="s">
        <v>21</v>
      </c>
      <c r="H477" s="28" t="s">
        <v>47</v>
      </c>
      <c r="I477" s="28" t="s">
        <v>48</v>
      </c>
      <c r="J477" t="s">
        <v>19</v>
      </c>
      <c r="K477">
        <v>1</v>
      </c>
    </row>
    <row r="478" spans="1:11" ht="15.75" customHeight="1" x14ac:dyDescent="0.15">
      <c r="A478">
        <v>11</v>
      </c>
      <c r="B478" t="s">
        <v>90</v>
      </c>
      <c r="C478" t="s">
        <v>186</v>
      </c>
      <c r="D478">
        <v>2</v>
      </c>
      <c r="E478" t="s">
        <v>2</v>
      </c>
      <c r="F478">
        <v>3</v>
      </c>
      <c r="G478" t="s">
        <v>21</v>
      </c>
      <c r="H478" s="28" t="s">
        <v>47</v>
      </c>
      <c r="I478" s="28" t="s">
        <v>39</v>
      </c>
      <c r="J478" t="s">
        <v>19</v>
      </c>
      <c r="K478">
        <v>2</v>
      </c>
    </row>
    <row r="479" spans="1:11" ht="15.75" customHeight="1" x14ac:dyDescent="0.15">
      <c r="A479">
        <v>11</v>
      </c>
      <c r="B479" t="s">
        <v>90</v>
      </c>
      <c r="C479" t="s">
        <v>186</v>
      </c>
      <c r="D479">
        <v>2</v>
      </c>
      <c r="E479" t="s">
        <v>4</v>
      </c>
      <c r="F479">
        <v>1</v>
      </c>
      <c r="G479" t="s">
        <v>21</v>
      </c>
      <c r="H479" s="28" t="s">
        <v>47</v>
      </c>
      <c r="I479" s="28" t="s">
        <v>39</v>
      </c>
      <c r="J479" t="s">
        <v>19</v>
      </c>
      <c r="K479">
        <v>1</v>
      </c>
    </row>
    <row r="480" spans="1:11" ht="15.75" customHeight="1" x14ac:dyDescent="0.15">
      <c r="A480">
        <v>11</v>
      </c>
      <c r="B480" t="s">
        <v>90</v>
      </c>
      <c r="C480" t="s">
        <v>186</v>
      </c>
      <c r="D480">
        <v>4</v>
      </c>
      <c r="E480" t="s">
        <v>2</v>
      </c>
      <c r="F480">
        <v>1</v>
      </c>
      <c r="G480" t="s">
        <v>21</v>
      </c>
      <c r="H480" s="28" t="s">
        <v>47</v>
      </c>
      <c r="I480" s="28" t="s">
        <v>48</v>
      </c>
      <c r="J480" t="s">
        <v>19</v>
      </c>
      <c r="K480">
        <v>2</v>
      </c>
    </row>
    <row r="481" spans="1:11" ht="15.75" customHeight="1" x14ac:dyDescent="0.15">
      <c r="A481">
        <v>11</v>
      </c>
      <c r="B481" t="s">
        <v>90</v>
      </c>
      <c r="C481" t="s">
        <v>186</v>
      </c>
      <c r="D481">
        <v>4</v>
      </c>
      <c r="E481" t="s">
        <v>2</v>
      </c>
      <c r="F481">
        <v>1</v>
      </c>
      <c r="G481" t="s">
        <v>21</v>
      </c>
      <c r="H481" s="28" t="s">
        <v>47</v>
      </c>
      <c r="I481" s="28" t="s">
        <v>39</v>
      </c>
      <c r="J481" t="s">
        <v>19</v>
      </c>
      <c r="K481">
        <v>1</v>
      </c>
    </row>
    <row r="482" spans="1:11" ht="15.75" customHeight="1" x14ac:dyDescent="0.15">
      <c r="A482">
        <v>11</v>
      </c>
      <c r="B482" t="s">
        <v>90</v>
      </c>
      <c r="C482" t="s">
        <v>186</v>
      </c>
      <c r="D482">
        <v>4</v>
      </c>
      <c r="E482" t="s">
        <v>2</v>
      </c>
      <c r="F482">
        <v>2</v>
      </c>
      <c r="G482" t="s">
        <v>21</v>
      </c>
      <c r="H482" s="28" t="s">
        <v>47</v>
      </c>
      <c r="I482" s="28" t="s">
        <v>48</v>
      </c>
      <c r="J482" t="s">
        <v>19</v>
      </c>
      <c r="K482">
        <v>1</v>
      </c>
    </row>
    <row r="483" spans="1:11" ht="15.75" customHeight="1" x14ac:dyDescent="0.15">
      <c r="A483">
        <v>11</v>
      </c>
      <c r="B483" t="s">
        <v>90</v>
      </c>
      <c r="C483" t="s">
        <v>186</v>
      </c>
      <c r="D483">
        <v>4</v>
      </c>
      <c r="E483" t="s">
        <v>2</v>
      </c>
      <c r="F483">
        <v>2</v>
      </c>
      <c r="G483" t="s">
        <v>136</v>
      </c>
      <c r="H483" t="s">
        <v>20</v>
      </c>
      <c r="I483" t="s">
        <v>77</v>
      </c>
      <c r="J483" t="s">
        <v>46</v>
      </c>
      <c r="K483">
        <v>1</v>
      </c>
    </row>
    <row r="484" spans="1:11" ht="15.75" customHeight="1" x14ac:dyDescent="0.15">
      <c r="A484">
        <v>11</v>
      </c>
      <c r="B484" t="s">
        <v>90</v>
      </c>
      <c r="C484" t="s">
        <v>186</v>
      </c>
      <c r="D484">
        <v>4</v>
      </c>
      <c r="E484" t="s">
        <v>2</v>
      </c>
      <c r="F484">
        <v>2</v>
      </c>
      <c r="G484" t="s">
        <v>21</v>
      </c>
      <c r="H484" t="s">
        <v>137</v>
      </c>
      <c r="I484" t="s">
        <v>92</v>
      </c>
      <c r="J484" t="s">
        <v>46</v>
      </c>
      <c r="K484">
        <v>1</v>
      </c>
    </row>
    <row r="485" spans="1:11" ht="15.75" customHeight="1" x14ac:dyDescent="0.15">
      <c r="A485">
        <v>11</v>
      </c>
      <c r="B485" t="s">
        <v>90</v>
      </c>
      <c r="C485" t="s">
        <v>186</v>
      </c>
      <c r="D485">
        <v>4</v>
      </c>
      <c r="E485" t="s">
        <v>2</v>
      </c>
      <c r="F485">
        <v>3</v>
      </c>
      <c r="G485" t="s">
        <v>21</v>
      </c>
      <c r="H485" s="28" t="s">
        <v>47</v>
      </c>
      <c r="I485" s="28" t="s">
        <v>48</v>
      </c>
      <c r="J485" t="s">
        <v>19</v>
      </c>
      <c r="K485">
        <v>4</v>
      </c>
    </row>
    <row r="486" spans="1:11" ht="15.75" customHeight="1" x14ac:dyDescent="0.15">
      <c r="A486">
        <v>11</v>
      </c>
      <c r="B486" t="s">
        <v>90</v>
      </c>
      <c r="C486" t="s">
        <v>186</v>
      </c>
      <c r="D486">
        <v>6</v>
      </c>
      <c r="E486" t="s">
        <v>2</v>
      </c>
      <c r="F486">
        <v>1</v>
      </c>
      <c r="G486" t="s">
        <v>40</v>
      </c>
      <c r="H486" t="s">
        <v>82</v>
      </c>
      <c r="I486" t="s">
        <v>83</v>
      </c>
      <c r="J486" t="s">
        <v>56</v>
      </c>
      <c r="K486">
        <v>3</v>
      </c>
    </row>
    <row r="487" spans="1:11" ht="15.75" customHeight="1" x14ac:dyDescent="0.15">
      <c r="A487">
        <v>11</v>
      </c>
      <c r="B487" t="s">
        <v>90</v>
      </c>
      <c r="C487" t="s">
        <v>186</v>
      </c>
      <c r="D487">
        <v>6</v>
      </c>
      <c r="E487" t="s">
        <v>2</v>
      </c>
      <c r="F487">
        <v>1</v>
      </c>
      <c r="G487" t="s">
        <v>40</v>
      </c>
      <c r="H487" t="s">
        <v>57</v>
      </c>
      <c r="I487" t="s">
        <v>58</v>
      </c>
      <c r="J487" t="s">
        <v>30</v>
      </c>
      <c r="K487">
        <v>5</v>
      </c>
    </row>
    <row r="488" spans="1:11" ht="15.75" customHeight="1" x14ac:dyDescent="0.15">
      <c r="A488">
        <v>11</v>
      </c>
      <c r="B488" t="s">
        <v>90</v>
      </c>
      <c r="C488" t="s">
        <v>186</v>
      </c>
      <c r="D488">
        <v>6</v>
      </c>
      <c r="E488" t="s">
        <v>2</v>
      </c>
      <c r="F488">
        <v>1</v>
      </c>
      <c r="G488" t="s">
        <v>21</v>
      </c>
      <c r="H488" s="28" t="s">
        <v>47</v>
      </c>
      <c r="I488" s="28" t="s">
        <v>48</v>
      </c>
      <c r="J488" t="s">
        <v>19</v>
      </c>
      <c r="K488">
        <v>3</v>
      </c>
    </row>
    <row r="489" spans="1:11" ht="15.75" customHeight="1" x14ac:dyDescent="0.15">
      <c r="A489">
        <v>11</v>
      </c>
      <c r="B489" t="s">
        <v>90</v>
      </c>
      <c r="C489" t="s">
        <v>186</v>
      </c>
      <c r="D489">
        <v>6</v>
      </c>
      <c r="E489" t="s">
        <v>2</v>
      </c>
      <c r="F489">
        <v>1</v>
      </c>
      <c r="G489" t="s">
        <v>40</v>
      </c>
      <c r="H489" t="s">
        <v>41</v>
      </c>
      <c r="I489" t="s">
        <v>42</v>
      </c>
      <c r="J489" t="s">
        <v>30</v>
      </c>
      <c r="K489">
        <v>4</v>
      </c>
    </row>
    <row r="490" spans="1:11" ht="15.75" customHeight="1" x14ac:dyDescent="0.15">
      <c r="A490">
        <v>11</v>
      </c>
      <c r="B490" t="s">
        <v>90</v>
      </c>
      <c r="C490" t="s">
        <v>186</v>
      </c>
      <c r="D490">
        <v>6</v>
      </c>
      <c r="E490" t="s">
        <v>2</v>
      </c>
      <c r="F490">
        <v>1</v>
      </c>
      <c r="G490" t="s">
        <v>40</v>
      </c>
      <c r="H490" s="28" t="s">
        <v>65</v>
      </c>
      <c r="I490" s="28" t="s">
        <v>66</v>
      </c>
      <c r="J490" t="s">
        <v>56</v>
      </c>
      <c r="K490">
        <v>3</v>
      </c>
    </row>
    <row r="491" spans="1:11" ht="15.75" customHeight="1" x14ac:dyDescent="0.15">
      <c r="A491">
        <v>11</v>
      </c>
      <c r="B491" t="s">
        <v>90</v>
      </c>
      <c r="C491" t="s">
        <v>186</v>
      </c>
      <c r="D491">
        <v>6</v>
      </c>
      <c r="E491" t="s">
        <v>2</v>
      </c>
      <c r="F491">
        <v>3</v>
      </c>
      <c r="G491" t="s">
        <v>21</v>
      </c>
      <c r="H491" s="28" t="s">
        <v>47</v>
      </c>
      <c r="I491" s="28" t="s">
        <v>48</v>
      </c>
      <c r="J491" t="s">
        <v>19</v>
      </c>
      <c r="K491">
        <v>2</v>
      </c>
    </row>
    <row r="492" spans="1:11" ht="15.75" customHeight="1" x14ac:dyDescent="0.15">
      <c r="A492">
        <v>11</v>
      </c>
      <c r="B492" t="s">
        <v>90</v>
      </c>
      <c r="C492" t="s">
        <v>186</v>
      </c>
      <c r="D492">
        <v>6</v>
      </c>
      <c r="E492" t="s">
        <v>2</v>
      </c>
      <c r="F492">
        <v>3</v>
      </c>
      <c r="G492" t="s">
        <v>40</v>
      </c>
      <c r="H492" t="s">
        <v>41</v>
      </c>
      <c r="I492" t="s">
        <v>42</v>
      </c>
      <c r="J492" t="s">
        <v>30</v>
      </c>
      <c r="K492">
        <v>3</v>
      </c>
    </row>
    <row r="493" spans="1:11" ht="15.75" customHeight="1" x14ac:dyDescent="0.15">
      <c r="A493">
        <v>11</v>
      </c>
      <c r="B493" t="s">
        <v>90</v>
      </c>
      <c r="C493" t="s">
        <v>186</v>
      </c>
      <c r="D493">
        <v>6</v>
      </c>
      <c r="E493" t="s">
        <v>2</v>
      </c>
      <c r="F493">
        <v>3</v>
      </c>
      <c r="G493" t="s">
        <v>40</v>
      </c>
      <c r="H493" t="s">
        <v>82</v>
      </c>
      <c r="I493" t="s">
        <v>83</v>
      </c>
      <c r="J493" t="s">
        <v>56</v>
      </c>
      <c r="K493">
        <v>8</v>
      </c>
    </row>
    <row r="494" spans="1:11" ht="15.75" customHeight="1" x14ac:dyDescent="0.15">
      <c r="A494">
        <v>11</v>
      </c>
      <c r="B494" t="s">
        <v>90</v>
      </c>
      <c r="C494" t="s">
        <v>186</v>
      </c>
      <c r="D494">
        <v>6</v>
      </c>
      <c r="E494" t="s">
        <v>2</v>
      </c>
      <c r="F494">
        <v>3</v>
      </c>
      <c r="G494" t="s">
        <v>40</v>
      </c>
      <c r="H494" s="28" t="s">
        <v>65</v>
      </c>
      <c r="I494" s="28" t="s">
        <v>66</v>
      </c>
      <c r="J494" t="s">
        <v>56</v>
      </c>
      <c r="K494">
        <v>5</v>
      </c>
    </row>
    <row r="495" spans="1:11" ht="15.75" customHeight="1" x14ac:dyDescent="0.15">
      <c r="A495">
        <v>11</v>
      </c>
      <c r="B495" t="s">
        <v>90</v>
      </c>
      <c r="C495" t="s">
        <v>186</v>
      </c>
      <c r="D495">
        <v>6</v>
      </c>
      <c r="E495" t="s">
        <v>2</v>
      </c>
      <c r="F495">
        <v>3</v>
      </c>
      <c r="G495" t="s">
        <v>59</v>
      </c>
      <c r="H495" t="s">
        <v>60</v>
      </c>
      <c r="I495" t="s">
        <v>201</v>
      </c>
      <c r="J495" t="s">
        <v>16</v>
      </c>
      <c r="K495">
        <v>1</v>
      </c>
    </row>
    <row r="496" spans="1:11" ht="15.75" customHeight="1" x14ac:dyDescent="0.15">
      <c r="A496">
        <v>11</v>
      </c>
      <c r="B496" t="s">
        <v>90</v>
      </c>
      <c r="C496" t="s">
        <v>186</v>
      </c>
      <c r="D496">
        <v>6</v>
      </c>
      <c r="E496" t="s">
        <v>2</v>
      </c>
      <c r="F496">
        <v>3</v>
      </c>
      <c r="G496" t="s">
        <v>40</v>
      </c>
      <c r="H496" t="s">
        <v>57</v>
      </c>
      <c r="I496" t="s">
        <v>58</v>
      </c>
      <c r="J496" t="s">
        <v>30</v>
      </c>
      <c r="K496">
        <v>3</v>
      </c>
    </row>
    <row r="497" spans="1:11" ht="15.75" customHeight="1" x14ac:dyDescent="0.15">
      <c r="A497">
        <v>11</v>
      </c>
      <c r="B497" t="s">
        <v>90</v>
      </c>
      <c r="C497" t="s">
        <v>186</v>
      </c>
      <c r="D497">
        <v>6</v>
      </c>
      <c r="E497" t="s">
        <v>2</v>
      </c>
      <c r="F497">
        <v>3</v>
      </c>
      <c r="G497" t="s">
        <v>40</v>
      </c>
      <c r="H497" s="28" t="s">
        <v>65</v>
      </c>
      <c r="I497" s="28" t="s">
        <v>86</v>
      </c>
      <c r="J497" t="s">
        <v>56</v>
      </c>
      <c r="K497">
        <v>3</v>
      </c>
    </row>
    <row r="498" spans="1:11" ht="15.75" customHeight="1" x14ac:dyDescent="0.15"/>
    <row r="499" spans="1:11" ht="15.75" customHeight="1" x14ac:dyDescent="0.15"/>
    <row r="500" spans="1:11" ht="15.75" customHeight="1" x14ac:dyDescent="0.15"/>
    <row r="501" spans="1:11" ht="15.75" customHeight="1" x14ac:dyDescent="0.15"/>
    <row r="502" spans="1:11" ht="15.75" customHeight="1" x14ac:dyDescent="0.15"/>
    <row r="503" spans="1:11" ht="15.75" customHeight="1" x14ac:dyDescent="0.15"/>
    <row r="504" spans="1:11" ht="15.75" customHeight="1" x14ac:dyDescent="0.15"/>
    <row r="505" spans="1:11" ht="15.75" customHeight="1" x14ac:dyDescent="0.15"/>
    <row r="506" spans="1:11" ht="15.75" customHeight="1" x14ac:dyDescent="0.15"/>
    <row r="507" spans="1:11" ht="15.75" customHeight="1" x14ac:dyDescent="0.15"/>
    <row r="508" spans="1:11" ht="15.75" customHeight="1" x14ac:dyDescent="0.15"/>
    <row r="509" spans="1:11" ht="15.75" customHeight="1" x14ac:dyDescent="0.15"/>
    <row r="510" spans="1:11" ht="15.75" customHeight="1" x14ac:dyDescent="0.15"/>
    <row r="511" spans="1:11" ht="15.75" customHeight="1" x14ac:dyDescent="0.15"/>
    <row r="512" spans="1:11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859"/>
  <sheetViews>
    <sheetView workbookViewId="0">
      <pane ySplit="1" topLeftCell="A7" activePane="bottomLeft" state="frozen"/>
      <selection pane="bottomLeft" activeCell="H26" sqref="H26"/>
    </sheetView>
  </sheetViews>
  <sheetFormatPr baseColWidth="10" defaultColWidth="12.6640625" defaultRowHeight="15" customHeight="1" x14ac:dyDescent="0.15"/>
  <cols>
    <col min="1" max="2" width="12.6640625" customWidth="1"/>
    <col min="3" max="3" width="17.33203125" customWidth="1"/>
    <col min="4" max="4" width="15.83203125" customWidth="1"/>
    <col min="5" max="5" width="22.1640625" customWidth="1"/>
    <col min="6" max="6" width="23" customWidth="1"/>
    <col min="7" max="7" width="14.5" customWidth="1"/>
    <col min="8" max="8" width="15.1640625" customWidth="1"/>
  </cols>
  <sheetData>
    <row r="1" spans="1:25" ht="15.75" customHeight="1" x14ac:dyDescent="0.2">
      <c r="A1" s="29" t="s">
        <v>138</v>
      </c>
      <c r="B1" s="29" t="s">
        <v>0</v>
      </c>
      <c r="C1" s="29" t="s">
        <v>139</v>
      </c>
      <c r="D1" s="29" t="s">
        <v>140</v>
      </c>
      <c r="E1" s="29" t="s">
        <v>141</v>
      </c>
      <c r="F1" s="29" t="s">
        <v>142</v>
      </c>
      <c r="G1" s="29" t="s">
        <v>143</v>
      </c>
      <c r="H1" s="29" t="s">
        <v>144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5.75" customHeight="1" x14ac:dyDescent="0.2">
      <c r="A2" t="s">
        <v>145</v>
      </c>
      <c r="B2">
        <v>1</v>
      </c>
      <c r="C2" t="s">
        <v>1</v>
      </c>
      <c r="D2">
        <v>0</v>
      </c>
      <c r="E2">
        <v>0.83333333330000003</v>
      </c>
      <c r="G2">
        <v>-0.18232155680000001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15.75" customHeight="1" x14ac:dyDescent="0.2">
      <c r="A3" t="s">
        <v>145</v>
      </c>
      <c r="B3">
        <v>1</v>
      </c>
      <c r="C3" t="s">
        <v>1</v>
      </c>
      <c r="D3">
        <v>14</v>
      </c>
      <c r="E3">
        <v>0.4119923372</v>
      </c>
      <c r="F3">
        <v>0.16751084050000001</v>
      </c>
      <c r="G3">
        <v>-0.70146651829999995</v>
      </c>
      <c r="H3">
        <v>0.12914849619999999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15.75" customHeight="1" x14ac:dyDescent="0.2">
      <c r="A4" t="s">
        <v>145</v>
      </c>
      <c r="B4">
        <v>1</v>
      </c>
      <c r="C4" t="s">
        <v>1</v>
      </c>
      <c r="D4">
        <v>28</v>
      </c>
      <c r="E4">
        <v>0.60749657059999995</v>
      </c>
      <c r="F4">
        <v>4.6279129609999997E-2</v>
      </c>
      <c r="G4">
        <v>-0.49982617150000003</v>
      </c>
      <c r="H4">
        <v>7.4851111560000003E-2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15.75" customHeight="1" x14ac:dyDescent="0.2">
      <c r="A5" t="s">
        <v>145</v>
      </c>
      <c r="B5">
        <v>1</v>
      </c>
      <c r="C5" t="s">
        <v>1</v>
      </c>
      <c r="D5">
        <v>42</v>
      </c>
      <c r="E5">
        <v>0.35525342939999999</v>
      </c>
      <c r="F5">
        <v>8.1367149319999998E-2</v>
      </c>
      <c r="G5">
        <v>-1.047769526</v>
      </c>
      <c r="H5">
        <v>0.22545853369999999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 ht="15.75" customHeight="1" x14ac:dyDescent="0.2">
      <c r="A6" t="s">
        <v>146</v>
      </c>
      <c r="B6">
        <v>1</v>
      </c>
      <c r="C6" t="s">
        <v>1</v>
      </c>
      <c r="D6">
        <v>14</v>
      </c>
      <c r="E6">
        <v>0.39850574709999997</v>
      </c>
      <c r="F6">
        <v>2.367816092E-2</v>
      </c>
      <c r="G6">
        <v>-0.92047485669999995</v>
      </c>
      <c r="H6">
        <v>5.9434853679999997E-2</v>
      </c>
      <c r="I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15.75" customHeight="1" x14ac:dyDescent="0.2">
      <c r="A7" t="s">
        <v>146</v>
      </c>
      <c r="B7">
        <v>1</v>
      </c>
      <c r="C7" t="s">
        <v>1</v>
      </c>
      <c r="D7">
        <v>28</v>
      </c>
      <c r="E7">
        <v>0.56333333330000002</v>
      </c>
      <c r="G7">
        <v>-0.57388375970000005</v>
      </c>
      <c r="I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5.75" customHeight="1" x14ac:dyDescent="0.2">
      <c r="A8" t="s">
        <v>146</v>
      </c>
      <c r="B8">
        <v>1</v>
      </c>
      <c r="C8" t="s">
        <v>1</v>
      </c>
      <c r="D8">
        <v>42</v>
      </c>
      <c r="E8">
        <v>0.274137931</v>
      </c>
      <c r="F8">
        <v>6.2112435719999998E-2</v>
      </c>
      <c r="G8">
        <v>-1.294143679</v>
      </c>
      <c r="H8">
        <v>1.257878221E-2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5.75" customHeight="1" x14ac:dyDescent="0.2">
      <c r="A9" t="s">
        <v>145</v>
      </c>
      <c r="B9">
        <v>1</v>
      </c>
      <c r="C9" t="s">
        <v>3</v>
      </c>
      <c r="D9">
        <v>0</v>
      </c>
      <c r="E9">
        <v>0.81333333330000002</v>
      </c>
      <c r="G9">
        <v>-0.20661424940000001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5.75" customHeight="1" x14ac:dyDescent="0.2">
      <c r="A10" t="s">
        <v>145</v>
      </c>
      <c r="B10">
        <v>1</v>
      </c>
      <c r="C10" t="s">
        <v>3</v>
      </c>
      <c r="D10">
        <v>14</v>
      </c>
      <c r="E10">
        <v>0.209792848</v>
      </c>
      <c r="F10">
        <v>0.12616224479999999</v>
      </c>
      <c r="G10">
        <v>-1.6755278010000001</v>
      </c>
      <c r="H10">
        <v>0.71370471619999998</v>
      </c>
      <c r="I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5.75" customHeight="1" x14ac:dyDescent="0.2">
      <c r="A11" t="s">
        <v>145</v>
      </c>
      <c r="B11">
        <v>1</v>
      </c>
      <c r="C11" t="s">
        <v>3</v>
      </c>
      <c r="D11">
        <v>28</v>
      </c>
      <c r="E11">
        <v>9.6729599299999997E-2</v>
      </c>
      <c r="F11">
        <v>0.19274717920000001</v>
      </c>
      <c r="G11">
        <v>-5.7070179569999997</v>
      </c>
      <c r="H11">
        <v>4.4673778720000001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5.75" customHeight="1" x14ac:dyDescent="0.2">
      <c r="A12" t="s">
        <v>145</v>
      </c>
      <c r="B12">
        <v>1</v>
      </c>
      <c r="C12" t="s">
        <v>3</v>
      </c>
      <c r="D12">
        <v>42</v>
      </c>
      <c r="E12">
        <v>4.6806527479999999E-2</v>
      </c>
      <c r="F12">
        <v>8.9779586480000007E-2</v>
      </c>
      <c r="G12">
        <v>-5.2008378039999998</v>
      </c>
      <c r="H12">
        <v>3.4743021349999998</v>
      </c>
      <c r="I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5.75" customHeight="1" x14ac:dyDescent="0.2">
      <c r="A13" t="s">
        <v>146</v>
      </c>
      <c r="B13">
        <v>1</v>
      </c>
      <c r="C13" t="s">
        <v>3</v>
      </c>
      <c r="D13">
        <v>14</v>
      </c>
      <c r="E13">
        <v>0.35</v>
      </c>
      <c r="F13">
        <v>0.08</v>
      </c>
      <c r="G13">
        <v>-1.0563957610000001</v>
      </c>
      <c r="H13">
        <v>0.22957444160000001</v>
      </c>
      <c r="I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5.75" customHeight="1" x14ac:dyDescent="0.2">
      <c r="A14" t="s">
        <v>146</v>
      </c>
      <c r="B14">
        <v>1</v>
      </c>
      <c r="C14" t="s">
        <v>3</v>
      </c>
      <c r="D14">
        <v>28</v>
      </c>
      <c r="E14">
        <v>0.41612903229999998</v>
      </c>
      <c r="G14">
        <v>-0.87675989310000002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5.75" customHeight="1" x14ac:dyDescent="0.2">
      <c r="A15" t="s">
        <v>146</v>
      </c>
      <c r="B15">
        <v>1</v>
      </c>
      <c r="C15" t="s">
        <v>3</v>
      </c>
      <c r="D15">
        <v>42</v>
      </c>
      <c r="E15">
        <v>0.1416666667</v>
      </c>
      <c r="F15">
        <v>0.1166666667</v>
      </c>
      <c r="G15">
        <v>-2.0471722809999999</v>
      </c>
      <c r="H15">
        <v>0.87546873739999997</v>
      </c>
      <c r="I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5.75" customHeight="1" x14ac:dyDescent="0.2">
      <c r="A16" t="s">
        <v>145</v>
      </c>
      <c r="B16">
        <v>2</v>
      </c>
      <c r="C16" t="s">
        <v>7</v>
      </c>
      <c r="D16">
        <v>0</v>
      </c>
      <c r="E16">
        <v>0.87598149988999996</v>
      </c>
      <c r="G16">
        <v>-0.13241030711578361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15.75" customHeight="1" x14ac:dyDescent="0.2">
      <c r="A17" t="s">
        <v>145</v>
      </c>
      <c r="B17">
        <v>2</v>
      </c>
      <c r="C17" t="s">
        <v>7</v>
      </c>
      <c r="D17">
        <v>14</v>
      </c>
      <c r="E17">
        <v>0.68339260999999996</v>
      </c>
      <c r="F17">
        <v>6.3093310999999999E-2</v>
      </c>
      <c r="G17">
        <v>-0.38281106100000001</v>
      </c>
      <c r="H17">
        <v>9.2141059999999997E-2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15.75" customHeight="1" x14ac:dyDescent="0.2">
      <c r="A18" t="s">
        <v>145</v>
      </c>
      <c r="B18">
        <v>2</v>
      </c>
      <c r="C18" t="s">
        <v>7</v>
      </c>
      <c r="D18">
        <v>28</v>
      </c>
      <c r="E18">
        <v>0.50772176700000005</v>
      </c>
      <c r="F18">
        <v>0.26032154200000002</v>
      </c>
      <c r="G18">
        <v>-0.75272503599999996</v>
      </c>
      <c r="H18">
        <v>0.56537892700000003</v>
      </c>
      <c r="I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ht="15.75" customHeight="1" x14ac:dyDescent="0.2">
      <c r="A19" t="s">
        <v>145</v>
      </c>
      <c r="B19">
        <v>2</v>
      </c>
      <c r="C19" t="s">
        <v>7</v>
      </c>
      <c r="D19">
        <v>42</v>
      </c>
      <c r="E19">
        <v>0.33348348300000002</v>
      </c>
      <c r="F19">
        <v>0.430215191</v>
      </c>
      <c r="G19">
        <v>-3.168047214</v>
      </c>
      <c r="H19">
        <v>4.7355030869999997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ht="15.75" customHeight="1" x14ac:dyDescent="0.2">
      <c r="A20" t="s">
        <v>146</v>
      </c>
      <c r="B20">
        <v>2</v>
      </c>
      <c r="C20" t="s">
        <v>7</v>
      </c>
      <c r="D20">
        <v>14</v>
      </c>
      <c r="E20">
        <v>0.64247151599999996</v>
      </c>
      <c r="F20">
        <v>7.9878953000000003E-2</v>
      </c>
      <c r="G20">
        <v>-0.44436880600000001</v>
      </c>
      <c r="H20">
        <v>0.124491264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5.75" customHeight="1" x14ac:dyDescent="0.2">
      <c r="A21" t="s">
        <v>146</v>
      </c>
      <c r="B21">
        <v>2</v>
      </c>
      <c r="C21" t="s">
        <v>7</v>
      </c>
      <c r="D21">
        <v>28</v>
      </c>
      <c r="E21">
        <v>0.85124719900000001</v>
      </c>
      <c r="G21">
        <v>-0.16105271099999999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5.75" customHeight="1" x14ac:dyDescent="0.2">
      <c r="A22" t="s">
        <v>146</v>
      </c>
      <c r="B22">
        <v>2</v>
      </c>
      <c r="C22" t="s">
        <v>7</v>
      </c>
      <c r="D22">
        <v>42</v>
      </c>
      <c r="E22">
        <v>0.82016091599999996</v>
      </c>
      <c r="F22">
        <v>7.8955257000000001E-2</v>
      </c>
      <c r="G22">
        <v>-0.19941450499999999</v>
      </c>
      <c r="H22">
        <v>9.6342458000000006E-2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ht="15.75" customHeight="1" x14ac:dyDescent="0.2">
      <c r="A23" t="s">
        <v>145</v>
      </c>
      <c r="B23">
        <v>2</v>
      </c>
      <c r="C23" t="s">
        <v>6</v>
      </c>
      <c r="D23">
        <v>0</v>
      </c>
      <c r="E23">
        <v>0.96308738199999999</v>
      </c>
      <c r="G23">
        <v>-3.7611131944399252E-2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ht="15.75" customHeight="1" x14ac:dyDescent="0.2">
      <c r="A24" t="s">
        <v>145</v>
      </c>
      <c r="B24">
        <v>2</v>
      </c>
      <c r="C24" t="s">
        <v>6</v>
      </c>
      <c r="D24">
        <v>14</v>
      </c>
      <c r="E24">
        <v>0.62863897599999996</v>
      </c>
      <c r="F24">
        <v>7.4220497999999996E-2</v>
      </c>
      <c r="G24">
        <v>-0.46783896000000003</v>
      </c>
      <c r="H24">
        <v>0.12197039799999999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15.75" customHeight="1" x14ac:dyDescent="0.2">
      <c r="A25" t="s">
        <v>145</v>
      </c>
      <c r="B25">
        <v>2</v>
      </c>
      <c r="C25" t="s">
        <v>6</v>
      </c>
      <c r="D25">
        <v>28</v>
      </c>
      <c r="E25">
        <v>0.92890221799999995</v>
      </c>
      <c r="F25">
        <v>9.1851236000000003E-2</v>
      </c>
      <c r="G25">
        <v>-7.6133625999999996E-2</v>
      </c>
      <c r="H25">
        <v>9.6962413999999997E-2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15.75" customHeight="1" x14ac:dyDescent="0.2">
      <c r="A26" t="s">
        <v>145</v>
      </c>
      <c r="B26">
        <v>2</v>
      </c>
      <c r="C26" t="s">
        <v>6</v>
      </c>
      <c r="D26">
        <v>42</v>
      </c>
      <c r="E26">
        <v>0.88370718100000001</v>
      </c>
      <c r="F26">
        <v>7.8480822000000006E-2</v>
      </c>
      <c r="G26">
        <v>-0.125625087</v>
      </c>
      <c r="H26">
        <v>8.9610751000000002E-2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ht="15.75" customHeight="1" x14ac:dyDescent="0.2">
      <c r="A27" t="s">
        <v>146</v>
      </c>
      <c r="B27">
        <v>2</v>
      </c>
      <c r="C27" t="s">
        <v>6</v>
      </c>
      <c r="D27">
        <v>14</v>
      </c>
      <c r="E27">
        <v>0.57612004400000005</v>
      </c>
      <c r="F27">
        <v>5.2712728E-2</v>
      </c>
      <c r="G27">
        <v>-0.55248676900000004</v>
      </c>
      <c r="H27">
        <v>9.1559995000000005E-2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ht="15.75" customHeight="1" x14ac:dyDescent="0.2">
      <c r="A28" t="s">
        <v>146</v>
      </c>
      <c r="B28">
        <v>2</v>
      </c>
      <c r="C28" t="s">
        <v>6</v>
      </c>
      <c r="D28">
        <v>28</v>
      </c>
      <c r="E28">
        <v>0.84919430900000004</v>
      </c>
      <c r="G28">
        <v>-0.16346725100000001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15.75" customHeight="1" x14ac:dyDescent="0.2">
      <c r="A29" t="s">
        <v>146</v>
      </c>
      <c r="B29">
        <v>2</v>
      </c>
      <c r="C29" t="s">
        <v>6</v>
      </c>
      <c r="D29">
        <v>42</v>
      </c>
      <c r="E29">
        <v>0.823409944</v>
      </c>
      <c r="F29">
        <v>7.6066518E-2</v>
      </c>
      <c r="G29">
        <v>-0.19536898799999999</v>
      </c>
      <c r="H29">
        <v>9.2445668999999994E-2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ht="15.75" customHeight="1" x14ac:dyDescent="0.2">
      <c r="A30" t="s">
        <v>145</v>
      </c>
      <c r="B30">
        <v>3</v>
      </c>
      <c r="C30" t="s">
        <v>1</v>
      </c>
      <c r="D30">
        <v>0</v>
      </c>
      <c r="E30">
        <v>0.90520972305589409</v>
      </c>
      <c r="F30">
        <v>7.883849528576517E-2</v>
      </c>
      <c r="G30">
        <v>-0.10151943219686899</v>
      </c>
      <c r="H30">
        <v>8.8274250779500144E-2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15.75" customHeight="1" x14ac:dyDescent="0.2">
      <c r="A31" t="s">
        <v>145</v>
      </c>
      <c r="B31">
        <v>3</v>
      </c>
      <c r="C31" t="s">
        <v>1</v>
      </c>
      <c r="D31">
        <v>14</v>
      </c>
      <c r="E31">
        <v>0.53802338969186947</v>
      </c>
      <c r="F31">
        <v>3.6207183791638897E-2</v>
      </c>
      <c r="G31">
        <v>-0.62099260360906416</v>
      </c>
      <c r="H31">
        <v>6.7614764662833934E-2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5.75" customHeight="1" x14ac:dyDescent="0.2">
      <c r="A32" t="s">
        <v>145</v>
      </c>
      <c r="B32">
        <v>3</v>
      </c>
      <c r="C32" t="s">
        <v>1</v>
      </c>
      <c r="D32">
        <v>28</v>
      </c>
      <c r="E32">
        <v>0.60160676071264474</v>
      </c>
      <c r="F32">
        <v>0.13552047437160769</v>
      </c>
      <c r="G32">
        <v>-0.52201670316249427</v>
      </c>
      <c r="H32">
        <v>0.24055527773508037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5.75" customHeight="1" x14ac:dyDescent="0.2">
      <c r="A33" t="s">
        <v>145</v>
      </c>
      <c r="B33">
        <v>3</v>
      </c>
      <c r="C33" t="s">
        <v>1</v>
      </c>
      <c r="D33">
        <v>42</v>
      </c>
      <c r="E33">
        <v>0.52050367581694168</v>
      </c>
      <c r="F33">
        <v>8.5032906921474333E-2</v>
      </c>
      <c r="G33">
        <v>-0.6593286037319086</v>
      </c>
      <c r="H33">
        <v>0.15770610895238718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ht="15.75" customHeight="1" x14ac:dyDescent="0.2">
      <c r="A34" t="s">
        <v>146</v>
      </c>
      <c r="B34">
        <v>3</v>
      </c>
      <c r="C34" t="s">
        <v>1</v>
      </c>
      <c r="D34">
        <v>14</v>
      </c>
      <c r="E34">
        <v>0.57100578910350053</v>
      </c>
      <c r="F34">
        <v>0.17151977492831258</v>
      </c>
      <c r="G34">
        <v>-0.57176374181408662</v>
      </c>
      <c r="H34">
        <v>0.30267152205841985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5.75" customHeight="1" x14ac:dyDescent="0.2">
      <c r="A35" t="s">
        <v>146</v>
      </c>
      <c r="B35">
        <v>3</v>
      </c>
      <c r="C35" t="s">
        <v>1</v>
      </c>
      <c r="D35">
        <v>28</v>
      </c>
      <c r="E35">
        <v>0.32786885245901642</v>
      </c>
      <c r="G35">
        <v>-1.1151415906193201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5.75" customHeight="1" x14ac:dyDescent="0.2">
      <c r="A36" t="s">
        <v>146</v>
      </c>
      <c r="B36">
        <v>3</v>
      </c>
      <c r="C36" t="s">
        <v>1</v>
      </c>
      <c r="D36">
        <v>42</v>
      </c>
      <c r="E36">
        <v>0.30297402854876376</v>
      </c>
      <c r="F36">
        <v>5.6489227006611964E-3</v>
      </c>
      <c r="G36">
        <v>-1.1623040025407414</v>
      </c>
      <c r="H36">
        <v>0.42149026365825687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5.75" customHeight="1" x14ac:dyDescent="0.2">
      <c r="A37" t="s">
        <v>145</v>
      </c>
      <c r="B37">
        <v>3</v>
      </c>
      <c r="C37" t="s">
        <v>3</v>
      </c>
      <c r="D37">
        <v>0</v>
      </c>
      <c r="E37">
        <v>0.80702133337473703</v>
      </c>
      <c r="F37">
        <v>6.8661700014157515E-2</v>
      </c>
      <c r="G37">
        <v>-0.21617656496567719</v>
      </c>
      <c r="H37">
        <v>8.3718505368400767E-2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5.75" customHeight="1" x14ac:dyDescent="0.2">
      <c r="A38" t="s">
        <v>145</v>
      </c>
      <c r="B38">
        <v>3</v>
      </c>
      <c r="C38" t="s">
        <v>3</v>
      </c>
      <c r="D38">
        <v>14</v>
      </c>
      <c r="E38">
        <v>0.5538559418498149</v>
      </c>
      <c r="F38">
        <v>0.13816476016145637</v>
      </c>
      <c r="G38">
        <v>-0.60719739342301615</v>
      </c>
      <c r="H38">
        <v>0.25884259335214699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5.75" customHeight="1" x14ac:dyDescent="0.2">
      <c r="A39" t="s">
        <v>145</v>
      </c>
      <c r="B39">
        <v>3</v>
      </c>
      <c r="C39" t="s">
        <v>3</v>
      </c>
      <c r="D39">
        <v>28</v>
      </c>
      <c r="E39">
        <v>0.3678973832039239</v>
      </c>
      <c r="F39">
        <v>0.47998302999726566</v>
      </c>
      <c r="G39">
        <v>-3.8963260861201641</v>
      </c>
      <c r="H39">
        <v>6.3661351362842842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5.75" customHeight="1" x14ac:dyDescent="0.2">
      <c r="A40" t="s">
        <v>145</v>
      </c>
      <c r="B40">
        <v>3</v>
      </c>
      <c r="C40" t="s">
        <v>3</v>
      </c>
      <c r="D40">
        <v>42</v>
      </c>
      <c r="E40">
        <v>3.0677053486314072E-2</v>
      </c>
      <c r="F40">
        <v>6.1282661349386959E-2</v>
      </c>
      <c r="G40">
        <v>-7.6219816203079418</v>
      </c>
      <c r="H40">
        <v>5.2355894235382721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5.75" customHeight="1" x14ac:dyDescent="0.2">
      <c r="A41" t="s">
        <v>146</v>
      </c>
      <c r="B41">
        <v>3</v>
      </c>
      <c r="C41" t="s">
        <v>3</v>
      </c>
      <c r="D41">
        <v>14</v>
      </c>
      <c r="E41">
        <v>0.54702460850111856</v>
      </c>
      <c r="F41">
        <v>0.12071588366890386</v>
      </c>
      <c r="G41">
        <v>-0.60938615409372165</v>
      </c>
      <c r="H41">
        <v>0.22157939770828605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5.75" customHeight="1" x14ac:dyDescent="0.2">
      <c r="A42" t="s">
        <v>146</v>
      </c>
      <c r="B42">
        <v>3</v>
      </c>
      <c r="C42" t="s">
        <v>3</v>
      </c>
      <c r="D42">
        <v>28</v>
      </c>
      <c r="E42">
        <v>0.44554455445544561</v>
      </c>
      <c r="G42">
        <v>-0.80845802707093961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5.75" customHeight="1" x14ac:dyDescent="0.2">
      <c r="A43" t="s">
        <v>146</v>
      </c>
      <c r="B43">
        <v>3</v>
      </c>
      <c r="C43" t="s">
        <v>3</v>
      </c>
      <c r="D43">
        <v>42</v>
      </c>
      <c r="E43">
        <v>0.31973597359735972</v>
      </c>
      <c r="F43">
        <v>0.13280528052805277</v>
      </c>
      <c r="G43">
        <v>-1.1623040025407414</v>
      </c>
      <c r="H43">
        <v>0.42149026365825687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5.75" customHeight="1" x14ac:dyDescent="0.2">
      <c r="A44" t="s">
        <v>147</v>
      </c>
      <c r="B44">
        <v>4</v>
      </c>
      <c r="C44" t="s">
        <v>6</v>
      </c>
      <c r="D44">
        <v>2</v>
      </c>
      <c r="E44">
        <v>0.94666666666666666</v>
      </c>
      <c r="F44">
        <v>0</v>
      </c>
      <c r="G44">
        <v>0.91362126245847186</v>
      </c>
      <c r="H44">
        <v>0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5.75" customHeight="1" x14ac:dyDescent="0.2">
      <c r="A45" t="s">
        <v>147</v>
      </c>
      <c r="B45">
        <v>4</v>
      </c>
      <c r="C45" t="s">
        <v>6</v>
      </c>
      <c r="D45">
        <v>14</v>
      </c>
      <c r="E45">
        <v>0.91166666666666663</v>
      </c>
      <c r="F45">
        <v>4.3333333333333224E-2</v>
      </c>
      <c r="G45">
        <v>0.82299888519999997</v>
      </c>
      <c r="H45">
        <v>4.7335562990000003E-2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5.75" customHeight="1" x14ac:dyDescent="0.2">
      <c r="A46" t="s">
        <v>147</v>
      </c>
      <c r="B46">
        <v>4</v>
      </c>
      <c r="C46" t="s">
        <v>6</v>
      </c>
      <c r="D46">
        <v>28</v>
      </c>
      <c r="E46">
        <v>0.55481727574750828</v>
      </c>
      <c r="F46">
        <v>0</v>
      </c>
      <c r="G46">
        <v>0.48666666669999997</v>
      </c>
      <c r="H46">
        <v>0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5.75" customHeight="1" x14ac:dyDescent="0.2">
      <c r="A47" t="s">
        <v>147</v>
      </c>
      <c r="B47">
        <v>4</v>
      </c>
      <c r="C47" t="s">
        <v>6</v>
      </c>
      <c r="D47">
        <v>42</v>
      </c>
      <c r="E47">
        <v>0.48333333333333328</v>
      </c>
      <c r="F47">
        <v>6.6666666666666255E-3</v>
      </c>
      <c r="G47">
        <v>0.3316666667</v>
      </c>
      <c r="H47">
        <v>0.13666666669999999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5.75" customHeight="1" x14ac:dyDescent="0.2">
      <c r="A48" t="s">
        <v>148</v>
      </c>
      <c r="B48">
        <v>4</v>
      </c>
      <c r="C48" t="s">
        <v>6</v>
      </c>
      <c r="D48">
        <v>2</v>
      </c>
      <c r="E48">
        <v>1.0359569924057448</v>
      </c>
      <c r="F48">
        <v>0</v>
      </c>
      <c r="G48">
        <v>1.1173568780091701</v>
      </c>
      <c r="H48">
        <v>0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5.75" customHeight="1" x14ac:dyDescent="0.2">
      <c r="A49" t="s">
        <v>148</v>
      </c>
      <c r="B49">
        <v>4</v>
      </c>
      <c r="C49" t="s">
        <v>6</v>
      </c>
      <c r="D49">
        <v>14</v>
      </c>
      <c r="E49">
        <v>0.93643399230475</v>
      </c>
      <c r="F49">
        <v>1.1981476406309066E-2</v>
      </c>
      <c r="G49">
        <v>0.92991704789999996</v>
      </c>
      <c r="H49">
        <v>6.7396700640000001E-2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5.75" customHeight="1" x14ac:dyDescent="0.2">
      <c r="A50" t="s">
        <v>148</v>
      </c>
      <c r="B50">
        <v>4</v>
      </c>
      <c r="C50" t="s">
        <v>6</v>
      </c>
      <c r="D50">
        <v>28</v>
      </c>
      <c r="E50">
        <v>0.56904679864540919</v>
      </c>
      <c r="F50">
        <v>2.9484298162255822E-2</v>
      </c>
      <c r="G50">
        <v>0.46329673370000002</v>
      </c>
      <c r="H50">
        <v>0.1149452483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5.75" customHeight="1" x14ac:dyDescent="0.2">
      <c r="A51" t="s">
        <v>148</v>
      </c>
      <c r="B51">
        <v>4</v>
      </c>
      <c r="C51" t="s">
        <v>6</v>
      </c>
      <c r="D51">
        <v>42</v>
      </c>
      <c r="E51">
        <v>0.58120628305222821</v>
      </c>
      <c r="F51">
        <v>3.0398754784091566E-2</v>
      </c>
      <c r="G51">
        <v>0.24159078780000001</v>
      </c>
      <c r="H51">
        <v>0.2589638916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5.75" customHeight="1" x14ac:dyDescent="0.2">
      <c r="A52" t="s">
        <v>147</v>
      </c>
      <c r="B52">
        <v>4</v>
      </c>
      <c r="C52" t="s">
        <v>7</v>
      </c>
      <c r="D52">
        <v>2</v>
      </c>
      <c r="E52">
        <v>0.91362126249999998</v>
      </c>
      <c r="F52">
        <v>0</v>
      </c>
      <c r="G52">
        <v>-9.0339167080000005E-2</v>
      </c>
      <c r="H52">
        <v>0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5.75" customHeight="1" x14ac:dyDescent="0.2">
      <c r="A53" t="s">
        <v>147</v>
      </c>
      <c r="B53">
        <v>4</v>
      </c>
      <c r="C53" t="s">
        <v>7</v>
      </c>
      <c r="D53">
        <v>14</v>
      </c>
      <c r="E53">
        <v>0.82299888519999997</v>
      </c>
      <c r="F53">
        <v>4.7335562990000003E-2</v>
      </c>
      <c r="G53">
        <v>-0.19521411450000001</v>
      </c>
      <c r="H53">
        <v>5.753181382E-2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5.75" customHeight="1" x14ac:dyDescent="0.2">
      <c r="A54" t="s">
        <v>147</v>
      </c>
      <c r="B54">
        <v>4</v>
      </c>
      <c r="C54" t="s">
        <v>7</v>
      </c>
      <c r="D54">
        <v>28</v>
      </c>
      <c r="E54">
        <v>0.48666666669999997</v>
      </c>
      <c r="F54">
        <v>0</v>
      </c>
      <c r="G54">
        <v>-0.72017585289999997</v>
      </c>
      <c r="H54">
        <v>0</v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5.75" customHeight="1" x14ac:dyDescent="0.2">
      <c r="A55" t="s">
        <v>147</v>
      </c>
      <c r="B55">
        <v>4</v>
      </c>
      <c r="C55" t="s">
        <v>7</v>
      </c>
      <c r="D55">
        <v>42</v>
      </c>
      <c r="E55">
        <v>0.3316666667</v>
      </c>
      <c r="F55">
        <v>0.13666666669999999</v>
      </c>
      <c r="G55">
        <v>-1.1253126769999999</v>
      </c>
      <c r="H55">
        <v>0.4180438903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5.75" customHeight="1" x14ac:dyDescent="0.2">
      <c r="A56" t="s">
        <v>148</v>
      </c>
      <c r="B56">
        <v>4</v>
      </c>
      <c r="C56" t="s">
        <v>7</v>
      </c>
      <c r="D56">
        <v>2</v>
      </c>
      <c r="E56">
        <v>1.1173568780000001</v>
      </c>
      <c r="F56">
        <v>0</v>
      </c>
      <c r="G56">
        <v>-0.1009410897</v>
      </c>
      <c r="H56">
        <v>0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ht="15.75" customHeight="1" x14ac:dyDescent="0.2">
      <c r="A57" t="s">
        <v>148</v>
      </c>
      <c r="B57">
        <v>4</v>
      </c>
      <c r="C57" t="s">
        <v>7</v>
      </c>
      <c r="D57">
        <v>14</v>
      </c>
      <c r="E57">
        <v>0.92991704789999996</v>
      </c>
      <c r="F57">
        <v>6.7396700640000001E-2</v>
      </c>
      <c r="G57">
        <v>-7.4001063840000006E-2</v>
      </c>
      <c r="H57">
        <v>7.3625738309999994E-2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ht="15.75" customHeight="1" x14ac:dyDescent="0.2">
      <c r="A58" t="s">
        <v>148</v>
      </c>
      <c r="B58">
        <v>4</v>
      </c>
      <c r="C58" t="s">
        <v>7</v>
      </c>
      <c r="D58">
        <v>28</v>
      </c>
      <c r="E58">
        <v>0.46329673370000002</v>
      </c>
      <c r="F58">
        <v>0.1149452483</v>
      </c>
      <c r="G58">
        <v>-0.78605099300000003</v>
      </c>
      <c r="H58">
        <v>0.26317702669999998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ht="15.75" customHeight="1" x14ac:dyDescent="0.2">
      <c r="A59" t="s">
        <v>148</v>
      </c>
      <c r="B59">
        <v>4</v>
      </c>
      <c r="C59" t="s">
        <v>7</v>
      </c>
      <c r="D59">
        <v>42</v>
      </c>
      <c r="E59">
        <v>0.24159078780000001</v>
      </c>
      <c r="F59">
        <v>0.2589638916</v>
      </c>
      <c r="G59">
        <v>-2.5662850399999999</v>
      </c>
      <c r="H59">
        <v>3.0436901239999998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5.75" customHeight="1" x14ac:dyDescent="0.2">
      <c r="A60" t="s">
        <v>145</v>
      </c>
      <c r="B60">
        <v>5</v>
      </c>
      <c r="C60" t="s">
        <v>10</v>
      </c>
      <c r="D60">
        <v>0</v>
      </c>
      <c r="E60">
        <v>0.81553398058252435</v>
      </c>
      <c r="G60">
        <v>-0.20391218938632205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5.75" customHeight="1" x14ac:dyDescent="0.2">
      <c r="A61" t="s">
        <v>145</v>
      </c>
      <c r="B61">
        <v>5</v>
      </c>
      <c r="C61" t="s">
        <v>10</v>
      </c>
      <c r="D61">
        <v>14</v>
      </c>
      <c r="E61">
        <v>0.9069669157778244</v>
      </c>
      <c r="F61">
        <v>7.8597539890030182E-2</v>
      </c>
      <c r="G61">
        <v>-9.949480815724232E-2</v>
      </c>
      <c r="H61">
        <v>8.5544552898931009E-2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5.75" customHeight="1" x14ac:dyDescent="0.2">
      <c r="A62" t="s">
        <v>145</v>
      </c>
      <c r="B62">
        <v>5</v>
      </c>
      <c r="C62" t="s">
        <v>10</v>
      </c>
      <c r="D62">
        <v>28</v>
      </c>
      <c r="E62">
        <v>0.79350767809110401</v>
      </c>
      <c r="F62">
        <v>4.5973937272901784E-2</v>
      </c>
      <c r="G62">
        <v>-0.23214854504381535</v>
      </c>
      <c r="H62">
        <v>5.8826471242854374E-2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5.75" customHeight="1" x14ac:dyDescent="0.2">
      <c r="A63" t="s">
        <v>145</v>
      </c>
      <c r="B63">
        <v>5</v>
      </c>
      <c r="C63" t="s">
        <v>10</v>
      </c>
      <c r="D63">
        <v>42</v>
      </c>
      <c r="E63">
        <v>0.77859058907506717</v>
      </c>
      <c r="F63">
        <v>8.2897242026222645E-2</v>
      </c>
      <c r="G63">
        <v>-0.25308022029532445</v>
      </c>
      <c r="H63">
        <v>0.10579926777242922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5.75" customHeight="1" x14ac:dyDescent="0.2">
      <c r="A64" t="s">
        <v>146</v>
      </c>
      <c r="B64">
        <v>5</v>
      </c>
      <c r="C64" t="s">
        <v>10</v>
      </c>
      <c r="D64">
        <v>14</v>
      </c>
      <c r="E64">
        <v>0.71803278688524597</v>
      </c>
      <c r="F64">
        <v>0.13114754098360668</v>
      </c>
      <c r="G64">
        <v>-0.33542758827940999</v>
      </c>
      <c r="H64">
        <v>0.18315872720701842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ht="15.75" customHeight="1" x14ac:dyDescent="0.2">
      <c r="A65" t="s">
        <v>146</v>
      </c>
      <c r="B65">
        <v>5</v>
      </c>
      <c r="C65" t="s">
        <v>10</v>
      </c>
      <c r="D65">
        <v>28</v>
      </c>
      <c r="E65">
        <v>0.88</v>
      </c>
      <c r="G65">
        <v>-0.12783337150988489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ht="15.75" customHeight="1" x14ac:dyDescent="0.2">
      <c r="A66" t="s">
        <v>146</v>
      </c>
      <c r="B66">
        <v>5</v>
      </c>
      <c r="C66" t="s">
        <v>10</v>
      </c>
      <c r="D66">
        <v>42</v>
      </c>
      <c r="E66">
        <v>0.6163329667123072</v>
      </c>
      <c r="F66">
        <v>9.8437745505151428E-2</v>
      </c>
      <c r="G66">
        <v>-0.48716676012426247</v>
      </c>
      <c r="H66">
        <v>0.16005602291613683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ht="15.75" customHeight="1" x14ac:dyDescent="0.2">
      <c r="A67" t="s">
        <v>145</v>
      </c>
      <c r="B67">
        <v>5</v>
      </c>
      <c r="C67" t="s">
        <v>9</v>
      </c>
      <c r="D67">
        <v>0</v>
      </c>
      <c r="E67">
        <v>0.80666666666666664</v>
      </c>
      <c r="G67">
        <v>-0.21484474849951468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ht="15.75" customHeight="1" x14ac:dyDescent="0.2">
      <c r="A68" t="s">
        <v>145</v>
      </c>
      <c r="B68">
        <v>5</v>
      </c>
      <c r="C68" t="s">
        <v>9</v>
      </c>
      <c r="D68">
        <v>14</v>
      </c>
      <c r="E68">
        <v>0.82732569800857281</v>
      </c>
      <c r="F68">
        <v>4.472856834480024E-2</v>
      </c>
      <c r="G68">
        <v>-0.19027516566250399</v>
      </c>
      <c r="H68">
        <v>5.3371547416390504E-2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ht="15.75" customHeight="1" x14ac:dyDescent="0.2">
      <c r="A69" t="s">
        <v>145</v>
      </c>
      <c r="B69">
        <v>5</v>
      </c>
      <c r="C69" t="s">
        <v>9</v>
      </c>
      <c r="D69">
        <v>28</v>
      </c>
      <c r="E69">
        <v>0.67818631789444483</v>
      </c>
      <c r="F69">
        <v>4.6766679471522486E-2</v>
      </c>
      <c r="G69">
        <v>-0.38950891337061372</v>
      </c>
      <c r="H69">
        <v>6.8384618630613209E-2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ht="15.75" customHeight="1" x14ac:dyDescent="0.2">
      <c r="A70" t="s">
        <v>145</v>
      </c>
      <c r="B70">
        <v>5</v>
      </c>
      <c r="C70" t="s">
        <v>9</v>
      </c>
      <c r="D70">
        <v>42</v>
      </c>
      <c r="E70">
        <v>0.68564837923553112</v>
      </c>
      <c r="F70">
        <v>0.17981551138364227</v>
      </c>
      <c r="G70">
        <v>-0.39423406616694551</v>
      </c>
      <c r="H70">
        <v>0.25816628224221683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15.75" customHeight="1" x14ac:dyDescent="0.2">
      <c r="A71" t="s">
        <v>146</v>
      </c>
      <c r="B71">
        <v>5</v>
      </c>
      <c r="C71" t="s">
        <v>9</v>
      </c>
      <c r="D71">
        <v>14</v>
      </c>
      <c r="E71">
        <v>0.70297330097087385</v>
      </c>
      <c r="F71">
        <v>3.0946601941747698E-2</v>
      </c>
      <c r="G71">
        <v>-0.3526786722334383</v>
      </c>
      <c r="H71">
        <v>4.4029554415944826E-2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ht="15.75" customHeight="1" x14ac:dyDescent="0.2">
      <c r="A72" t="s">
        <v>146</v>
      </c>
      <c r="B72">
        <v>5</v>
      </c>
      <c r="C72" t="s">
        <v>9</v>
      </c>
      <c r="D72">
        <v>28</v>
      </c>
      <c r="E72">
        <v>0.75415282392026584</v>
      </c>
      <c r="G72">
        <v>-0.28216024726747302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ht="15.75" customHeight="1" x14ac:dyDescent="0.2">
      <c r="A73" t="s">
        <v>146</v>
      </c>
      <c r="B73">
        <v>5</v>
      </c>
      <c r="C73" t="s">
        <v>9</v>
      </c>
      <c r="D73">
        <v>42</v>
      </c>
      <c r="E73">
        <v>0.64245395127748062</v>
      </c>
      <c r="F73">
        <v>0.13339275103980985</v>
      </c>
      <c r="G73">
        <v>-0.44787816535598057</v>
      </c>
      <c r="H73">
        <v>0.20838083388811848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ht="15.75" customHeight="1" x14ac:dyDescent="0.2">
      <c r="A74" t="s">
        <v>145</v>
      </c>
      <c r="B74">
        <v>6</v>
      </c>
      <c r="C74" t="s">
        <v>11</v>
      </c>
      <c r="D74">
        <v>0</v>
      </c>
      <c r="E74">
        <v>0.93023255810000005</v>
      </c>
      <c r="G74">
        <v>-7.2320661580000001E-2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ht="15.75" customHeight="1" x14ac:dyDescent="0.2">
      <c r="A75" t="s">
        <v>145</v>
      </c>
      <c r="B75">
        <v>6</v>
      </c>
      <c r="C75" t="s">
        <v>11</v>
      </c>
      <c r="D75">
        <v>14</v>
      </c>
      <c r="E75">
        <v>0.81445687990000004</v>
      </c>
      <c r="F75">
        <v>0.1645195716</v>
      </c>
      <c r="G75">
        <v>-0.21618449009999999</v>
      </c>
      <c r="H75">
        <v>0.21289805479999999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ht="15.75" customHeight="1" x14ac:dyDescent="0.2">
      <c r="A76" t="s">
        <v>145</v>
      </c>
      <c r="B76">
        <v>6</v>
      </c>
      <c r="C76" t="s">
        <v>11</v>
      </c>
      <c r="D76">
        <v>28</v>
      </c>
      <c r="E76">
        <v>0.91743276809999996</v>
      </c>
      <c r="F76">
        <v>4.1599163369999997E-2</v>
      </c>
      <c r="G76">
        <v>-8.6683997760000006E-2</v>
      </c>
      <c r="H76">
        <v>4.4945624830000003E-2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15.75" customHeight="1" x14ac:dyDescent="0.2">
      <c r="A77" t="s">
        <v>145</v>
      </c>
      <c r="B77">
        <v>6</v>
      </c>
      <c r="C77" t="s">
        <v>11</v>
      </c>
      <c r="D77">
        <v>42</v>
      </c>
      <c r="E77">
        <v>0.52580393000000003</v>
      </c>
      <c r="F77">
        <v>3.75206701E-2</v>
      </c>
      <c r="G77">
        <v>-0.64407201849999995</v>
      </c>
      <c r="H77">
        <v>7.017563299E-2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5.75" customHeight="1" x14ac:dyDescent="0.2">
      <c r="A78" t="s">
        <v>146</v>
      </c>
      <c r="B78">
        <v>6</v>
      </c>
      <c r="C78" t="s">
        <v>11</v>
      </c>
      <c r="D78">
        <v>0</v>
      </c>
      <c r="E78">
        <v>0.93023255810000005</v>
      </c>
      <c r="G78">
        <v>-7.2320661580000001E-2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ht="15.75" customHeight="1" x14ac:dyDescent="0.2">
      <c r="A79" t="s">
        <v>146</v>
      </c>
      <c r="B79">
        <v>6</v>
      </c>
      <c r="C79" t="s">
        <v>11</v>
      </c>
      <c r="D79">
        <v>14</v>
      </c>
      <c r="E79">
        <v>0.89538481650000001</v>
      </c>
      <c r="F79">
        <v>7.9360237080000007E-2</v>
      </c>
      <c r="G79">
        <v>-0.1114846221</v>
      </c>
      <c r="H79">
        <v>8.8690638510000003E-2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ht="15.75" customHeight="1" x14ac:dyDescent="0.2">
      <c r="A80" t="s">
        <v>146</v>
      </c>
      <c r="B80">
        <v>6</v>
      </c>
      <c r="C80" t="s">
        <v>11</v>
      </c>
      <c r="D80">
        <v>28</v>
      </c>
      <c r="E80">
        <v>0.88636363640000004</v>
      </c>
      <c r="G80">
        <v>-0.1206279878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5.75" customHeight="1" x14ac:dyDescent="0.2">
      <c r="A81" t="s">
        <v>146</v>
      </c>
      <c r="B81">
        <v>6</v>
      </c>
      <c r="C81" t="s">
        <v>11</v>
      </c>
      <c r="D81">
        <v>42</v>
      </c>
      <c r="E81">
        <v>0.52501222280000004</v>
      </c>
      <c r="F81">
        <v>3.666829637E-3</v>
      </c>
      <c r="G81">
        <v>-0.64433983279999996</v>
      </c>
      <c r="H81">
        <v>6.9843031910000004E-3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5.75" customHeight="1" x14ac:dyDescent="0.2">
      <c r="A82" t="s">
        <v>145</v>
      </c>
      <c r="B82">
        <v>6</v>
      </c>
      <c r="C82" t="s">
        <v>12</v>
      </c>
      <c r="D82">
        <v>0</v>
      </c>
      <c r="E82">
        <v>0.80327868849999995</v>
      </c>
      <c r="G82">
        <v>-0.21905356610000001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5.75" customHeight="1" x14ac:dyDescent="0.2">
      <c r="A83" t="s">
        <v>145</v>
      </c>
      <c r="B83">
        <v>6</v>
      </c>
      <c r="C83" t="s">
        <v>12</v>
      </c>
      <c r="D83">
        <v>14</v>
      </c>
      <c r="E83">
        <v>0.90470654979999998</v>
      </c>
      <c r="F83">
        <v>8.12110947E-2</v>
      </c>
      <c r="G83">
        <v>-0.1022254132</v>
      </c>
      <c r="H83">
        <v>9.1957275650000003E-2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5.75" customHeight="1" x14ac:dyDescent="0.2">
      <c r="A84" t="s">
        <v>145</v>
      </c>
      <c r="B84">
        <v>6</v>
      </c>
      <c r="C84" t="s">
        <v>12</v>
      </c>
      <c r="D84">
        <v>28</v>
      </c>
      <c r="E84">
        <v>0.90233625409999996</v>
      </c>
      <c r="F84">
        <v>7.9461636609999997E-2</v>
      </c>
      <c r="G84">
        <v>-0.1047625028</v>
      </c>
      <c r="H84">
        <v>8.9942351700000006E-2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5.75" customHeight="1" x14ac:dyDescent="0.2">
      <c r="A85" t="s">
        <v>145</v>
      </c>
      <c r="B85">
        <v>6</v>
      </c>
      <c r="C85" t="s">
        <v>12</v>
      </c>
      <c r="D85">
        <v>42</v>
      </c>
      <c r="E85">
        <v>0.53522689830000003</v>
      </c>
      <c r="F85">
        <v>8.982063841E-2</v>
      </c>
      <c r="G85">
        <v>-0.63233836809999999</v>
      </c>
      <c r="H85">
        <v>0.1719487908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5.75" customHeight="1" x14ac:dyDescent="0.2">
      <c r="A86" t="s">
        <v>146</v>
      </c>
      <c r="B86">
        <v>6</v>
      </c>
      <c r="C86" t="s">
        <v>12</v>
      </c>
      <c r="D86">
        <v>0</v>
      </c>
      <c r="E86">
        <v>0.80327868849999995</v>
      </c>
      <c r="G86">
        <v>-0.21905356610000001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5.75" customHeight="1" x14ac:dyDescent="0.2">
      <c r="A87" t="s">
        <v>146</v>
      </c>
      <c r="B87">
        <v>6</v>
      </c>
      <c r="C87" t="s">
        <v>12</v>
      </c>
      <c r="D87">
        <v>14</v>
      </c>
      <c r="E87">
        <v>0.82678313179999996</v>
      </c>
      <c r="F87">
        <v>0.1484815179</v>
      </c>
      <c r="G87">
        <v>-0.1942607402</v>
      </c>
      <c r="H87">
        <v>0.18007446860000001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15.75" customHeight="1" x14ac:dyDescent="0.2">
      <c r="A88" t="s">
        <v>146</v>
      </c>
      <c r="B88">
        <v>6</v>
      </c>
      <c r="C88" t="s">
        <v>12</v>
      </c>
      <c r="D88">
        <v>28</v>
      </c>
      <c r="E88">
        <v>0.86577181209999998</v>
      </c>
      <c r="G88">
        <v>-0.1441339016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ht="15.75" customHeight="1" x14ac:dyDescent="0.2">
      <c r="A89" t="s">
        <v>146</v>
      </c>
      <c r="B89">
        <v>6</v>
      </c>
      <c r="C89" t="s">
        <v>12</v>
      </c>
      <c r="D89">
        <v>42</v>
      </c>
      <c r="E89">
        <v>0.48680102520000001</v>
      </c>
      <c r="F89">
        <v>8.8466915189999995E-2</v>
      </c>
      <c r="G89">
        <v>-0.72404522579999997</v>
      </c>
      <c r="H89">
        <v>0.18223381059999999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ht="15.75" customHeight="1" x14ac:dyDescent="0.2">
      <c r="A90" t="s">
        <v>145</v>
      </c>
      <c r="B90">
        <v>7</v>
      </c>
      <c r="C90" t="s">
        <v>1</v>
      </c>
      <c r="D90">
        <v>0</v>
      </c>
      <c r="E90">
        <v>1.033362213</v>
      </c>
      <c r="F90">
        <v>4.1145651839999998E-2</v>
      </c>
      <c r="G90">
        <v>3.2421180879999997E-2</v>
      </c>
      <c r="H90">
        <v>3.9835027160000001E-2</v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5.75" customHeight="1" x14ac:dyDescent="0.2">
      <c r="A91" t="s">
        <v>145</v>
      </c>
      <c r="B91">
        <v>7</v>
      </c>
      <c r="C91" t="s">
        <v>1</v>
      </c>
      <c r="D91">
        <v>14</v>
      </c>
      <c r="E91">
        <v>0.87538844920000003</v>
      </c>
      <c r="F91">
        <v>7.3180677489999998E-2</v>
      </c>
      <c r="G91">
        <v>-0.134814199</v>
      </c>
      <c r="H91">
        <v>8.2858182700000005E-2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15.75" customHeight="1" x14ac:dyDescent="0.2">
      <c r="A92" t="s">
        <v>145</v>
      </c>
      <c r="B92">
        <v>7</v>
      </c>
      <c r="C92" t="s">
        <v>1</v>
      </c>
      <c r="D92">
        <v>28</v>
      </c>
      <c r="E92">
        <v>0.68534482389999996</v>
      </c>
      <c r="F92">
        <v>7.2483333799999994E-2</v>
      </c>
      <c r="G92">
        <v>-0.38074043499999999</v>
      </c>
      <c r="H92">
        <v>0.1088655818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ht="15.75" customHeight="1" x14ac:dyDescent="0.2">
      <c r="A93" t="s">
        <v>145</v>
      </c>
      <c r="B93">
        <v>7</v>
      </c>
      <c r="C93" t="s">
        <v>1</v>
      </c>
      <c r="D93">
        <v>42</v>
      </c>
      <c r="E93">
        <v>0.73641904820000004</v>
      </c>
      <c r="F93">
        <v>0.1187772658</v>
      </c>
      <c r="G93">
        <v>-0.31216746350000002</v>
      </c>
      <c r="H93">
        <v>0.15574323409999999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ht="15.75" customHeight="1" x14ac:dyDescent="0.2">
      <c r="A94" t="s">
        <v>146</v>
      </c>
      <c r="B94">
        <v>7</v>
      </c>
      <c r="C94" t="s">
        <v>1</v>
      </c>
      <c r="D94">
        <v>14</v>
      </c>
      <c r="E94">
        <v>0.81166666669999998</v>
      </c>
      <c r="F94">
        <v>9.6666666669999998E-2</v>
      </c>
      <c r="G94">
        <v>-0.2104416804</v>
      </c>
      <c r="H94">
        <v>0.1192375814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ht="15.75" customHeight="1" x14ac:dyDescent="0.2">
      <c r="A95" t="s">
        <v>146</v>
      </c>
      <c r="B95">
        <v>7</v>
      </c>
      <c r="C95" t="s">
        <v>1</v>
      </c>
      <c r="D95">
        <v>28</v>
      </c>
      <c r="E95">
        <v>0.71</v>
      </c>
      <c r="F95">
        <v>0</v>
      </c>
      <c r="G95">
        <v>-0.34249030889999998</v>
      </c>
      <c r="H95">
        <v>0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ht="15.75" customHeight="1" x14ac:dyDescent="0.2">
      <c r="A96" t="s">
        <v>146</v>
      </c>
      <c r="B96">
        <v>7</v>
      </c>
      <c r="C96" t="s">
        <v>1</v>
      </c>
      <c r="D96">
        <v>42</v>
      </c>
      <c r="E96">
        <v>0.65</v>
      </c>
      <c r="F96">
        <v>0.1</v>
      </c>
      <c r="G96">
        <v>-0.43375028389999998</v>
      </c>
      <c r="H96">
        <v>0.1541506798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ht="15.75" customHeight="1" x14ac:dyDescent="0.2">
      <c r="A97" t="s">
        <v>145</v>
      </c>
      <c r="B97">
        <v>7</v>
      </c>
      <c r="C97" t="s">
        <v>3</v>
      </c>
      <c r="D97">
        <v>0</v>
      </c>
      <c r="E97">
        <v>1.0101894709999999</v>
      </c>
      <c r="F97">
        <v>7.3224934729999996E-2</v>
      </c>
      <c r="G97">
        <v>8.8389506499999999E-3</v>
      </c>
      <c r="H97">
        <v>7.1878733080000007E-2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 ht="15.75" customHeight="1" x14ac:dyDescent="0.2">
      <c r="A98" t="s">
        <v>145</v>
      </c>
      <c r="B98">
        <v>7</v>
      </c>
      <c r="C98" t="s">
        <v>3</v>
      </c>
      <c r="D98">
        <v>14</v>
      </c>
      <c r="E98">
        <v>0.26015838429999999</v>
      </c>
      <c r="F98">
        <v>1.683491141E-2</v>
      </c>
      <c r="G98">
        <v>-1.3475187</v>
      </c>
      <c r="H98">
        <v>6.5042556769999996E-2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ht="15.75" customHeight="1" x14ac:dyDescent="0.2">
      <c r="A99" t="s">
        <v>145</v>
      </c>
      <c r="B99">
        <v>7</v>
      </c>
      <c r="C99" t="s">
        <v>3</v>
      </c>
      <c r="D99">
        <v>28</v>
      </c>
      <c r="E99">
        <v>5.3969026539999999E-2</v>
      </c>
      <c r="F99">
        <v>6.0064854139999999E-2</v>
      </c>
      <c r="G99">
        <v>0</v>
      </c>
      <c r="H99">
        <v>0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ht="15.75" customHeight="1" x14ac:dyDescent="0.2">
      <c r="A100" t="s">
        <v>145</v>
      </c>
      <c r="B100">
        <v>7</v>
      </c>
      <c r="C100" t="s">
        <v>3</v>
      </c>
      <c r="D100">
        <v>42</v>
      </c>
      <c r="E100">
        <v>0.11070569550000001</v>
      </c>
      <c r="F100">
        <v>0.2214113909</v>
      </c>
      <c r="G100">
        <v>0</v>
      </c>
      <c r="H100">
        <v>0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ht="15.75" customHeight="1" x14ac:dyDescent="0.2">
      <c r="A101" t="s">
        <v>146</v>
      </c>
      <c r="B101">
        <v>7</v>
      </c>
      <c r="C101" t="s">
        <v>3</v>
      </c>
      <c r="D101">
        <v>14</v>
      </c>
      <c r="E101">
        <v>0.51666666670000005</v>
      </c>
      <c r="F101">
        <v>7.333333333E-2</v>
      </c>
      <c r="G101">
        <v>-0.66288193070000001</v>
      </c>
      <c r="H101">
        <v>0.1421744888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ht="15.75" customHeight="1" x14ac:dyDescent="0.2">
      <c r="A102" t="s">
        <v>146</v>
      </c>
      <c r="B102">
        <v>7</v>
      </c>
      <c r="C102" t="s">
        <v>3</v>
      </c>
      <c r="D102">
        <v>28</v>
      </c>
      <c r="E102">
        <v>0.3</v>
      </c>
      <c r="F102">
        <v>0</v>
      </c>
      <c r="G102">
        <v>-1.203972804</v>
      </c>
      <c r="H102">
        <v>0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ht="15.75" customHeight="1" x14ac:dyDescent="0.2">
      <c r="A103" t="s">
        <v>146</v>
      </c>
      <c r="B103">
        <v>7</v>
      </c>
      <c r="C103" t="s">
        <v>3</v>
      </c>
      <c r="D103">
        <v>42</v>
      </c>
      <c r="E103">
        <v>0.5</v>
      </c>
      <c r="F103">
        <v>0.53333333329999999</v>
      </c>
      <c r="G103">
        <v>-0.86049519919999995</v>
      </c>
      <c r="H103">
        <v>1.189584067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ht="15.75" customHeight="1" x14ac:dyDescent="0.2">
      <c r="A104" t="s">
        <v>145</v>
      </c>
      <c r="B104">
        <v>8</v>
      </c>
      <c r="C104" t="s">
        <v>7</v>
      </c>
      <c r="D104">
        <v>0</v>
      </c>
      <c r="E104">
        <v>0.88033941289999995</v>
      </c>
      <c r="F104">
        <v>2.180558657E-2</v>
      </c>
      <c r="G104">
        <v>-0.12760060670000001</v>
      </c>
      <c r="H104">
        <v>2.470584763E-2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ht="15.75" customHeight="1" x14ac:dyDescent="0.2">
      <c r="A105" t="s">
        <v>145</v>
      </c>
      <c r="B105">
        <v>8</v>
      </c>
      <c r="C105" t="s">
        <v>7</v>
      </c>
      <c r="D105">
        <v>14</v>
      </c>
      <c r="E105">
        <v>0.89540387740000005</v>
      </c>
      <c r="F105">
        <v>0.36244810030000002</v>
      </c>
      <c r="G105">
        <v>-0.13139331100000001</v>
      </c>
      <c r="H105">
        <v>0.41045435670000002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15.75" customHeight="1" x14ac:dyDescent="0.2">
      <c r="A106" t="s">
        <v>145</v>
      </c>
      <c r="B106">
        <v>8</v>
      </c>
      <c r="C106" t="s">
        <v>7</v>
      </c>
      <c r="D106">
        <v>28</v>
      </c>
      <c r="E106">
        <v>0.5976822557</v>
      </c>
      <c r="F106">
        <v>0.34585669130000002</v>
      </c>
      <c r="G106">
        <v>-0.59081807490000005</v>
      </c>
      <c r="H106">
        <v>0.53565849809999999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ht="15.75" customHeight="1" x14ac:dyDescent="0.2">
      <c r="A107" t="s">
        <v>145</v>
      </c>
      <c r="B107">
        <v>8</v>
      </c>
      <c r="C107" t="s">
        <v>7</v>
      </c>
      <c r="D107">
        <v>42</v>
      </c>
      <c r="E107">
        <v>0.13218342459999999</v>
      </c>
      <c r="F107">
        <v>0.1530084854</v>
      </c>
      <c r="G107">
        <v>-2.4905458839999999</v>
      </c>
      <c r="H107">
        <v>1.4973405609999999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ht="15.75" customHeight="1" x14ac:dyDescent="0.2">
      <c r="A108" t="s">
        <v>146</v>
      </c>
      <c r="B108">
        <v>8</v>
      </c>
      <c r="C108" t="s">
        <v>7</v>
      </c>
      <c r="D108">
        <v>14</v>
      </c>
      <c r="E108">
        <v>0.78282828280000005</v>
      </c>
      <c r="F108">
        <v>2.356902357E-2</v>
      </c>
      <c r="G108">
        <v>-0.24495523450000001</v>
      </c>
      <c r="H108">
        <v>3.0109801469999999E-2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ht="15.75" customHeight="1" x14ac:dyDescent="0.2">
      <c r="A109" t="s">
        <v>146</v>
      </c>
      <c r="B109">
        <v>8</v>
      </c>
      <c r="C109" t="s">
        <v>7</v>
      </c>
      <c r="D109">
        <v>28</v>
      </c>
      <c r="E109">
        <v>0.68106312290000004</v>
      </c>
      <c r="G109">
        <v>-0.38410028559999998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ht="15.75" customHeight="1" x14ac:dyDescent="0.2">
      <c r="A110" t="s">
        <v>146</v>
      </c>
      <c r="B110">
        <v>8</v>
      </c>
      <c r="C110" t="s">
        <v>7</v>
      </c>
      <c r="D110">
        <v>42</v>
      </c>
      <c r="E110">
        <v>0.47165562909999997</v>
      </c>
      <c r="F110">
        <v>6.3311258280000005E-2</v>
      </c>
      <c r="G110">
        <v>-0.75376352430000004</v>
      </c>
      <c r="H110">
        <v>0.13443405550000001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ht="15.75" customHeight="1" x14ac:dyDescent="0.2">
      <c r="A111" t="s">
        <v>145</v>
      </c>
      <c r="B111">
        <v>8</v>
      </c>
      <c r="C111" t="s">
        <v>6</v>
      </c>
      <c r="D111">
        <v>0</v>
      </c>
      <c r="E111">
        <v>0.89039949210000002</v>
      </c>
      <c r="F111">
        <v>3.1017352599999999E-2</v>
      </c>
      <c r="G111">
        <v>-0.1163871003</v>
      </c>
      <c r="H111">
        <v>3.4721093940000003E-2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ht="15.75" customHeight="1" x14ac:dyDescent="0.2">
      <c r="A112" t="s">
        <v>145</v>
      </c>
      <c r="B112">
        <v>8</v>
      </c>
      <c r="C112" t="s">
        <v>6</v>
      </c>
      <c r="D112">
        <v>14</v>
      </c>
      <c r="E112">
        <v>1.0830091209999999</v>
      </c>
      <c r="F112">
        <v>0.1122868683</v>
      </c>
      <c r="G112">
        <v>7.7019710660000004E-2</v>
      </c>
      <c r="H112">
        <v>0.1047260005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ht="15.75" customHeight="1" x14ac:dyDescent="0.2">
      <c r="A113" t="s">
        <v>145</v>
      </c>
      <c r="B113">
        <v>8</v>
      </c>
      <c r="C113" t="s">
        <v>6</v>
      </c>
      <c r="D113">
        <v>28</v>
      </c>
      <c r="E113">
        <v>1.1186528819999999</v>
      </c>
      <c r="F113">
        <v>0.13107195360000001</v>
      </c>
      <c r="G113">
        <v>0.1086441684</v>
      </c>
      <c r="H113">
        <v>0.1184152721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ht="15.75" customHeight="1" x14ac:dyDescent="0.2">
      <c r="A114" t="s">
        <v>145</v>
      </c>
      <c r="B114">
        <v>8</v>
      </c>
      <c r="C114" t="s">
        <v>6</v>
      </c>
      <c r="D114">
        <v>42</v>
      </c>
      <c r="E114">
        <v>0.86269788920000001</v>
      </c>
      <c r="F114">
        <v>1.1519882509999999E-2</v>
      </c>
      <c r="G114">
        <v>-0.14773546900000001</v>
      </c>
      <c r="H114">
        <v>1.3391789059999999E-2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ht="15.75" customHeight="1" x14ac:dyDescent="0.2">
      <c r="A115" t="s">
        <v>146</v>
      </c>
      <c r="B115">
        <v>8</v>
      </c>
      <c r="C115" t="s">
        <v>6</v>
      </c>
      <c r="D115">
        <v>14</v>
      </c>
      <c r="E115">
        <v>0.8234623888</v>
      </c>
      <c r="F115">
        <v>6.8329459780000004E-2</v>
      </c>
      <c r="G115">
        <v>-0.19509881800000001</v>
      </c>
      <c r="H115">
        <v>8.3025900750000006E-2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ht="15.75" customHeight="1" x14ac:dyDescent="0.2">
      <c r="A116" t="s">
        <v>146</v>
      </c>
      <c r="B116">
        <v>8</v>
      </c>
      <c r="C116" t="s">
        <v>6</v>
      </c>
      <c r="D116">
        <v>28</v>
      </c>
      <c r="E116">
        <v>0.87030716720000001</v>
      </c>
      <c r="G116">
        <v>-0.13890906389999999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5.75" customHeight="1" x14ac:dyDescent="0.2">
      <c r="A117" t="s">
        <v>146</v>
      </c>
      <c r="B117">
        <v>8</v>
      </c>
      <c r="C117" t="s">
        <v>6</v>
      </c>
      <c r="D117">
        <v>42</v>
      </c>
      <c r="E117">
        <v>0.74945544549999998</v>
      </c>
      <c r="F117">
        <v>5.2244224419999999E-2</v>
      </c>
      <c r="G117">
        <v>-0.28901620620000001</v>
      </c>
      <c r="H117">
        <v>6.9737829749999994E-2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ht="15.75" customHeight="1" x14ac:dyDescent="0.2">
      <c r="A118" t="s">
        <v>146</v>
      </c>
      <c r="B118">
        <v>9</v>
      </c>
      <c r="C118" t="s">
        <v>12</v>
      </c>
      <c r="D118">
        <v>14</v>
      </c>
      <c r="E118">
        <v>0.71569514400000001</v>
      </c>
      <c r="F118">
        <v>4.8339440999999997E-2</v>
      </c>
      <c r="G118">
        <v>-0.33507154300000003</v>
      </c>
      <c r="H118">
        <v>6.7567637999999999E-2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.75" customHeight="1" x14ac:dyDescent="0.2">
      <c r="A119" t="s">
        <v>146</v>
      </c>
      <c r="B119">
        <v>9</v>
      </c>
      <c r="C119" t="s">
        <v>12</v>
      </c>
      <c r="D119">
        <v>28</v>
      </c>
      <c r="E119">
        <v>0.62126245899999999</v>
      </c>
      <c r="G119">
        <v>-0.476001648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2">
      <c r="A120" t="s">
        <v>146</v>
      </c>
      <c r="B120">
        <v>9</v>
      </c>
      <c r="C120" t="s">
        <v>12</v>
      </c>
      <c r="D120">
        <v>42</v>
      </c>
      <c r="E120">
        <v>0.56121509199999997</v>
      </c>
      <c r="F120">
        <v>2.6084667999999998E-2</v>
      </c>
      <c r="G120">
        <v>-0.57792114900000002</v>
      </c>
      <c r="H120">
        <v>4.6487283999999997E-2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ht="15.75" customHeight="1" x14ac:dyDescent="0.2">
      <c r="A121" t="s">
        <v>145</v>
      </c>
      <c r="B121">
        <v>9</v>
      </c>
      <c r="C121" t="s">
        <v>12</v>
      </c>
      <c r="D121">
        <v>14</v>
      </c>
      <c r="E121">
        <v>0.69475500199999995</v>
      </c>
      <c r="F121">
        <v>0.109093867</v>
      </c>
      <c r="G121">
        <v>-0.37062049800000002</v>
      </c>
      <c r="H121">
        <v>0.16193589799999999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ht="15.75" customHeight="1" x14ac:dyDescent="0.2">
      <c r="A122" t="s">
        <v>145</v>
      </c>
      <c r="B122">
        <v>9</v>
      </c>
      <c r="C122" t="s">
        <v>12</v>
      </c>
      <c r="D122">
        <v>28</v>
      </c>
      <c r="E122">
        <v>0.61301380599999999</v>
      </c>
      <c r="F122">
        <v>0.13352856199999999</v>
      </c>
      <c r="G122">
        <v>-0.50109905399999999</v>
      </c>
      <c r="H122">
        <v>0.21600351800000001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ht="15.75" customHeight="1" x14ac:dyDescent="0.2">
      <c r="A123" t="s">
        <v>145</v>
      </c>
      <c r="B123">
        <v>9</v>
      </c>
      <c r="C123" t="s">
        <v>12</v>
      </c>
      <c r="D123">
        <v>42</v>
      </c>
      <c r="E123">
        <v>0.28452872600000001</v>
      </c>
      <c r="F123">
        <v>0.32377125200000001</v>
      </c>
      <c r="G123">
        <v>-2.8859359530000002</v>
      </c>
      <c r="H123">
        <v>3.9781714180000001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ht="15.75" customHeight="1" x14ac:dyDescent="0.2">
      <c r="A124" t="s">
        <v>146</v>
      </c>
      <c r="B124">
        <v>9</v>
      </c>
      <c r="C124" t="s">
        <v>11</v>
      </c>
      <c r="D124">
        <v>14</v>
      </c>
      <c r="E124">
        <v>0.84969899699999996</v>
      </c>
      <c r="F124">
        <v>6.0602006999999999E-2</v>
      </c>
      <c r="G124">
        <v>-0.16350936699999999</v>
      </c>
      <c r="H124">
        <v>7.1351991000000003E-2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ht="15.75" customHeight="1" x14ac:dyDescent="0.2">
      <c r="A125" t="s">
        <v>146</v>
      </c>
      <c r="B125">
        <v>9</v>
      </c>
      <c r="C125" t="s">
        <v>11</v>
      </c>
      <c r="D125">
        <v>28</v>
      </c>
      <c r="E125">
        <v>0.74917491800000002</v>
      </c>
      <c r="G125">
        <v>-0.28878278800000001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ht="15.75" customHeight="1" x14ac:dyDescent="0.2">
      <c r="A126" t="s">
        <v>146</v>
      </c>
      <c r="B126">
        <v>9</v>
      </c>
      <c r="C126" t="s">
        <v>11</v>
      </c>
      <c r="D126">
        <v>42</v>
      </c>
      <c r="E126">
        <v>0.65723019699999996</v>
      </c>
      <c r="F126">
        <v>1.3290800000000001E-3</v>
      </c>
      <c r="G126">
        <v>-0.41972145799999999</v>
      </c>
      <c r="H126">
        <v>2.0222450000000002E-3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ht="15.75" customHeight="1" x14ac:dyDescent="0.2">
      <c r="A127" t="s">
        <v>145</v>
      </c>
      <c r="B127">
        <v>9</v>
      </c>
      <c r="C127" t="s">
        <v>11</v>
      </c>
      <c r="D127">
        <v>14</v>
      </c>
      <c r="E127">
        <v>0.880171649</v>
      </c>
      <c r="F127">
        <v>2.8297194000000001E-2</v>
      </c>
      <c r="G127">
        <v>-0.12789819199999999</v>
      </c>
      <c r="H127">
        <v>3.2285378000000003E-2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ht="15.75" customHeight="1" x14ac:dyDescent="0.2">
      <c r="A128" t="s">
        <v>145</v>
      </c>
      <c r="B128">
        <v>9</v>
      </c>
      <c r="C128" t="s">
        <v>11</v>
      </c>
      <c r="D128">
        <v>28</v>
      </c>
      <c r="E128">
        <v>0.88794315899999998</v>
      </c>
      <c r="F128">
        <v>9.1788177999999998E-2</v>
      </c>
      <c r="G128">
        <v>-0.121443104</v>
      </c>
      <c r="H128">
        <v>0.101142802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ht="15.75" customHeight="1" x14ac:dyDescent="0.2">
      <c r="A129" t="s">
        <v>145</v>
      </c>
      <c r="B129">
        <v>9</v>
      </c>
      <c r="C129" t="s">
        <v>11</v>
      </c>
      <c r="D129">
        <v>42</v>
      </c>
      <c r="E129">
        <v>0.698987778</v>
      </c>
      <c r="F129">
        <v>3.6411106999999998E-2</v>
      </c>
      <c r="G129">
        <v>-0.35881018799999997</v>
      </c>
      <c r="H129">
        <v>5.2652338E-2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ht="15.75" customHeight="1" x14ac:dyDescent="0.2">
      <c r="A130" t="s">
        <v>148</v>
      </c>
      <c r="B130">
        <v>10</v>
      </c>
      <c r="C130" t="s">
        <v>10</v>
      </c>
      <c r="D130">
        <v>0</v>
      </c>
      <c r="E130">
        <v>0.88602714699205931</v>
      </c>
      <c r="F130">
        <v>7.4474413799693356E-2</v>
      </c>
      <c r="G130">
        <f t="shared" ref="G130:G143" si="0">LN(E130)</f>
        <v>-0.12100768890055878</v>
      </c>
      <c r="H130">
        <v>0.12796038923311029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ht="15.75" customHeight="1" x14ac:dyDescent="0.2">
      <c r="A131" t="s">
        <v>148</v>
      </c>
      <c r="B131">
        <v>10</v>
      </c>
      <c r="C131" t="s">
        <v>10</v>
      </c>
      <c r="D131">
        <v>14</v>
      </c>
      <c r="E131">
        <v>0.80221964300615223</v>
      </c>
      <c r="F131">
        <v>0.26022397863156682</v>
      </c>
      <c r="G131">
        <f t="shared" si="0"/>
        <v>-0.22037283952593686</v>
      </c>
      <c r="H131">
        <v>0.53229204280554476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ht="15.75" customHeight="1" x14ac:dyDescent="0.2">
      <c r="A132" t="s">
        <v>148</v>
      </c>
      <c r="B132">
        <v>10</v>
      </c>
      <c r="C132" t="s">
        <v>10</v>
      </c>
      <c r="D132">
        <v>28</v>
      </c>
      <c r="E132">
        <v>0.84168760323799086</v>
      </c>
      <c r="F132">
        <v>0.14508890227217869</v>
      </c>
      <c r="G132">
        <f t="shared" si="0"/>
        <v>-0.172346351115921</v>
      </c>
      <c r="H132">
        <v>0.24924712450023009</v>
      </c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ht="15.75" customHeight="1" x14ac:dyDescent="0.2">
      <c r="A133" t="s">
        <v>148</v>
      </c>
      <c r="B133">
        <v>10</v>
      </c>
      <c r="C133" t="s">
        <v>10</v>
      </c>
      <c r="D133">
        <v>42</v>
      </c>
      <c r="E133">
        <v>0.72162280701754378</v>
      </c>
      <c r="F133">
        <v>0.19938075494308458</v>
      </c>
      <c r="G133">
        <f t="shared" si="0"/>
        <v>-0.32625270455588218</v>
      </c>
      <c r="H133">
        <v>0.44328971854673549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15.75" customHeight="1" x14ac:dyDescent="0.2">
      <c r="A134" t="s">
        <v>147</v>
      </c>
      <c r="B134">
        <v>10</v>
      </c>
      <c r="C134" t="s">
        <v>10</v>
      </c>
      <c r="D134">
        <v>14</v>
      </c>
      <c r="E134">
        <v>0.78120943433587819</v>
      </c>
      <c r="F134">
        <v>0.13857780906910749</v>
      </c>
      <c r="G134">
        <f t="shared" si="0"/>
        <v>-0.24691200332970187</v>
      </c>
      <c r="H134">
        <v>0.17785616897789377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ht="15.75" customHeight="1" x14ac:dyDescent="0.2">
      <c r="A135" t="s">
        <v>147</v>
      </c>
      <c r="B135">
        <v>10</v>
      </c>
      <c r="C135" t="s">
        <v>10</v>
      </c>
      <c r="D135">
        <v>28</v>
      </c>
      <c r="E135">
        <v>0.73666666666666669</v>
      </c>
      <c r="F135">
        <v>0</v>
      </c>
      <c r="G135">
        <f t="shared" si="0"/>
        <v>-0.30561977313844824</v>
      </c>
      <c r="H135">
        <v>0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 ht="15.75" customHeight="1" x14ac:dyDescent="0.2">
      <c r="A136" t="s">
        <v>147</v>
      </c>
      <c r="B136">
        <v>10</v>
      </c>
      <c r="C136" t="s">
        <v>10</v>
      </c>
      <c r="D136">
        <v>42</v>
      </c>
      <c r="E136">
        <v>0.5520812976353332</v>
      </c>
      <c r="F136">
        <v>4.5339065858901684E-2</v>
      </c>
      <c r="G136">
        <f t="shared" si="0"/>
        <v>-0.59405996522455051</v>
      </c>
      <c r="H136">
        <v>8.2170096468899903E-2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ht="15.75" customHeight="1" x14ac:dyDescent="0.2">
      <c r="A137" t="s">
        <v>148</v>
      </c>
      <c r="B137">
        <v>10</v>
      </c>
      <c r="C137" t="s">
        <v>9</v>
      </c>
      <c r="D137">
        <v>0</v>
      </c>
      <c r="E137">
        <v>0.87924434771478621</v>
      </c>
      <c r="F137">
        <v>0.14483632855203593</v>
      </c>
      <c r="G137">
        <f t="shared" si="0"/>
        <v>-0.1286924361789486</v>
      </c>
      <c r="H137">
        <v>0.25913444831110921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ht="15.75" customHeight="1" x14ac:dyDescent="0.2">
      <c r="A138" t="s">
        <v>148</v>
      </c>
      <c r="B138">
        <v>10</v>
      </c>
      <c r="C138" t="s">
        <v>9</v>
      </c>
      <c r="D138">
        <v>14</v>
      </c>
      <c r="E138">
        <v>0.59029392872173125</v>
      </c>
      <c r="F138">
        <v>9.3339535295811515E-2</v>
      </c>
      <c r="G138">
        <f t="shared" si="0"/>
        <v>-0.52713468186083767</v>
      </c>
      <c r="H138">
        <v>0.15845453466853687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 ht="15.75" customHeight="1" x14ac:dyDescent="0.2">
      <c r="A139" t="s">
        <v>148</v>
      </c>
      <c r="B139">
        <v>10</v>
      </c>
      <c r="C139" t="s">
        <v>9</v>
      </c>
      <c r="D139">
        <v>28</v>
      </c>
      <c r="E139">
        <v>0.62574322459568354</v>
      </c>
      <c r="F139">
        <v>0.30241569977981547</v>
      </c>
      <c r="G139">
        <f t="shared" si="0"/>
        <v>-0.46881517638259479</v>
      </c>
      <c r="H139">
        <v>0.79904920733538598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 ht="15.75" customHeight="1" x14ac:dyDescent="0.2">
      <c r="A140" t="s">
        <v>148</v>
      </c>
      <c r="B140">
        <v>10</v>
      </c>
      <c r="C140" t="s">
        <v>9</v>
      </c>
      <c r="D140">
        <v>42</v>
      </c>
      <c r="E140">
        <v>0.45935838171071897</v>
      </c>
      <c r="F140">
        <v>4.545129675937621E-2</v>
      </c>
      <c r="G140">
        <f t="shared" si="0"/>
        <v>-0.7779245855372211</v>
      </c>
      <c r="H140">
        <v>0.15247677633145343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 ht="15.75" customHeight="1" x14ac:dyDescent="0.2">
      <c r="A141" t="s">
        <v>147</v>
      </c>
      <c r="B141">
        <v>10</v>
      </c>
      <c r="C141" t="s">
        <v>9</v>
      </c>
      <c r="D141">
        <v>14</v>
      </c>
      <c r="E141">
        <v>0.71093075927523719</v>
      </c>
      <c r="F141">
        <v>8.6335202761000915E-2</v>
      </c>
      <c r="G141">
        <f t="shared" si="0"/>
        <v>-0.3411802389067235</v>
      </c>
      <c r="H141">
        <v>0.12158925468021821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 ht="15.75" customHeight="1" x14ac:dyDescent="0.2">
      <c r="A142" t="s">
        <v>147</v>
      </c>
      <c r="B142">
        <v>10</v>
      </c>
      <c r="C142" t="s">
        <v>9</v>
      </c>
      <c r="D142">
        <v>28</v>
      </c>
      <c r="E142">
        <v>0.62751677852348997</v>
      </c>
      <c r="F142">
        <v>0</v>
      </c>
      <c r="G142">
        <f t="shared" si="0"/>
        <v>-0.46598486965081776</v>
      </c>
      <c r="H142">
        <v>0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 ht="15.75" customHeight="1" x14ac:dyDescent="0.2">
      <c r="A143" t="s">
        <v>147</v>
      </c>
      <c r="B143">
        <v>10</v>
      </c>
      <c r="C143" t="s">
        <v>9</v>
      </c>
      <c r="D143">
        <v>42</v>
      </c>
      <c r="E143">
        <v>0.59417017860726462</v>
      </c>
      <c r="F143">
        <v>3.6825205699378021E-2</v>
      </c>
      <c r="G143">
        <f t="shared" si="0"/>
        <v>-0.52058950467980025</v>
      </c>
      <c r="H143">
        <v>6.1997390003495051E-2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 ht="15.75" customHeight="1" x14ac:dyDescent="0.2">
      <c r="A144" t="s">
        <v>145</v>
      </c>
      <c r="B144">
        <v>11</v>
      </c>
      <c r="C144" t="s">
        <v>10</v>
      </c>
      <c r="D144">
        <v>0</v>
      </c>
      <c r="E144">
        <v>0.98129599999999995</v>
      </c>
      <c r="F144">
        <v>3.1007752E-2</v>
      </c>
      <c r="G144">
        <v>-1.8880000000000001E-2</v>
      </c>
      <c r="H144">
        <v>3.4979186000000002E-2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 ht="15.75" customHeight="1" x14ac:dyDescent="0.2">
      <c r="A145" t="s">
        <v>145</v>
      </c>
      <c r="B145">
        <v>11</v>
      </c>
      <c r="C145" t="s">
        <v>10</v>
      </c>
      <c r="D145">
        <v>14</v>
      </c>
      <c r="E145">
        <v>0.81696400000000002</v>
      </c>
      <c r="F145">
        <v>0.20253245</v>
      </c>
      <c r="G145">
        <v>-0.20216000000000001</v>
      </c>
      <c r="H145">
        <v>0.21616627599999999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 ht="15.75" customHeight="1" x14ac:dyDescent="0.2">
      <c r="A146" t="s">
        <v>145</v>
      </c>
      <c r="B146">
        <v>11</v>
      </c>
      <c r="C146" t="s">
        <v>10</v>
      </c>
      <c r="D146">
        <v>28</v>
      </c>
      <c r="E146">
        <v>0.74972436600000003</v>
      </c>
      <c r="F146">
        <v>4.3743945999999999E-2</v>
      </c>
      <c r="G146">
        <v>-0.28804999999999997</v>
      </c>
      <c r="H146">
        <v>5.1018755999999998E-2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1:25" ht="15.75" customHeight="1" x14ac:dyDescent="0.2">
      <c r="A147" t="s">
        <v>145</v>
      </c>
      <c r="B147">
        <v>11</v>
      </c>
      <c r="C147" t="s">
        <v>10</v>
      </c>
      <c r="D147">
        <v>42</v>
      </c>
      <c r="E147">
        <v>0.51270718199999998</v>
      </c>
      <c r="F147">
        <v>0.24929219799999999</v>
      </c>
      <c r="G147">
        <v>-0.66805000000000003</v>
      </c>
      <c r="H147">
        <v>0.43917598200000002</v>
      </c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1:25" ht="15.75" customHeight="1" x14ac:dyDescent="0.2">
      <c r="A148" t="s">
        <v>146</v>
      </c>
      <c r="B148">
        <v>11</v>
      </c>
      <c r="C148" t="s">
        <v>10</v>
      </c>
      <c r="D148">
        <v>14</v>
      </c>
      <c r="E148">
        <v>0.88333333300000005</v>
      </c>
      <c r="F148">
        <v>4.8236632000000002E-2</v>
      </c>
      <c r="G148">
        <v>-0.12404999999999999</v>
      </c>
      <c r="H148">
        <v>5.4897283999999998E-2</v>
      </c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1:25" ht="15.75" customHeight="1" x14ac:dyDescent="0.2">
      <c r="A149" t="s">
        <v>146</v>
      </c>
      <c r="B149">
        <v>11</v>
      </c>
      <c r="C149" t="s">
        <v>10</v>
      </c>
      <c r="D149">
        <v>28</v>
      </c>
      <c r="E149">
        <v>0.9</v>
      </c>
      <c r="F149">
        <v>0</v>
      </c>
      <c r="G149">
        <v>-0.10536</v>
      </c>
      <c r="H149">
        <v>0</v>
      </c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15.75" customHeight="1" x14ac:dyDescent="0.2">
      <c r="A150" t="s">
        <v>149</v>
      </c>
      <c r="B150">
        <v>11</v>
      </c>
      <c r="C150" t="s">
        <v>10</v>
      </c>
      <c r="D150">
        <v>42</v>
      </c>
      <c r="E150">
        <v>0.57046979900000006</v>
      </c>
      <c r="F150">
        <v>2.6845638000000002E-2</v>
      </c>
      <c r="G150">
        <v>-0.56130000000000002</v>
      </c>
      <c r="H150">
        <v>4.7060994000000002E-2</v>
      </c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ht="15.75" customHeight="1" x14ac:dyDescent="0.2">
      <c r="A151" t="s">
        <v>145</v>
      </c>
      <c r="B151">
        <v>11</v>
      </c>
      <c r="C151" t="s">
        <v>9</v>
      </c>
      <c r="D151">
        <v>0</v>
      </c>
      <c r="E151">
        <v>1</v>
      </c>
      <c r="F151">
        <v>3.6379346E-2</v>
      </c>
      <c r="G151">
        <v>0</v>
      </c>
      <c r="H151">
        <v>4.7300651999999999E-2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 ht="15.75" customHeight="1" x14ac:dyDescent="0.2">
      <c r="A152" t="s">
        <v>145</v>
      </c>
      <c r="B152">
        <v>11</v>
      </c>
      <c r="C152" t="s">
        <v>9</v>
      </c>
      <c r="D152">
        <v>14</v>
      </c>
      <c r="E152">
        <v>0.78824833699999997</v>
      </c>
      <c r="F152">
        <v>9.9828782000000005E-2</v>
      </c>
      <c r="G152">
        <v>-0.23794000000000001</v>
      </c>
      <c r="H152">
        <v>0.240051296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1:25" ht="15.75" customHeight="1" x14ac:dyDescent="0.2">
      <c r="A153" t="s">
        <v>145</v>
      </c>
      <c r="B153">
        <v>11</v>
      </c>
      <c r="C153" t="s">
        <v>9</v>
      </c>
      <c r="D153">
        <v>28</v>
      </c>
      <c r="E153">
        <v>0.62992126000000004</v>
      </c>
      <c r="F153">
        <v>0</v>
      </c>
      <c r="G153">
        <v>-0.46216000000000002</v>
      </c>
      <c r="H153">
        <v>0.23235066600000001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 ht="15.75" customHeight="1" x14ac:dyDescent="0.2">
      <c r="A154" t="s">
        <v>145</v>
      </c>
      <c r="B154">
        <v>11</v>
      </c>
      <c r="C154" t="s">
        <v>9</v>
      </c>
      <c r="D154">
        <v>42</v>
      </c>
      <c r="E154">
        <v>0.36683417099999999</v>
      </c>
      <c r="F154">
        <v>0.266919144</v>
      </c>
      <c r="G154">
        <v>-1.00285</v>
      </c>
      <c r="H154">
        <v>0.24770785000000001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 ht="15.75" customHeight="1" x14ac:dyDescent="0.2">
      <c r="A155" t="s">
        <v>146</v>
      </c>
      <c r="B155">
        <v>11</v>
      </c>
      <c r="C155" t="s">
        <v>9</v>
      </c>
      <c r="D155">
        <v>14</v>
      </c>
      <c r="E155">
        <v>0.88305084700000003</v>
      </c>
      <c r="F155">
        <v>8.8135593999999998E-2</v>
      </c>
      <c r="G155">
        <v>-0.12436999999999999</v>
      </c>
      <c r="H155">
        <v>9.9828782000000005E-2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 ht="15.75" customHeight="1" x14ac:dyDescent="0.2">
      <c r="A156" t="s">
        <v>146</v>
      </c>
      <c r="B156">
        <v>11</v>
      </c>
      <c r="C156" t="s">
        <v>9</v>
      </c>
      <c r="D156">
        <v>28</v>
      </c>
      <c r="E156">
        <v>0.65789473700000001</v>
      </c>
      <c r="F156">
        <v>0</v>
      </c>
      <c r="G156">
        <v>-0.41871000000000003</v>
      </c>
      <c r="H156">
        <v>0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 ht="15.75" customHeight="1" x14ac:dyDescent="0.2">
      <c r="A157" t="s">
        <v>146</v>
      </c>
      <c r="B157">
        <v>11</v>
      </c>
      <c r="C157" t="s">
        <v>9</v>
      </c>
      <c r="D157">
        <v>42</v>
      </c>
      <c r="E157">
        <v>0.41264559068219597</v>
      </c>
      <c r="F157">
        <v>0.11011410200000001</v>
      </c>
      <c r="G157">
        <v>-0.88517000000000001</v>
      </c>
      <c r="H157">
        <v>0.266919144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1:25" ht="15.75" customHeight="1" x14ac:dyDescent="0.2">
      <c r="A158" t="s">
        <v>148</v>
      </c>
      <c r="B158">
        <v>12</v>
      </c>
      <c r="C158" t="s">
        <v>11</v>
      </c>
      <c r="D158">
        <v>0</v>
      </c>
      <c r="E158">
        <v>1.0135545050000001</v>
      </c>
      <c r="F158">
        <v>8.6986770000000005E-2</v>
      </c>
      <c r="G158">
        <v>1.1599172E-2</v>
      </c>
      <c r="H158">
        <v>8.6620077000000004E-2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ht="15.75" customHeight="1" x14ac:dyDescent="0.2">
      <c r="A159" t="s">
        <v>148</v>
      </c>
      <c r="B159">
        <v>12</v>
      </c>
      <c r="C159" t="s">
        <v>11</v>
      </c>
      <c r="D159">
        <v>14</v>
      </c>
      <c r="E159">
        <v>0.87267571600000005</v>
      </c>
      <c r="F159">
        <v>5.1588335999999999E-2</v>
      </c>
      <c r="G159">
        <v>-0.13705806600000001</v>
      </c>
      <c r="H159">
        <v>5.8767027999999999E-2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 ht="15.75" customHeight="1" x14ac:dyDescent="0.2">
      <c r="A160" t="s">
        <v>148</v>
      </c>
      <c r="B160">
        <v>12</v>
      </c>
      <c r="C160" t="s">
        <v>11</v>
      </c>
      <c r="D160">
        <v>28</v>
      </c>
      <c r="E160">
        <v>0.802821008</v>
      </c>
      <c r="F160">
        <v>3.5502745000000002E-2</v>
      </c>
      <c r="G160">
        <v>-0.22011534899999999</v>
      </c>
      <c r="H160">
        <v>4.4422057000000001E-2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1:25" ht="15.75" customHeight="1" x14ac:dyDescent="0.2">
      <c r="A161" t="s">
        <v>148</v>
      </c>
      <c r="B161">
        <v>12</v>
      </c>
      <c r="C161" t="s">
        <v>11</v>
      </c>
      <c r="D161">
        <v>42</v>
      </c>
      <c r="E161">
        <v>0.48558462200000002</v>
      </c>
      <c r="F161">
        <v>3.4132941999999999E-2</v>
      </c>
      <c r="G161">
        <v>-0.72361793900000004</v>
      </c>
      <c r="H161">
        <v>6.9475181999999996E-2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1:25" ht="15.75" customHeight="1" x14ac:dyDescent="0.2">
      <c r="A162" t="s">
        <v>147</v>
      </c>
      <c r="B162">
        <v>12</v>
      </c>
      <c r="C162" t="s">
        <v>11</v>
      </c>
      <c r="D162">
        <v>0</v>
      </c>
      <c r="E162">
        <v>0.95753710800000003</v>
      </c>
      <c r="F162">
        <v>8.2179163E-2</v>
      </c>
      <c r="G162">
        <v>-4.5255096000000002E-2</v>
      </c>
      <c r="H162">
        <v>8.6620077000000004E-2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1:25" ht="15.75" customHeight="1" x14ac:dyDescent="0.2">
      <c r="A163" t="s">
        <v>147</v>
      </c>
      <c r="B163">
        <v>12</v>
      </c>
      <c r="C163" t="s">
        <v>11</v>
      </c>
      <c r="D163">
        <v>14</v>
      </c>
      <c r="E163">
        <v>0.81155309600000003</v>
      </c>
      <c r="F163">
        <v>9.5468700000000007E-3</v>
      </c>
      <c r="G163">
        <v>-0.20882276299999999</v>
      </c>
      <c r="H163">
        <v>1.1763839E-2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1:25" ht="15.75" customHeight="1" x14ac:dyDescent="0.2">
      <c r="A164" t="s">
        <v>147</v>
      </c>
      <c r="B164">
        <v>12</v>
      </c>
      <c r="C164" t="s">
        <v>11</v>
      </c>
      <c r="D164">
        <v>28</v>
      </c>
      <c r="E164">
        <v>0.77702702700000004</v>
      </c>
      <c r="F164">
        <v>0</v>
      </c>
      <c r="G164">
        <v>-0.25228014500000001</v>
      </c>
      <c r="H164">
        <v>0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1:25" ht="15.75" customHeight="1" x14ac:dyDescent="0.2">
      <c r="A165" t="s">
        <v>147</v>
      </c>
      <c r="B165">
        <v>12</v>
      </c>
      <c r="C165" t="s">
        <v>11</v>
      </c>
      <c r="D165">
        <v>42</v>
      </c>
      <c r="E165">
        <v>0.66545253900000001</v>
      </c>
      <c r="F165">
        <v>0.397571744</v>
      </c>
      <c r="G165">
        <v>-0.45402333099999997</v>
      </c>
      <c r="H165">
        <v>0.61623344199999996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1:25" ht="15.75" customHeight="1" x14ac:dyDescent="0.2">
      <c r="A166" t="s">
        <v>148</v>
      </c>
      <c r="B166">
        <v>12</v>
      </c>
      <c r="C166" t="s">
        <v>12</v>
      </c>
      <c r="D166">
        <v>0</v>
      </c>
      <c r="E166">
        <v>0.86164782100000004</v>
      </c>
      <c r="F166">
        <v>1.0915862E-2</v>
      </c>
      <c r="G166">
        <v>-0.14894882200000001</v>
      </c>
      <c r="H166">
        <v>1.2679637000000001E-2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1:25" ht="15.75" customHeight="1" x14ac:dyDescent="0.2">
      <c r="A167" t="s">
        <v>148</v>
      </c>
      <c r="B167">
        <v>12</v>
      </c>
      <c r="C167" t="s">
        <v>12</v>
      </c>
      <c r="D167">
        <v>14</v>
      </c>
      <c r="E167">
        <v>0.77773114600000004</v>
      </c>
      <c r="F167">
        <v>6.2313923E-2</v>
      </c>
      <c r="G167">
        <v>-0.25302570699999999</v>
      </c>
      <c r="H167">
        <v>8.1843337000000002E-2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1:25" ht="15.75" customHeight="1" x14ac:dyDescent="0.2">
      <c r="A168" t="s">
        <v>148</v>
      </c>
      <c r="B168">
        <v>12</v>
      </c>
      <c r="C168" t="s">
        <v>12</v>
      </c>
      <c r="D168">
        <v>28</v>
      </c>
      <c r="E168">
        <v>0.66978227999999995</v>
      </c>
      <c r="F168">
        <v>0.149520334</v>
      </c>
      <c r="G168">
        <v>-0.41258494099999998</v>
      </c>
      <c r="H168">
        <v>0.213894099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1:25" ht="15.75" customHeight="1" x14ac:dyDescent="0.2">
      <c r="A169" t="s">
        <v>148</v>
      </c>
      <c r="B169">
        <v>12</v>
      </c>
      <c r="C169" t="s">
        <v>12</v>
      </c>
      <c r="D169">
        <v>42</v>
      </c>
      <c r="E169">
        <v>0.439651974</v>
      </c>
      <c r="F169">
        <v>1.4520157000000001E-2</v>
      </c>
      <c r="G169">
        <v>-0.82204634499999996</v>
      </c>
      <c r="H169">
        <v>3.3191786000000001E-2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1:25" ht="15.75" customHeight="1" x14ac:dyDescent="0.2">
      <c r="A170" t="s">
        <v>147</v>
      </c>
      <c r="B170">
        <v>12</v>
      </c>
      <c r="C170" t="s">
        <v>12</v>
      </c>
      <c r="D170">
        <v>0</v>
      </c>
      <c r="E170">
        <v>0.81603970999999997</v>
      </c>
      <c r="F170">
        <v>1.0338071000000001E-2</v>
      </c>
      <c r="G170">
        <v>-0.20333243100000001</v>
      </c>
      <c r="H170">
        <v>1.2679637000000001E-2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 ht="15.75" customHeight="1" x14ac:dyDescent="0.2">
      <c r="A171" t="s">
        <v>147</v>
      </c>
      <c r="B171">
        <v>12</v>
      </c>
      <c r="C171" t="s">
        <v>12</v>
      </c>
      <c r="D171">
        <v>14</v>
      </c>
      <c r="E171">
        <v>0.81278580700000003</v>
      </c>
      <c r="F171">
        <v>2.6887403000000001E-2</v>
      </c>
      <c r="G171">
        <v>-0.207424474</v>
      </c>
      <c r="H171">
        <v>3.3083569E-2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1:25" ht="15.75" customHeight="1" x14ac:dyDescent="0.2">
      <c r="A172" t="s">
        <v>147</v>
      </c>
      <c r="B172">
        <v>12</v>
      </c>
      <c r="C172" t="s">
        <v>12</v>
      </c>
      <c r="D172">
        <v>28</v>
      </c>
      <c r="E172">
        <v>0.71895424799999996</v>
      </c>
      <c r="F172">
        <v>0</v>
      </c>
      <c r="G172">
        <v>-0.32995755599999999</v>
      </c>
      <c r="H172">
        <v>0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1:25" ht="15.75" customHeight="1" x14ac:dyDescent="0.2">
      <c r="A173" t="s">
        <v>147</v>
      </c>
      <c r="B173">
        <v>12</v>
      </c>
      <c r="C173" t="s">
        <v>12</v>
      </c>
      <c r="D173">
        <v>42</v>
      </c>
      <c r="E173">
        <v>0.60445971099999996</v>
      </c>
      <c r="F173">
        <v>8.5995832999999994E-2</v>
      </c>
      <c r="G173">
        <v>-0.50595673900000004</v>
      </c>
      <c r="H173">
        <v>0.142509622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1:25" ht="15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1:25" ht="15.75" customHeight="1" x14ac:dyDescent="0.2"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1:25" ht="15.75" customHeight="1" x14ac:dyDescent="0.2"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 ht="15.75" customHeight="1" x14ac:dyDescent="0.2"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15.75" customHeight="1" x14ac:dyDescent="0.2"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15.75" customHeight="1" x14ac:dyDescent="0.2"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ht="15.75" customHeight="1" x14ac:dyDescent="0.2"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ht="15.75" customHeight="1" x14ac:dyDescent="0.2"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1:25" ht="15.75" customHeight="1" x14ac:dyDescent="0.2"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t="15.75" customHeight="1" x14ac:dyDescent="0.2"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1:25" ht="15.75" customHeight="1" x14ac:dyDescent="0.2"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1:25" ht="15.75" customHeight="1" x14ac:dyDescent="0.2"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1:25" ht="15.75" customHeight="1" x14ac:dyDescent="0.2"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1:25" ht="15.75" customHeight="1" x14ac:dyDescent="0.2"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1:25" ht="15.75" customHeight="1" x14ac:dyDescent="0.2"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1:25" ht="15.75" customHeight="1" x14ac:dyDescent="0.2">
      <c r="A189" s="16"/>
      <c r="B189" s="16"/>
      <c r="C189" s="16"/>
      <c r="D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1:25" ht="15.75" customHeight="1" x14ac:dyDescent="0.2">
      <c r="A190" s="16"/>
      <c r="B190" s="16"/>
      <c r="C190" s="16"/>
      <c r="D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1:25" ht="15.75" customHeight="1" x14ac:dyDescent="0.2"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ht="15.75" customHeight="1" x14ac:dyDescent="0.2"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9:25" ht="15.75" customHeight="1" x14ac:dyDescent="0.2"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9:25" ht="15.75" customHeight="1" x14ac:dyDescent="0.2"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9:25" ht="15.75" customHeight="1" x14ac:dyDescent="0.15"/>
    <row r="196" spans="9:25" ht="15.75" customHeight="1" x14ac:dyDescent="0.15"/>
    <row r="197" spans="9:25" ht="15.75" customHeight="1" x14ac:dyDescent="0.15"/>
    <row r="198" spans="9:25" ht="15.75" customHeight="1" x14ac:dyDescent="0.15"/>
    <row r="199" spans="9:25" ht="15.75" customHeight="1" x14ac:dyDescent="0.15"/>
    <row r="200" spans="9:25" ht="15.75" customHeight="1" x14ac:dyDescent="0.15"/>
    <row r="201" spans="9:25" ht="15.75" customHeight="1" x14ac:dyDescent="0.15"/>
    <row r="202" spans="9:25" ht="15.75" customHeight="1" x14ac:dyDescent="0.15"/>
    <row r="203" spans="9:25" ht="15.75" customHeight="1" x14ac:dyDescent="0.15"/>
    <row r="204" spans="9:25" ht="15.75" customHeight="1" x14ac:dyDescent="0.15"/>
    <row r="205" spans="9:25" ht="15.75" customHeight="1" x14ac:dyDescent="0.15"/>
    <row r="206" spans="9:25" ht="15.75" customHeight="1" x14ac:dyDescent="0.15"/>
    <row r="207" spans="9:25" ht="15.75" customHeight="1" x14ac:dyDescent="0.15"/>
    <row r="208" spans="9:25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74"/>
  <sheetViews>
    <sheetView tabSelected="1" workbookViewId="0">
      <selection activeCell="C8" sqref="C8"/>
    </sheetView>
  </sheetViews>
  <sheetFormatPr baseColWidth="10" defaultColWidth="12.6640625" defaultRowHeight="15" customHeight="1" x14ac:dyDescent="0.15"/>
  <cols>
    <col min="1" max="5" width="12.6640625" customWidth="1"/>
  </cols>
  <sheetData>
    <row r="1" spans="1:9" ht="15.75" customHeight="1" x14ac:dyDescent="0.15">
      <c r="A1" s="29" t="s">
        <v>173</v>
      </c>
      <c r="B1" s="29" t="s">
        <v>0</v>
      </c>
      <c r="C1" s="29" t="s">
        <v>221</v>
      </c>
      <c r="D1" s="29" t="s">
        <v>150</v>
      </c>
    </row>
    <row r="2" spans="1:9" ht="15.75" customHeight="1" x14ac:dyDescent="0.15">
      <c r="A2" t="s">
        <v>2</v>
      </c>
      <c r="B2">
        <v>1</v>
      </c>
      <c r="C2" t="s">
        <v>182</v>
      </c>
      <c r="D2">
        <v>1.7100000000000001E-2</v>
      </c>
    </row>
    <row r="3" spans="1:9" ht="15.75" customHeight="1" x14ac:dyDescent="0.15">
      <c r="A3" t="s">
        <v>4</v>
      </c>
      <c r="B3">
        <v>1</v>
      </c>
      <c r="C3" t="s">
        <v>169</v>
      </c>
      <c r="D3">
        <v>1.3299999999999999E-2</v>
      </c>
      <c r="F3" s="17"/>
      <c r="G3" s="17"/>
      <c r="H3" s="4"/>
      <c r="I3" s="4"/>
    </row>
    <row r="4" spans="1:9" ht="15.75" customHeight="1" x14ac:dyDescent="0.15">
      <c r="A4" t="s">
        <v>2</v>
      </c>
      <c r="B4">
        <v>1</v>
      </c>
      <c r="C4" t="s">
        <v>170</v>
      </c>
      <c r="D4">
        <v>0.1358</v>
      </c>
    </row>
    <row r="5" spans="1:9" ht="15.75" customHeight="1" x14ac:dyDescent="0.15">
      <c r="A5" t="s">
        <v>4</v>
      </c>
      <c r="B5">
        <v>1</v>
      </c>
      <c r="C5" t="s">
        <v>170</v>
      </c>
      <c r="D5">
        <v>3.5400000000000001E-2</v>
      </c>
    </row>
    <row r="6" spans="1:9" ht="15.75" customHeight="1" x14ac:dyDescent="0.15">
      <c r="A6" t="s">
        <v>2</v>
      </c>
      <c r="B6">
        <v>2</v>
      </c>
      <c r="C6" t="s">
        <v>184</v>
      </c>
      <c r="D6">
        <v>-1.9E-3</v>
      </c>
    </row>
    <row r="7" spans="1:9" ht="15.75" customHeight="1" x14ac:dyDescent="0.15">
      <c r="A7" t="s">
        <v>4</v>
      </c>
      <c r="B7">
        <v>2</v>
      </c>
      <c r="C7" t="s">
        <v>184</v>
      </c>
      <c r="D7">
        <v>-4.0000000000000002E-4</v>
      </c>
    </row>
    <row r="8" spans="1:9" ht="15.75" customHeight="1" x14ac:dyDescent="0.15">
      <c r="A8" t="s">
        <v>2</v>
      </c>
      <c r="B8">
        <v>2</v>
      </c>
      <c r="C8" t="s">
        <v>185</v>
      </c>
      <c r="D8">
        <v>7.5300000000000006E-2</v>
      </c>
    </row>
    <row r="9" spans="1:9" ht="15.75" customHeight="1" x14ac:dyDescent="0.15">
      <c r="A9" t="s">
        <v>4</v>
      </c>
      <c r="B9">
        <v>2</v>
      </c>
      <c r="C9" t="s">
        <v>185</v>
      </c>
      <c r="D9">
        <v>2.8999999999999998E-3</v>
      </c>
    </row>
    <row r="10" spans="1:9" ht="15.75" customHeight="1" x14ac:dyDescent="0.15">
      <c r="A10" t="s">
        <v>4</v>
      </c>
      <c r="B10">
        <v>3</v>
      </c>
      <c r="C10" t="s">
        <v>182</v>
      </c>
      <c r="D10">
        <v>7.9000000000000008E-3</v>
      </c>
    </row>
    <row r="11" spans="1:9" ht="15.75" customHeight="1" x14ac:dyDescent="0.15">
      <c r="A11" t="s">
        <v>4</v>
      </c>
      <c r="B11">
        <v>3</v>
      </c>
      <c r="C11" s="28" t="s">
        <v>169</v>
      </c>
      <c r="D11">
        <v>2.3300000000000001E-2</v>
      </c>
    </row>
    <row r="12" spans="1:9" ht="15.75" customHeight="1" x14ac:dyDescent="0.15">
      <c r="A12" t="s">
        <v>2</v>
      </c>
      <c r="B12">
        <v>3</v>
      </c>
      <c r="C12" t="s">
        <v>170</v>
      </c>
      <c r="D12">
        <v>0.19220000000000001</v>
      </c>
    </row>
    <row r="13" spans="1:9" ht="15.75" customHeight="1" x14ac:dyDescent="0.15">
      <c r="A13" t="s">
        <v>4</v>
      </c>
      <c r="B13">
        <v>3</v>
      </c>
      <c r="C13" t="s">
        <v>170</v>
      </c>
      <c r="D13">
        <v>2.07E-2</v>
      </c>
    </row>
    <row r="14" spans="1:9" ht="15.75" customHeight="1" x14ac:dyDescent="0.15">
      <c r="A14" t="s">
        <v>2</v>
      </c>
      <c r="B14">
        <v>4</v>
      </c>
      <c r="C14" t="s">
        <v>184</v>
      </c>
      <c r="D14">
        <v>1.46E-2</v>
      </c>
    </row>
    <row r="15" spans="1:9" ht="15.75" customHeight="1" x14ac:dyDescent="0.15">
      <c r="A15" t="s">
        <v>4</v>
      </c>
      <c r="B15">
        <v>4</v>
      </c>
      <c r="C15" t="s">
        <v>184</v>
      </c>
      <c r="D15">
        <v>1.89E-2</v>
      </c>
    </row>
    <row r="16" spans="1:9" ht="15.75" customHeight="1" x14ac:dyDescent="0.15">
      <c r="A16" t="s">
        <v>2</v>
      </c>
      <c r="B16">
        <v>4</v>
      </c>
      <c r="C16" t="s">
        <v>185</v>
      </c>
      <c r="D16">
        <v>6.1400000000000003E-2</v>
      </c>
    </row>
    <row r="17" spans="1:4" ht="15.75" customHeight="1" x14ac:dyDescent="0.15">
      <c r="A17" t="s">
        <v>4</v>
      </c>
      <c r="B17">
        <v>4</v>
      </c>
      <c r="C17" t="s">
        <v>185</v>
      </c>
      <c r="D17">
        <v>2.7300000000000001E-2</v>
      </c>
    </row>
    <row r="18" spans="1:4" ht="15.75" customHeight="1" x14ac:dyDescent="0.15">
      <c r="A18" t="s">
        <v>2</v>
      </c>
      <c r="B18">
        <v>5</v>
      </c>
      <c r="C18" t="s">
        <v>109</v>
      </c>
      <c r="D18">
        <v>6.3699999999999998E-3</v>
      </c>
    </row>
    <row r="19" spans="1:4" ht="15.75" customHeight="1" x14ac:dyDescent="0.15">
      <c r="A19" t="s">
        <v>4</v>
      </c>
      <c r="B19">
        <v>5</v>
      </c>
      <c r="C19" t="s">
        <v>109</v>
      </c>
      <c r="D19">
        <v>9.6900000000000007E-3</v>
      </c>
    </row>
    <row r="20" spans="1:4" ht="15.75" customHeight="1" x14ac:dyDescent="0.15">
      <c r="A20" t="s">
        <v>2</v>
      </c>
      <c r="B20">
        <v>5</v>
      </c>
      <c r="C20" t="s">
        <v>186</v>
      </c>
      <c r="D20">
        <v>9.8700000000000003E-3</v>
      </c>
    </row>
    <row r="21" spans="1:4" ht="15.75" customHeight="1" x14ac:dyDescent="0.15">
      <c r="A21" t="s">
        <v>4</v>
      </c>
      <c r="B21">
        <v>5</v>
      </c>
      <c r="C21" t="s">
        <v>186</v>
      </c>
      <c r="D21">
        <v>9.0900000000000009E-3</v>
      </c>
    </row>
    <row r="22" spans="1:4" ht="15.75" customHeight="1" x14ac:dyDescent="0.15">
      <c r="A22" t="s">
        <v>2</v>
      </c>
      <c r="B22">
        <v>6</v>
      </c>
      <c r="C22" t="s">
        <v>154</v>
      </c>
      <c r="D22">
        <v>1.17E-2</v>
      </c>
    </row>
    <row r="23" spans="1:4" ht="15.75" customHeight="1" x14ac:dyDescent="0.15">
      <c r="A23" t="s">
        <v>4</v>
      </c>
      <c r="B23">
        <v>6</v>
      </c>
      <c r="C23" t="s">
        <v>154</v>
      </c>
      <c r="D23">
        <v>1.1900000000000001E-2</v>
      </c>
    </row>
    <row r="24" spans="1:4" ht="15.75" customHeight="1" x14ac:dyDescent="0.15">
      <c r="A24" t="s">
        <v>2</v>
      </c>
      <c r="B24">
        <v>6</v>
      </c>
      <c r="C24" t="s">
        <v>155</v>
      </c>
      <c r="D24">
        <v>1.37E-2</v>
      </c>
    </row>
    <row r="25" spans="1:4" ht="15.75" customHeight="1" x14ac:dyDescent="0.15">
      <c r="A25" t="s">
        <v>4</v>
      </c>
      <c r="B25">
        <v>6</v>
      </c>
      <c r="C25" t="s">
        <v>155</v>
      </c>
      <c r="D25">
        <v>1.14E-2</v>
      </c>
    </row>
    <row r="26" spans="1:4" ht="15.75" customHeight="1" x14ac:dyDescent="0.15">
      <c r="A26" t="s">
        <v>2</v>
      </c>
      <c r="B26">
        <v>7</v>
      </c>
      <c r="C26" t="s">
        <v>182</v>
      </c>
      <c r="D26">
        <v>9.1699999999999993E-3</v>
      </c>
    </row>
    <row r="27" spans="1:4" ht="15.75" customHeight="1" x14ac:dyDescent="0.15">
      <c r="A27" t="s">
        <v>4</v>
      </c>
      <c r="B27">
        <v>7</v>
      </c>
      <c r="C27" t="s">
        <v>169</v>
      </c>
      <c r="D27">
        <v>7.1999999999999998E-3</v>
      </c>
    </row>
    <row r="28" spans="1:4" ht="15.75" customHeight="1" x14ac:dyDescent="0.15">
      <c r="A28" t="s">
        <v>2</v>
      </c>
      <c r="B28">
        <v>7</v>
      </c>
      <c r="C28" t="s">
        <v>170</v>
      </c>
      <c r="D28">
        <v>1.8100000000000002E-2</v>
      </c>
    </row>
    <row r="29" spans="1:4" ht="15.75" customHeight="1" x14ac:dyDescent="0.15">
      <c r="A29" t="s">
        <v>4</v>
      </c>
      <c r="B29">
        <v>7</v>
      </c>
      <c r="C29" t="s">
        <v>170</v>
      </c>
      <c r="D29">
        <v>3.5500000000000002E-3</v>
      </c>
    </row>
    <row r="30" spans="1:4" ht="15.75" customHeight="1" x14ac:dyDescent="0.15">
      <c r="A30" t="s">
        <v>2</v>
      </c>
      <c r="B30">
        <v>8</v>
      </c>
      <c r="C30" t="s">
        <v>184</v>
      </c>
      <c r="D30">
        <v>7.9000000000000008E-3</v>
      </c>
    </row>
    <row r="31" spans="1:4" ht="15.75" customHeight="1" x14ac:dyDescent="0.15">
      <c r="A31" t="s">
        <v>4</v>
      </c>
      <c r="B31">
        <v>8</v>
      </c>
      <c r="C31" t="s">
        <v>184</v>
      </c>
      <c r="D31">
        <v>2.5999999999999999E-3</v>
      </c>
    </row>
    <row r="32" spans="1:4" ht="15.75" customHeight="1" x14ac:dyDescent="0.15">
      <c r="A32" t="s">
        <v>2</v>
      </c>
      <c r="B32">
        <v>8</v>
      </c>
      <c r="C32" t="s">
        <v>185</v>
      </c>
      <c r="D32">
        <v>3.1899999999999998E-2</v>
      </c>
    </row>
    <row r="33" spans="1:4" ht="15.75" customHeight="1" x14ac:dyDescent="0.15">
      <c r="A33" t="s">
        <v>4</v>
      </c>
      <c r="B33">
        <v>8</v>
      </c>
      <c r="C33" t="s">
        <v>185</v>
      </c>
      <c r="D33">
        <v>1.11E-2</v>
      </c>
    </row>
    <row r="34" spans="1:4" ht="15.75" customHeight="1" x14ac:dyDescent="0.15">
      <c r="A34" t="s">
        <v>2</v>
      </c>
      <c r="B34">
        <v>9</v>
      </c>
      <c r="C34" t="s">
        <v>155</v>
      </c>
      <c r="D34">
        <v>2.92E-2</v>
      </c>
    </row>
    <row r="35" spans="1:4" ht="15.75" customHeight="1" x14ac:dyDescent="0.15">
      <c r="A35" t="s">
        <v>4</v>
      </c>
      <c r="B35">
        <v>9</v>
      </c>
      <c r="C35" t="s">
        <v>155</v>
      </c>
      <c r="D35">
        <v>1.38E-2</v>
      </c>
    </row>
    <row r="36" spans="1:4" ht="15.75" customHeight="1" x14ac:dyDescent="0.15">
      <c r="A36" t="s">
        <v>2</v>
      </c>
      <c r="B36">
        <v>9</v>
      </c>
      <c r="C36" t="s">
        <v>154</v>
      </c>
      <c r="D36">
        <v>8.0000000000000002E-3</v>
      </c>
    </row>
    <row r="37" spans="1:4" ht="15.75" customHeight="1" x14ac:dyDescent="0.15">
      <c r="A37" t="s">
        <v>4</v>
      </c>
      <c r="B37">
        <v>9</v>
      </c>
      <c r="C37" t="s">
        <v>154</v>
      </c>
      <c r="D37">
        <v>1.03E-2</v>
      </c>
    </row>
    <row r="38" spans="1:4" ht="15.75" customHeight="1" x14ac:dyDescent="0.15">
      <c r="A38" t="s">
        <v>2</v>
      </c>
      <c r="B38">
        <v>10</v>
      </c>
      <c r="C38" t="s">
        <v>109</v>
      </c>
      <c r="D38">
        <v>0.27218419690000001</v>
      </c>
    </row>
    <row r="39" spans="1:4" ht="15.75" customHeight="1" x14ac:dyDescent="0.15">
      <c r="A39" t="s">
        <v>4</v>
      </c>
      <c r="B39">
        <v>10</v>
      </c>
      <c r="C39" t="s">
        <v>109</v>
      </c>
      <c r="D39">
        <v>0.13001313270000001</v>
      </c>
    </row>
    <row r="40" spans="1:4" ht="15.75" customHeight="1" x14ac:dyDescent="0.15">
      <c r="A40" t="s">
        <v>2</v>
      </c>
      <c r="B40">
        <v>10</v>
      </c>
      <c r="C40" t="s">
        <v>186</v>
      </c>
      <c r="D40">
        <v>0.2481254923</v>
      </c>
    </row>
    <row r="41" spans="1:4" ht="15.75" customHeight="1" x14ac:dyDescent="0.15">
      <c r="A41" t="s">
        <v>4</v>
      </c>
      <c r="B41">
        <v>10</v>
      </c>
      <c r="C41" t="s">
        <v>186</v>
      </c>
      <c r="D41">
        <v>9.1793322339999997E-2</v>
      </c>
    </row>
    <row r="42" spans="1:4" ht="15.75" customHeight="1" x14ac:dyDescent="0.15">
      <c r="A42" t="s">
        <v>2</v>
      </c>
      <c r="B42">
        <v>11</v>
      </c>
      <c r="C42" t="s">
        <v>109</v>
      </c>
      <c r="D42">
        <v>1.5906E-2</v>
      </c>
    </row>
    <row r="43" spans="1:4" ht="15.75" customHeight="1" x14ac:dyDescent="0.15">
      <c r="A43" t="s">
        <v>4</v>
      </c>
      <c r="B43">
        <v>11</v>
      </c>
      <c r="C43" t="s">
        <v>109</v>
      </c>
      <c r="D43">
        <v>1.3363999999999999E-2</v>
      </c>
    </row>
    <row r="44" spans="1:4" ht="15.75" customHeight="1" x14ac:dyDescent="0.15">
      <c r="A44" t="s">
        <v>2</v>
      </c>
      <c r="B44">
        <v>11</v>
      </c>
      <c r="C44" t="s">
        <v>186</v>
      </c>
      <c r="D44">
        <v>2.3876999999999999E-2</v>
      </c>
    </row>
    <row r="45" spans="1:4" ht="15.75" customHeight="1" x14ac:dyDescent="0.15">
      <c r="A45" t="s">
        <v>4</v>
      </c>
      <c r="B45">
        <v>11</v>
      </c>
      <c r="C45" t="s">
        <v>186</v>
      </c>
      <c r="D45">
        <v>2.1075E-2</v>
      </c>
    </row>
    <row r="46" spans="1:4" ht="15.75" customHeight="1" x14ac:dyDescent="0.15">
      <c r="A46" t="s">
        <v>2</v>
      </c>
      <c r="B46">
        <v>12</v>
      </c>
      <c r="C46" t="s">
        <v>154</v>
      </c>
      <c r="D46">
        <v>1.72E-2</v>
      </c>
    </row>
    <row r="47" spans="1:4" ht="15.75" customHeight="1" x14ac:dyDescent="0.15">
      <c r="A47" t="s">
        <v>4</v>
      </c>
      <c r="B47">
        <v>12</v>
      </c>
      <c r="C47" t="s">
        <v>154</v>
      </c>
      <c r="D47">
        <v>9.4999999999999998E-3</v>
      </c>
    </row>
    <row r="48" spans="1:4" ht="15.75" customHeight="1" x14ac:dyDescent="0.15">
      <c r="A48" t="s">
        <v>2</v>
      </c>
      <c r="B48">
        <v>12</v>
      </c>
      <c r="C48" t="s">
        <v>155</v>
      </c>
      <c r="D48">
        <v>1.6400000000000001E-2</v>
      </c>
    </row>
    <row r="49" spans="1:4" ht="15.75" customHeight="1" x14ac:dyDescent="0.15">
      <c r="A49" t="s">
        <v>4</v>
      </c>
      <c r="B49">
        <v>12</v>
      </c>
      <c r="C49" t="s">
        <v>155</v>
      </c>
      <c r="D49">
        <v>7.7999999999999996E-3</v>
      </c>
    </row>
    <row r="50" spans="1:4" ht="15.75" customHeight="1" x14ac:dyDescent="0.15"/>
    <row r="51" spans="1:4" ht="15.75" customHeight="1" x14ac:dyDescent="0.15"/>
    <row r="52" spans="1:4" ht="15.75" customHeight="1" x14ac:dyDescent="0.15"/>
    <row r="53" spans="1:4" ht="15.75" customHeight="1" x14ac:dyDescent="0.15"/>
    <row r="54" spans="1:4" ht="15.75" customHeight="1" x14ac:dyDescent="0.15"/>
    <row r="55" spans="1:4" ht="15.75" customHeight="1" x14ac:dyDescent="0.15"/>
    <row r="56" spans="1:4" ht="15.75" customHeight="1" x14ac:dyDescent="0.15"/>
    <row r="57" spans="1:4" ht="15.75" customHeight="1" x14ac:dyDescent="0.15"/>
    <row r="58" spans="1:4" ht="15.75" customHeight="1" x14ac:dyDescent="0.15"/>
    <row r="59" spans="1:4" ht="15.75" customHeight="1" x14ac:dyDescent="0.15"/>
    <row r="60" spans="1:4" ht="15.75" customHeight="1" x14ac:dyDescent="0.15"/>
    <row r="61" spans="1:4" ht="15.75" customHeight="1" x14ac:dyDescent="0.15"/>
    <row r="62" spans="1:4" ht="15.75" customHeight="1" x14ac:dyDescent="0.15"/>
    <row r="63" spans="1:4" ht="15.75" customHeight="1" x14ac:dyDescent="0.15"/>
    <row r="64" spans="1: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</sheetData>
  <phoneticPr fontId="10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980"/>
  <sheetViews>
    <sheetView workbookViewId="0">
      <selection activeCell="D17" sqref="D17"/>
    </sheetView>
  </sheetViews>
  <sheetFormatPr baseColWidth="10" defaultColWidth="12.6640625" defaultRowHeight="15" customHeight="1" x14ac:dyDescent="0.15"/>
  <cols>
    <col min="1" max="2" width="12.6640625" customWidth="1"/>
    <col min="3" max="3" width="18.5" customWidth="1"/>
    <col min="4" max="4" width="22.83203125" customWidth="1"/>
    <col min="5" max="6" width="12.6640625" customWidth="1"/>
  </cols>
  <sheetData>
    <row r="1" spans="1:12" ht="15.75" customHeight="1" x14ac:dyDescent="0.2">
      <c r="A1" s="29" t="s">
        <v>0</v>
      </c>
      <c r="B1" s="30" t="s">
        <v>139</v>
      </c>
      <c r="C1" s="30" t="s">
        <v>191</v>
      </c>
      <c r="D1" s="30" t="s">
        <v>192</v>
      </c>
      <c r="E1" s="12"/>
    </row>
    <row r="2" spans="1:12" ht="15.75" customHeight="1" x14ac:dyDescent="0.2">
      <c r="A2">
        <v>1</v>
      </c>
      <c r="B2" t="s">
        <v>169</v>
      </c>
      <c r="C2">
        <v>0.83333333330000003</v>
      </c>
      <c r="F2" s="18"/>
      <c r="G2" s="18"/>
      <c r="H2" s="18"/>
    </row>
    <row r="3" spans="1:12" ht="15.75" customHeight="1" x14ac:dyDescent="0.15">
      <c r="A3">
        <v>1</v>
      </c>
      <c r="B3" t="s">
        <v>170</v>
      </c>
      <c r="C3">
        <v>0.81333333330000002</v>
      </c>
      <c r="F3" s="9"/>
      <c r="G3" s="9"/>
      <c r="H3" s="9"/>
    </row>
    <row r="4" spans="1:12" ht="15.75" customHeight="1" x14ac:dyDescent="0.15">
      <c r="A4">
        <v>2</v>
      </c>
      <c r="B4" t="s">
        <v>184</v>
      </c>
      <c r="C4">
        <v>0.937177861</v>
      </c>
      <c r="F4" s="9"/>
      <c r="G4" s="9"/>
      <c r="H4" s="9"/>
    </row>
    <row r="5" spans="1:12" ht="15.75" customHeight="1" x14ac:dyDescent="0.15">
      <c r="A5">
        <v>2</v>
      </c>
      <c r="B5" t="s">
        <v>185</v>
      </c>
      <c r="C5">
        <v>1.0403225840000001</v>
      </c>
    </row>
    <row r="6" spans="1:12" ht="15.75" customHeight="1" x14ac:dyDescent="0.15">
      <c r="A6">
        <v>3</v>
      </c>
      <c r="B6" t="s">
        <v>169</v>
      </c>
      <c r="C6">
        <f>(0.8316281628+0.9052097231)/2</f>
        <v>0.86841894294999999</v>
      </c>
    </row>
    <row r="7" spans="1:12" ht="15.75" customHeight="1" x14ac:dyDescent="0.15">
      <c r="A7">
        <v>3</v>
      </c>
      <c r="B7" t="s">
        <v>170</v>
      </c>
      <c r="C7">
        <f>(0.7414211886+0.8070213334)/2</f>
        <v>0.77422126099999999</v>
      </c>
    </row>
    <row r="8" spans="1:12" ht="15.75" customHeight="1" x14ac:dyDescent="0.15">
      <c r="A8">
        <v>4</v>
      </c>
      <c r="B8" t="s">
        <v>184</v>
      </c>
      <c r="C8">
        <v>0.94666666669999999</v>
      </c>
      <c r="F8" s="2"/>
      <c r="G8" s="4"/>
      <c r="H8" s="4"/>
      <c r="I8" s="19"/>
      <c r="J8" s="6"/>
      <c r="K8" s="4"/>
      <c r="L8" s="4"/>
    </row>
    <row r="9" spans="1:12" ht="15.75" customHeight="1" x14ac:dyDescent="0.15">
      <c r="A9">
        <v>4</v>
      </c>
      <c r="B9" t="s">
        <v>185</v>
      </c>
      <c r="C9">
        <v>0.91362126249999998</v>
      </c>
      <c r="F9" s="2"/>
      <c r="G9" s="4"/>
      <c r="H9" s="4"/>
      <c r="I9" s="19"/>
      <c r="J9" s="6"/>
      <c r="K9" s="4"/>
      <c r="L9" s="4"/>
    </row>
    <row r="10" spans="1:12" ht="15.75" customHeight="1" x14ac:dyDescent="0.15">
      <c r="A10">
        <v>5</v>
      </c>
      <c r="B10" t="s">
        <v>109</v>
      </c>
      <c r="C10">
        <v>0.81553398058252435</v>
      </c>
      <c r="F10" s="4"/>
      <c r="G10" s="2"/>
      <c r="H10" s="4"/>
      <c r="I10" s="19"/>
      <c r="J10" s="6"/>
      <c r="K10" s="2"/>
      <c r="L10" s="4"/>
    </row>
    <row r="11" spans="1:12" ht="15.75" customHeight="1" x14ac:dyDescent="0.15">
      <c r="A11">
        <v>5</v>
      </c>
      <c r="B11" t="s">
        <v>186</v>
      </c>
      <c r="C11">
        <v>0.80666666666666664</v>
      </c>
      <c r="F11" s="4"/>
      <c r="G11" s="2"/>
      <c r="H11" s="4"/>
      <c r="I11" s="19"/>
      <c r="J11" s="6"/>
      <c r="K11" s="2"/>
      <c r="L11" s="4"/>
    </row>
    <row r="12" spans="1:12" ht="15.75" customHeight="1" x14ac:dyDescent="0.15">
      <c r="A12">
        <v>6</v>
      </c>
      <c r="B12" t="s">
        <v>154</v>
      </c>
      <c r="C12">
        <v>0.93023255810000005</v>
      </c>
      <c r="F12" s="4"/>
      <c r="G12" s="2"/>
      <c r="H12" s="4"/>
      <c r="I12" s="19"/>
      <c r="J12" s="6"/>
      <c r="K12" s="2"/>
      <c r="L12" s="4"/>
    </row>
    <row r="13" spans="1:12" ht="15.75" customHeight="1" x14ac:dyDescent="0.15">
      <c r="A13">
        <v>6</v>
      </c>
      <c r="B13" t="s">
        <v>155</v>
      </c>
      <c r="C13">
        <v>0.80327868849999995</v>
      </c>
      <c r="F13" s="4"/>
      <c r="G13" s="2"/>
      <c r="H13" s="4"/>
      <c r="I13" s="19"/>
      <c r="J13" s="6"/>
      <c r="K13" s="2"/>
      <c r="L13" s="4"/>
    </row>
    <row r="14" spans="1:12" ht="15.75" customHeight="1" x14ac:dyDescent="0.15">
      <c r="A14">
        <v>7</v>
      </c>
      <c r="B14" t="s">
        <v>169</v>
      </c>
      <c r="C14">
        <v>0.93555555560000003</v>
      </c>
      <c r="D14">
        <v>1.351725007E-2</v>
      </c>
    </row>
    <row r="15" spans="1:12" ht="15.75" customHeight="1" x14ac:dyDescent="0.15">
      <c r="A15">
        <v>7</v>
      </c>
      <c r="B15" t="s">
        <v>170</v>
      </c>
      <c r="C15">
        <v>0.80444444439999996</v>
      </c>
      <c r="D15">
        <v>4.8737138219999997E-2</v>
      </c>
    </row>
    <row r="16" spans="1:12" ht="15.75" customHeight="1" x14ac:dyDescent="0.15">
      <c r="A16">
        <v>8</v>
      </c>
      <c r="B16" t="s">
        <v>184</v>
      </c>
      <c r="C16">
        <v>0.89039949210000002</v>
      </c>
      <c r="D16">
        <v>3.1017352599999999E-2</v>
      </c>
    </row>
    <row r="17" spans="1:4" ht="15.75" customHeight="1" x14ac:dyDescent="0.15">
      <c r="A17">
        <v>8</v>
      </c>
      <c r="B17" t="s">
        <v>185</v>
      </c>
      <c r="C17">
        <v>0.88033941289999995</v>
      </c>
      <c r="D17">
        <v>2.180558657E-2</v>
      </c>
    </row>
    <row r="18" spans="1:4" ht="15.75" customHeight="1" x14ac:dyDescent="0.15">
      <c r="A18">
        <v>9</v>
      </c>
      <c r="B18" t="s">
        <v>185</v>
      </c>
      <c r="C18">
        <v>0.86333333333333329</v>
      </c>
    </row>
    <row r="19" spans="1:4" ht="15.75" customHeight="1" x14ac:dyDescent="0.15">
      <c r="A19">
        <v>9</v>
      </c>
      <c r="B19" t="s">
        <v>184</v>
      </c>
      <c r="C19">
        <v>0.8859934853420196</v>
      </c>
    </row>
    <row r="20" spans="1:4" ht="15.75" customHeight="1" x14ac:dyDescent="0.15">
      <c r="A20">
        <v>9</v>
      </c>
      <c r="B20" t="s">
        <v>155</v>
      </c>
      <c r="C20">
        <v>0.77811419599999998</v>
      </c>
      <c r="D20">
        <v>1.9047762999999999E-2</v>
      </c>
    </row>
    <row r="21" spans="1:4" ht="15.75" customHeight="1" x14ac:dyDescent="0.15">
      <c r="A21">
        <v>9</v>
      </c>
      <c r="B21" t="s">
        <v>154</v>
      </c>
      <c r="C21">
        <v>0.89068309700000003</v>
      </c>
      <c r="D21">
        <v>1.4759136000000001E-2</v>
      </c>
    </row>
    <row r="22" spans="1:4" ht="15.75" customHeight="1" x14ac:dyDescent="0.15">
      <c r="A22">
        <v>10</v>
      </c>
      <c r="B22" t="s">
        <v>109</v>
      </c>
      <c r="C22">
        <v>0.90066225165562919</v>
      </c>
      <c r="D22">
        <v>0.23040222007605915</v>
      </c>
    </row>
    <row r="23" spans="1:4" ht="15.75" customHeight="1" x14ac:dyDescent="0.15">
      <c r="A23">
        <v>10</v>
      </c>
      <c r="B23" t="s">
        <v>186</v>
      </c>
      <c r="C23">
        <v>0.91919191919191912</v>
      </c>
      <c r="D23">
        <v>0.22181451590431411</v>
      </c>
    </row>
    <row r="24" spans="1:4" ht="15.75" customHeight="1" x14ac:dyDescent="0.15">
      <c r="A24">
        <v>11</v>
      </c>
      <c r="B24" t="s">
        <v>109</v>
      </c>
      <c r="C24">
        <v>0.88815060899999998</v>
      </c>
      <c r="D24">
        <v>1.5503876E-2</v>
      </c>
    </row>
    <row r="25" spans="1:4" ht="15.75" customHeight="1" x14ac:dyDescent="0.15">
      <c r="A25">
        <v>11</v>
      </c>
      <c r="B25" t="s">
        <v>186</v>
      </c>
      <c r="C25">
        <v>0.7655556</v>
      </c>
      <c r="D25">
        <v>1.8189673E-2</v>
      </c>
    </row>
    <row r="26" spans="1:4" ht="15.75" customHeight="1" x14ac:dyDescent="0.15">
      <c r="A26">
        <v>12</v>
      </c>
      <c r="B26" t="s">
        <v>154</v>
      </c>
      <c r="C26">
        <v>0.95753710800000003</v>
      </c>
      <c r="D26">
        <v>8.2179163E-2</v>
      </c>
    </row>
    <row r="27" spans="1:4" ht="15.75" customHeight="1" x14ac:dyDescent="0.15">
      <c r="A27">
        <v>12</v>
      </c>
      <c r="B27" t="s">
        <v>155</v>
      </c>
      <c r="C27">
        <v>0.81603970999999997</v>
      </c>
      <c r="D27">
        <v>1.0338071000000001E-2</v>
      </c>
    </row>
    <row r="28" spans="1:4" ht="15.75" customHeight="1" x14ac:dyDescent="0.15"/>
    <row r="29" spans="1:4" ht="15.75" customHeight="1" x14ac:dyDescent="0.15"/>
    <row r="30" spans="1:4" ht="15.75" customHeight="1" x14ac:dyDescent="0.15"/>
    <row r="31" spans="1:4" ht="15.75" customHeight="1" x14ac:dyDescent="0.15"/>
    <row r="32" spans="1:4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</sheetData>
  <conditionalFormatting sqref="J8:J13">
    <cfRule type="containsText" dxfId="3" priority="1" operator="containsText" text="0">
      <formula>NOT(ISERROR(SEARCH(("0"),(J8))))</formula>
    </cfRule>
    <cfRule type="containsText" dxfId="2" priority="2" operator="containsText" text="2">
      <formula>NOT(ISERROR(SEARCH(("2"),(J8))))</formula>
    </cfRule>
    <cfRule type="containsText" dxfId="1" priority="3" operator="containsText" text="4">
      <formula>NOT(ISERROR(SEARCH(("4"),(J8))))</formula>
    </cfRule>
    <cfRule type="containsText" dxfId="0" priority="4" operator="containsText" text="6">
      <formula>NOT(ISERROR(SEARCH(("6"),(J8))))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29"/>
  <sheetViews>
    <sheetView workbookViewId="0">
      <pane ySplit="1" topLeftCell="A2" activePane="bottomLeft" state="frozen"/>
      <selection pane="bottomLeft" activeCell="E14" sqref="E14"/>
    </sheetView>
  </sheetViews>
  <sheetFormatPr baseColWidth="10" defaultColWidth="12.6640625" defaultRowHeight="15" customHeight="1" x14ac:dyDescent="0.15"/>
  <cols>
    <col min="1" max="3" width="12.6640625" customWidth="1"/>
    <col min="4" max="4" width="19.1640625" customWidth="1"/>
    <col min="5" max="5" width="15" customWidth="1"/>
    <col min="6" max="6" width="14.5" customWidth="1"/>
    <col min="7" max="7" width="13.5" customWidth="1"/>
    <col min="8" max="8" width="12.83203125" customWidth="1"/>
    <col min="9" max="9" width="16" customWidth="1"/>
  </cols>
  <sheetData>
    <row r="1" spans="1:25" ht="15.75" customHeight="1" x14ac:dyDescent="0.2">
      <c r="A1" s="30" t="s">
        <v>173</v>
      </c>
      <c r="B1" s="29" t="s">
        <v>0</v>
      </c>
      <c r="C1" s="30" t="s">
        <v>139</v>
      </c>
      <c r="D1" s="31" t="s">
        <v>156</v>
      </c>
      <c r="E1" s="31" t="s">
        <v>157</v>
      </c>
      <c r="F1" s="31" t="s">
        <v>158</v>
      </c>
      <c r="G1" s="31" t="s">
        <v>159</v>
      </c>
      <c r="H1" s="31" t="s">
        <v>160</v>
      </c>
      <c r="I1" s="31" t="s">
        <v>161</v>
      </c>
      <c r="J1" s="31" t="s">
        <v>162</v>
      </c>
      <c r="K1" s="31" t="s">
        <v>163</v>
      </c>
      <c r="L1" s="31" t="s">
        <v>164</v>
      </c>
      <c r="M1" s="31" t="s">
        <v>165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5.75" customHeight="1" x14ac:dyDescent="0.15">
      <c r="A2" s="32" t="s">
        <v>2</v>
      </c>
      <c r="B2">
        <v>1</v>
      </c>
      <c r="C2" t="s">
        <v>169</v>
      </c>
      <c r="D2">
        <v>2.3333333330000001</v>
      </c>
      <c r="E2">
        <v>0.89046577302999996</v>
      </c>
      <c r="F2">
        <v>0.25</v>
      </c>
      <c r="G2">
        <v>0.33333332999999998</v>
      </c>
      <c r="H2">
        <v>1.4166666670000001</v>
      </c>
      <c r="I2">
        <v>0</v>
      </c>
      <c r="J2">
        <v>0.17943514063999999</v>
      </c>
      <c r="K2">
        <v>0.18802535827</v>
      </c>
      <c r="L2">
        <v>0.54297627234000001</v>
      </c>
      <c r="M2">
        <v>0</v>
      </c>
    </row>
    <row r="3" spans="1:25" ht="15.75" customHeight="1" x14ac:dyDescent="0.15">
      <c r="A3" s="33" t="s">
        <v>2</v>
      </c>
      <c r="B3">
        <v>1</v>
      </c>
      <c r="C3" t="s">
        <v>183</v>
      </c>
      <c r="D3">
        <v>1.5833333329999999</v>
      </c>
      <c r="E3">
        <v>0.89152859309999999</v>
      </c>
      <c r="F3">
        <v>0.25</v>
      </c>
      <c r="G3">
        <v>0</v>
      </c>
      <c r="H3">
        <v>1.1666666667000001</v>
      </c>
      <c r="I3">
        <v>0</v>
      </c>
      <c r="J3">
        <v>0.17943514063999999</v>
      </c>
      <c r="K3">
        <v>0</v>
      </c>
      <c r="L3">
        <v>0.70531889772</v>
      </c>
      <c r="M3">
        <v>0</v>
      </c>
    </row>
    <row r="4" spans="1:25" ht="15.75" customHeight="1" x14ac:dyDescent="0.15">
      <c r="A4" s="32" t="s">
        <v>4</v>
      </c>
      <c r="B4">
        <v>1</v>
      </c>
      <c r="C4" t="s">
        <v>169</v>
      </c>
      <c r="D4">
        <v>1</v>
      </c>
      <c r="E4">
        <v>1</v>
      </c>
      <c r="F4">
        <v>0.6</v>
      </c>
      <c r="G4">
        <v>0</v>
      </c>
      <c r="H4">
        <v>0.2</v>
      </c>
      <c r="I4">
        <v>0</v>
      </c>
      <c r="J4">
        <v>0.6</v>
      </c>
      <c r="K4">
        <v>0</v>
      </c>
      <c r="L4">
        <v>0.2</v>
      </c>
      <c r="M4">
        <v>0</v>
      </c>
    </row>
    <row r="5" spans="1:25" ht="15.75" customHeight="1" x14ac:dyDescent="0.15">
      <c r="A5" s="33" t="s">
        <v>4</v>
      </c>
      <c r="B5">
        <v>1</v>
      </c>
      <c r="C5" t="s">
        <v>170</v>
      </c>
      <c r="D5">
        <v>0.6</v>
      </c>
      <c r="E5">
        <v>0.4</v>
      </c>
      <c r="F5">
        <v>0</v>
      </c>
      <c r="G5">
        <v>0.2</v>
      </c>
      <c r="H5">
        <v>0.4</v>
      </c>
      <c r="I5">
        <v>0</v>
      </c>
      <c r="J5">
        <v>0</v>
      </c>
      <c r="K5">
        <v>0.2</v>
      </c>
      <c r="L5">
        <v>0.24494897428000001</v>
      </c>
      <c r="M5">
        <v>0</v>
      </c>
    </row>
    <row r="6" spans="1:25" ht="15.75" customHeight="1" x14ac:dyDescent="0.15">
      <c r="A6" s="32" t="s">
        <v>2</v>
      </c>
      <c r="B6">
        <v>2</v>
      </c>
      <c r="C6" t="s">
        <v>184</v>
      </c>
      <c r="D6">
        <v>4.6666666670000003</v>
      </c>
      <c r="E6">
        <v>2.7284509240000001</v>
      </c>
      <c r="F6">
        <v>0</v>
      </c>
      <c r="G6">
        <v>1</v>
      </c>
      <c r="H6">
        <v>3.6666666669999999</v>
      </c>
      <c r="I6">
        <v>0</v>
      </c>
      <c r="J6">
        <v>0</v>
      </c>
      <c r="K6">
        <v>0.57735026899999997</v>
      </c>
      <c r="L6">
        <v>2.3333333330000001</v>
      </c>
      <c r="M6">
        <v>0</v>
      </c>
    </row>
    <row r="7" spans="1:25" ht="15.75" customHeight="1" x14ac:dyDescent="0.15">
      <c r="A7" s="33" t="s">
        <v>2</v>
      </c>
      <c r="B7">
        <v>2</v>
      </c>
      <c r="C7" t="s">
        <v>185</v>
      </c>
      <c r="D7">
        <v>1</v>
      </c>
      <c r="E7">
        <v>0.57735026899999997</v>
      </c>
      <c r="F7">
        <v>0</v>
      </c>
      <c r="G7">
        <v>0.66666666699999999</v>
      </c>
      <c r="H7">
        <v>0.33333333300000001</v>
      </c>
      <c r="I7">
        <v>0</v>
      </c>
      <c r="J7">
        <v>0</v>
      </c>
      <c r="K7">
        <v>0.66666666699999999</v>
      </c>
      <c r="L7">
        <v>0.33333333300000001</v>
      </c>
      <c r="M7">
        <v>0</v>
      </c>
    </row>
    <row r="8" spans="1:25" ht="15.75" customHeight="1" x14ac:dyDescent="0.15">
      <c r="A8" s="32" t="s">
        <v>4</v>
      </c>
      <c r="B8">
        <v>2</v>
      </c>
      <c r="C8" t="s">
        <v>184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25" ht="15.75" customHeight="1" x14ac:dyDescent="0.15">
      <c r="A9" s="33" t="s">
        <v>4</v>
      </c>
      <c r="B9">
        <v>2</v>
      </c>
      <c r="C9" t="s">
        <v>185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25" ht="15.75" customHeight="1" x14ac:dyDescent="0.15">
      <c r="A10" s="32" t="s">
        <v>4</v>
      </c>
      <c r="B10">
        <v>3</v>
      </c>
      <c r="C10" t="s">
        <v>169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25" ht="15.75" customHeight="1" x14ac:dyDescent="0.15">
      <c r="A11" s="33" t="s">
        <v>4</v>
      </c>
      <c r="B11">
        <v>3</v>
      </c>
      <c r="C11" t="s">
        <v>169</v>
      </c>
      <c r="D11">
        <v>1.5</v>
      </c>
      <c r="E11">
        <v>0.28867513459999999</v>
      </c>
      <c r="F11">
        <v>0</v>
      </c>
      <c r="G11">
        <v>0</v>
      </c>
      <c r="H11">
        <v>1.5</v>
      </c>
      <c r="I11">
        <v>0</v>
      </c>
      <c r="J11">
        <v>0</v>
      </c>
      <c r="K11">
        <v>0</v>
      </c>
      <c r="L11">
        <v>0.28867513459999999</v>
      </c>
      <c r="M11">
        <v>0</v>
      </c>
    </row>
    <row r="12" spans="1:25" ht="15.75" customHeight="1" x14ac:dyDescent="0.15">
      <c r="A12" s="32" t="s">
        <v>4</v>
      </c>
      <c r="B12">
        <v>3</v>
      </c>
      <c r="C12" t="s">
        <v>183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25" ht="15.75" customHeight="1" x14ac:dyDescent="0.15">
      <c r="A13" s="33" t="s">
        <v>4</v>
      </c>
      <c r="B13">
        <v>3</v>
      </c>
      <c r="C13" t="s">
        <v>183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ht="15.75" customHeight="1" x14ac:dyDescent="0.15">
      <c r="A14" s="32" t="s">
        <v>4</v>
      </c>
      <c r="B14">
        <v>4</v>
      </c>
      <c r="C14" t="s">
        <v>184</v>
      </c>
      <c r="D14">
        <v>13.5</v>
      </c>
      <c r="E14">
        <v>12.020815280000001</v>
      </c>
      <c r="F14">
        <v>6</v>
      </c>
      <c r="G14">
        <v>3</v>
      </c>
      <c r="H14">
        <v>3</v>
      </c>
      <c r="I14">
        <v>0</v>
      </c>
      <c r="J14">
        <v>8.4852813739999995</v>
      </c>
      <c r="K14">
        <v>4.2426406869999997</v>
      </c>
      <c r="L14">
        <v>0</v>
      </c>
      <c r="M14">
        <v>0</v>
      </c>
    </row>
    <row r="15" spans="1:25" ht="15.75" customHeight="1" x14ac:dyDescent="0.15">
      <c r="A15" s="33" t="s">
        <v>2</v>
      </c>
      <c r="B15">
        <v>4</v>
      </c>
      <c r="C15" t="s">
        <v>184</v>
      </c>
      <c r="D15">
        <v>20.333333329999999</v>
      </c>
      <c r="E15">
        <v>4.0414518839999998</v>
      </c>
      <c r="F15">
        <v>6.6666666670000003</v>
      </c>
      <c r="G15">
        <v>2.3333333330000001</v>
      </c>
      <c r="H15">
        <v>7.3333333329999997</v>
      </c>
      <c r="I15">
        <v>0</v>
      </c>
      <c r="J15">
        <v>5.5075705470000003</v>
      </c>
      <c r="K15">
        <v>1.5275252319999999</v>
      </c>
      <c r="L15">
        <v>2.0816659990000002</v>
      </c>
      <c r="M15">
        <v>0</v>
      </c>
    </row>
    <row r="16" spans="1:25" ht="15.75" customHeight="1" x14ac:dyDescent="0.15">
      <c r="A16" s="32" t="s">
        <v>4</v>
      </c>
      <c r="B16">
        <v>4</v>
      </c>
      <c r="C16" t="s">
        <v>185</v>
      </c>
      <c r="D16">
        <v>5</v>
      </c>
      <c r="E16">
        <v>4.2426406869999997</v>
      </c>
      <c r="F16">
        <v>0</v>
      </c>
      <c r="G16">
        <v>1</v>
      </c>
      <c r="H16">
        <v>2</v>
      </c>
      <c r="I16">
        <v>0</v>
      </c>
      <c r="J16">
        <v>0</v>
      </c>
      <c r="K16">
        <v>1.414213562</v>
      </c>
      <c r="L16">
        <v>2.8284271250000002</v>
      </c>
      <c r="M16">
        <v>0</v>
      </c>
    </row>
    <row r="17" spans="1:13" ht="15.75" customHeight="1" x14ac:dyDescent="0.15">
      <c r="A17" s="33" t="s">
        <v>2</v>
      </c>
      <c r="B17">
        <v>4</v>
      </c>
      <c r="C17" t="s">
        <v>185</v>
      </c>
      <c r="D17">
        <v>11.66666667</v>
      </c>
      <c r="E17">
        <v>3.7859388969999999</v>
      </c>
      <c r="F17">
        <v>1</v>
      </c>
      <c r="G17">
        <v>1</v>
      </c>
      <c r="H17">
        <v>8.6666666669999994</v>
      </c>
      <c r="I17">
        <v>0</v>
      </c>
      <c r="J17">
        <v>1</v>
      </c>
      <c r="K17">
        <v>0</v>
      </c>
      <c r="L17">
        <v>2.0816659990000002</v>
      </c>
      <c r="M17">
        <v>0</v>
      </c>
    </row>
    <row r="18" spans="1:13" ht="15.75" customHeight="1" x14ac:dyDescent="0.15">
      <c r="A18" s="32" t="s">
        <v>4</v>
      </c>
      <c r="B18">
        <v>5</v>
      </c>
      <c r="C18" t="s">
        <v>109</v>
      </c>
      <c r="D18">
        <v>4.3809519999999997</v>
      </c>
      <c r="E18">
        <v>1.3192280000000001</v>
      </c>
      <c r="F18">
        <v>3</v>
      </c>
      <c r="G18">
        <v>8.375</v>
      </c>
      <c r="H18">
        <v>1.888889</v>
      </c>
      <c r="I18">
        <v>0</v>
      </c>
      <c r="J18">
        <v>2</v>
      </c>
      <c r="K18">
        <v>3.011511</v>
      </c>
      <c r="L18">
        <v>0.26057900000000001</v>
      </c>
      <c r="M18">
        <v>0</v>
      </c>
    </row>
    <row r="19" spans="1:13" ht="15.75" customHeight="1" x14ac:dyDescent="0.15">
      <c r="A19" s="33" t="s">
        <v>4</v>
      </c>
      <c r="B19">
        <v>5</v>
      </c>
      <c r="C19" t="s">
        <v>109</v>
      </c>
      <c r="D19">
        <v>3.9444439999999998</v>
      </c>
      <c r="E19">
        <v>0.72258800000000001</v>
      </c>
      <c r="F19">
        <v>1</v>
      </c>
      <c r="G19">
        <v>3</v>
      </c>
      <c r="H19">
        <v>5.5789470000000003</v>
      </c>
      <c r="I19">
        <v>0</v>
      </c>
      <c r="J19">
        <v>0</v>
      </c>
      <c r="K19">
        <v>0.65465399999999996</v>
      </c>
      <c r="L19">
        <v>1.231449</v>
      </c>
      <c r="M19">
        <v>0</v>
      </c>
    </row>
    <row r="20" spans="1:13" ht="15.75" customHeight="1" x14ac:dyDescent="0.15">
      <c r="A20" s="32" t="s">
        <v>4</v>
      </c>
      <c r="B20">
        <v>5</v>
      </c>
      <c r="C20" t="s">
        <v>186</v>
      </c>
      <c r="D20">
        <v>5.4285709999999998</v>
      </c>
      <c r="E20">
        <v>1.7842849999999999</v>
      </c>
      <c r="F20">
        <v>0</v>
      </c>
      <c r="G20">
        <v>6.6666670000000003</v>
      </c>
      <c r="H20">
        <v>3.6666669999999999</v>
      </c>
      <c r="I20">
        <v>0</v>
      </c>
      <c r="J20">
        <v>0</v>
      </c>
      <c r="K20">
        <v>4.1766550000000002</v>
      </c>
      <c r="L20">
        <v>1.452966</v>
      </c>
      <c r="M20">
        <v>0</v>
      </c>
    </row>
    <row r="21" spans="1:13" ht="15.75" customHeight="1" x14ac:dyDescent="0.15">
      <c r="A21" s="33" t="s">
        <v>4</v>
      </c>
      <c r="B21">
        <v>5</v>
      </c>
      <c r="C21" t="s">
        <v>186</v>
      </c>
      <c r="D21">
        <v>2.1739130000000002</v>
      </c>
      <c r="E21">
        <v>0.27870499999999998</v>
      </c>
      <c r="F21">
        <v>2.8</v>
      </c>
      <c r="G21">
        <v>3</v>
      </c>
      <c r="H21">
        <v>2</v>
      </c>
      <c r="I21">
        <v>0</v>
      </c>
      <c r="J21">
        <v>0.66332500000000005</v>
      </c>
      <c r="K21">
        <v>2</v>
      </c>
      <c r="L21">
        <v>0.34815499999999999</v>
      </c>
      <c r="M21">
        <v>0</v>
      </c>
    </row>
    <row r="22" spans="1:13" ht="15.75" customHeight="1" x14ac:dyDescent="0.15">
      <c r="A22" s="32" t="s">
        <v>4</v>
      </c>
      <c r="B22">
        <v>6</v>
      </c>
      <c r="C22" t="s">
        <v>155</v>
      </c>
      <c r="D22">
        <v>13.66</v>
      </c>
      <c r="E22">
        <v>6.33</v>
      </c>
      <c r="F22">
        <v>3.22</v>
      </c>
      <c r="G22">
        <v>3.33</v>
      </c>
      <c r="H22">
        <v>3.66</v>
      </c>
      <c r="I22">
        <v>3</v>
      </c>
      <c r="J22">
        <v>2.33</v>
      </c>
      <c r="K22">
        <v>4.03</v>
      </c>
      <c r="L22">
        <v>2.87</v>
      </c>
      <c r="M22">
        <v>1.63</v>
      </c>
    </row>
    <row r="23" spans="1:13" ht="15.75" customHeight="1" x14ac:dyDescent="0.15">
      <c r="A23" s="33" t="s">
        <v>4</v>
      </c>
      <c r="B23">
        <v>6</v>
      </c>
      <c r="C23" t="s">
        <v>154</v>
      </c>
      <c r="D23">
        <v>12.33</v>
      </c>
      <c r="E23">
        <v>6.22</v>
      </c>
      <c r="F23">
        <v>3.22</v>
      </c>
      <c r="G23">
        <v>4</v>
      </c>
      <c r="H23">
        <v>2.66</v>
      </c>
      <c r="I23">
        <v>1.66</v>
      </c>
      <c r="J23">
        <v>4.71</v>
      </c>
      <c r="K23">
        <v>2.83</v>
      </c>
      <c r="L23">
        <v>1.89</v>
      </c>
      <c r="M23">
        <v>1.25</v>
      </c>
    </row>
    <row r="24" spans="1:13" ht="15.75" customHeight="1" x14ac:dyDescent="0.15">
      <c r="A24" s="32" t="s">
        <v>4</v>
      </c>
      <c r="B24">
        <v>6</v>
      </c>
      <c r="C24" t="s">
        <v>155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ht="15.75" customHeight="1" x14ac:dyDescent="0.15">
      <c r="A25" s="33" t="s">
        <v>4</v>
      </c>
      <c r="B25">
        <v>6</v>
      </c>
      <c r="C25" t="s">
        <v>154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ht="15.75" customHeight="1" x14ac:dyDescent="0.15">
      <c r="A26" s="32" t="s">
        <v>4</v>
      </c>
      <c r="B26">
        <v>7</v>
      </c>
      <c r="C26" t="s">
        <v>169</v>
      </c>
      <c r="D26">
        <v>4</v>
      </c>
      <c r="E26">
        <v>3.4641016150000001</v>
      </c>
      <c r="F26">
        <v>0</v>
      </c>
      <c r="G26">
        <v>4</v>
      </c>
      <c r="H26">
        <v>4</v>
      </c>
      <c r="I26">
        <v>0</v>
      </c>
      <c r="J26">
        <v>0</v>
      </c>
      <c r="K26">
        <v>0</v>
      </c>
      <c r="L26">
        <v>6</v>
      </c>
      <c r="M26">
        <v>0</v>
      </c>
    </row>
    <row r="27" spans="1:13" ht="15.75" customHeight="1" x14ac:dyDescent="0.15">
      <c r="A27" s="33" t="s">
        <v>4</v>
      </c>
      <c r="B27">
        <v>7</v>
      </c>
      <c r="C27" t="s">
        <v>169</v>
      </c>
      <c r="D27">
        <v>3.1944444440000002</v>
      </c>
      <c r="E27">
        <v>1.3064417800000001</v>
      </c>
      <c r="F27">
        <v>1</v>
      </c>
      <c r="G27">
        <v>1</v>
      </c>
      <c r="H27">
        <v>3.96</v>
      </c>
      <c r="I27">
        <v>1.7142857140000001</v>
      </c>
      <c r="J27">
        <v>0</v>
      </c>
      <c r="K27">
        <v>0</v>
      </c>
      <c r="L27">
        <v>1.779438114</v>
      </c>
      <c r="M27">
        <v>1.1308897229999999</v>
      </c>
    </row>
    <row r="28" spans="1:13" ht="15.75" customHeight="1" x14ac:dyDescent="0.15">
      <c r="A28" s="32" t="s">
        <v>4</v>
      </c>
      <c r="B28">
        <v>7</v>
      </c>
      <c r="C28" t="s">
        <v>183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ht="15.75" customHeight="1" x14ac:dyDescent="0.15">
      <c r="A29" s="33" t="s">
        <v>4</v>
      </c>
      <c r="B29">
        <v>7</v>
      </c>
      <c r="C29" t="s">
        <v>183</v>
      </c>
      <c r="D29">
        <v>6.7777777779999999</v>
      </c>
      <c r="E29">
        <v>6.5045093569999999</v>
      </c>
      <c r="F29">
        <v>0</v>
      </c>
      <c r="G29">
        <v>0</v>
      </c>
      <c r="H29">
        <v>7.5</v>
      </c>
      <c r="I29">
        <v>1</v>
      </c>
      <c r="J29">
        <v>0</v>
      </c>
      <c r="K29">
        <v>0</v>
      </c>
      <c r="L29">
        <v>7.1912645419999999</v>
      </c>
      <c r="M29">
        <v>0</v>
      </c>
    </row>
    <row r="30" spans="1:13" ht="15.75" customHeight="1" x14ac:dyDescent="0.15">
      <c r="A30" s="32" t="s">
        <v>4</v>
      </c>
      <c r="B30">
        <v>8</v>
      </c>
      <c r="C30" t="s">
        <v>184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ht="15.75" customHeight="1" x14ac:dyDescent="0.15">
      <c r="A31" s="33" t="s">
        <v>4</v>
      </c>
      <c r="B31">
        <v>8</v>
      </c>
      <c r="C31" t="s">
        <v>185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ht="15.75" customHeight="1" x14ac:dyDescent="0.15">
      <c r="A32" s="32" t="s">
        <v>2</v>
      </c>
      <c r="B32">
        <v>8</v>
      </c>
      <c r="C32" t="s">
        <v>184</v>
      </c>
      <c r="D32">
        <v>6.5625</v>
      </c>
      <c r="E32">
        <v>0.37653431520000002</v>
      </c>
      <c r="F32">
        <v>5</v>
      </c>
      <c r="G32">
        <v>1.6666666670000001</v>
      </c>
      <c r="H32">
        <v>10.66666667</v>
      </c>
      <c r="I32">
        <v>0</v>
      </c>
      <c r="J32">
        <v>0.55737479909999998</v>
      </c>
      <c r="K32">
        <v>1.0165300450000001</v>
      </c>
      <c r="L32">
        <v>0.64150512240000002</v>
      </c>
      <c r="M32">
        <v>0</v>
      </c>
    </row>
    <row r="33" spans="1:13" ht="15.75" customHeight="1" x14ac:dyDescent="0.15">
      <c r="A33" s="33" t="s">
        <v>2</v>
      </c>
      <c r="B33">
        <v>8</v>
      </c>
      <c r="C33" t="s">
        <v>185</v>
      </c>
      <c r="D33">
        <v>1.9375</v>
      </c>
      <c r="E33">
        <v>0.28184301280000001</v>
      </c>
      <c r="F33">
        <v>0.33333333329999998</v>
      </c>
      <c r="G33">
        <v>0.5</v>
      </c>
      <c r="H33">
        <v>4</v>
      </c>
      <c r="I33">
        <v>0</v>
      </c>
      <c r="J33">
        <v>0</v>
      </c>
      <c r="L33">
        <v>0.36306773720000002</v>
      </c>
      <c r="M33">
        <v>0</v>
      </c>
    </row>
    <row r="34" spans="1:13" ht="15.75" customHeight="1" x14ac:dyDescent="0.15">
      <c r="A34" s="32" t="s">
        <v>2</v>
      </c>
      <c r="B34">
        <v>10</v>
      </c>
      <c r="C34" t="s">
        <v>109</v>
      </c>
      <c r="D34">
        <v>2.3846153846153846</v>
      </c>
      <c r="E34">
        <v>0.65572881295099605</v>
      </c>
      <c r="F34">
        <v>0</v>
      </c>
      <c r="G34">
        <v>1</v>
      </c>
      <c r="H34">
        <f>AVERAGE('RAW DATA invertebrates'!K309:K313,'RAW DATA invertebrates'!K315,'RAW DATA invertebrates'!K317:K319)</f>
        <v>3</v>
      </c>
      <c r="I34">
        <v>0</v>
      </c>
      <c r="L34">
        <v>0.98990439653822848</v>
      </c>
    </row>
    <row r="35" spans="1:13" ht="15.75" customHeight="1" x14ac:dyDescent="0.15">
      <c r="A35" s="33" t="s">
        <v>2</v>
      </c>
      <c r="B35">
        <v>10</v>
      </c>
      <c r="C35" t="s">
        <v>186</v>
      </c>
      <c r="D35">
        <v>1.6</v>
      </c>
      <c r="E35">
        <v>0.33333333333333337</v>
      </c>
      <c r="F35">
        <v>0</v>
      </c>
      <c r="G35">
        <v>1</v>
      </c>
      <c r="H35">
        <v>2.3333333333333335</v>
      </c>
      <c r="I35">
        <v>0</v>
      </c>
      <c r="L35">
        <v>0.33333333333333337</v>
      </c>
    </row>
    <row r="36" spans="1:13" ht="15.75" customHeight="1" x14ac:dyDescent="0.15">
      <c r="A36" s="32" t="s">
        <v>4</v>
      </c>
      <c r="B36">
        <v>10</v>
      </c>
      <c r="C36" t="s">
        <v>186</v>
      </c>
      <c r="D36">
        <v>0</v>
      </c>
      <c r="F36">
        <v>0</v>
      </c>
      <c r="G36">
        <v>0</v>
      </c>
      <c r="H36">
        <v>0</v>
      </c>
      <c r="I36">
        <v>0</v>
      </c>
    </row>
    <row r="37" spans="1:13" ht="15.75" customHeight="1" x14ac:dyDescent="0.15">
      <c r="A37" s="33" t="s">
        <v>4</v>
      </c>
      <c r="B37">
        <v>10</v>
      </c>
      <c r="C37" t="s">
        <v>109</v>
      </c>
      <c r="D37">
        <v>0</v>
      </c>
      <c r="F37">
        <v>0</v>
      </c>
      <c r="G37">
        <v>0</v>
      </c>
      <c r="H37">
        <v>0</v>
      </c>
      <c r="I37">
        <v>0</v>
      </c>
    </row>
    <row r="38" spans="1:13" ht="15.75" customHeight="1" x14ac:dyDescent="0.15">
      <c r="A38" s="32" t="s">
        <v>4</v>
      </c>
      <c r="B38">
        <v>11</v>
      </c>
      <c r="C38" t="s">
        <v>109</v>
      </c>
      <c r="D38">
        <v>1</v>
      </c>
      <c r="E38">
        <v>0.96560756000000003</v>
      </c>
      <c r="F38">
        <v>1</v>
      </c>
      <c r="G38">
        <v>0</v>
      </c>
      <c r="H38">
        <v>0.5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ht="15.75" customHeight="1" x14ac:dyDescent="0.15">
      <c r="A39" s="33" t="s">
        <v>4</v>
      </c>
      <c r="B39">
        <v>11</v>
      </c>
      <c r="C39" t="s">
        <v>109</v>
      </c>
      <c r="D39">
        <v>1.8064516129999999</v>
      </c>
      <c r="E39">
        <v>0.5</v>
      </c>
      <c r="F39">
        <v>2</v>
      </c>
      <c r="G39">
        <v>1.2222222222000001</v>
      </c>
      <c r="H39">
        <v>2</v>
      </c>
      <c r="I39">
        <v>0.22222222220000001</v>
      </c>
      <c r="J39">
        <v>0.88139599999999996</v>
      </c>
      <c r="K39">
        <v>0.68718400000000002</v>
      </c>
      <c r="L39">
        <v>1.1989578809999999</v>
      </c>
      <c r="M39">
        <v>0.47140452100000002</v>
      </c>
    </row>
    <row r="40" spans="1:13" ht="15.75" customHeight="1" x14ac:dyDescent="0.15">
      <c r="A40" s="32" t="s">
        <v>4</v>
      </c>
      <c r="B40">
        <v>11</v>
      </c>
      <c r="C40" t="s">
        <v>186</v>
      </c>
      <c r="D40">
        <v>2</v>
      </c>
      <c r="E40">
        <v>1.676896977</v>
      </c>
      <c r="F40">
        <v>0</v>
      </c>
      <c r="G40">
        <v>0</v>
      </c>
      <c r="H40">
        <v>0.11111111111111099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ht="15.75" customHeight="1" x14ac:dyDescent="0.15">
      <c r="A41" s="33" t="s">
        <v>4</v>
      </c>
      <c r="B41">
        <v>11</v>
      </c>
      <c r="C41" t="s">
        <v>186</v>
      </c>
      <c r="D41">
        <v>2.6956521739129999</v>
      </c>
      <c r="E41">
        <v>1</v>
      </c>
      <c r="F41">
        <v>2.3333333299999999</v>
      </c>
      <c r="G41">
        <v>1.6666666670000001</v>
      </c>
      <c r="H41">
        <v>0.111111111</v>
      </c>
      <c r="I41">
        <v>0.222222222222</v>
      </c>
      <c r="J41">
        <v>1.959592</v>
      </c>
      <c r="K41">
        <v>0.829156</v>
      </c>
      <c r="L41">
        <v>0.94339799999999996</v>
      </c>
      <c r="M41">
        <v>0</v>
      </c>
    </row>
    <row r="42" spans="1:13" ht="15.75" customHeight="1" x14ac:dyDescent="0.15">
      <c r="A42" s="32" t="s">
        <v>2</v>
      </c>
      <c r="B42">
        <v>12</v>
      </c>
      <c r="C42" t="s">
        <v>154</v>
      </c>
      <c r="D42">
        <v>3.78</v>
      </c>
      <c r="E42">
        <v>7.2043819999999995E-2</v>
      </c>
      <c r="F42">
        <v>0</v>
      </c>
      <c r="G42">
        <v>0.14710000000000001</v>
      </c>
      <c r="H42">
        <v>0.5</v>
      </c>
      <c r="I42">
        <v>0.35289999999999999</v>
      </c>
      <c r="J42">
        <v>0</v>
      </c>
      <c r="K42">
        <v>0.94280903999999999</v>
      </c>
      <c r="L42">
        <v>2.27167203</v>
      </c>
      <c r="M42">
        <v>1.88561808</v>
      </c>
    </row>
    <row r="43" spans="1:13" ht="15.75" customHeight="1" x14ac:dyDescent="0.15">
      <c r="A43" s="33" t="s">
        <v>2</v>
      </c>
      <c r="B43">
        <v>12</v>
      </c>
      <c r="C43" t="s">
        <v>155</v>
      </c>
      <c r="D43">
        <v>2.888888889</v>
      </c>
      <c r="E43">
        <v>2.548298876</v>
      </c>
      <c r="F43">
        <v>0</v>
      </c>
      <c r="G43">
        <v>0.44444444399999999</v>
      </c>
      <c r="H43">
        <v>1.3333333329999999</v>
      </c>
      <c r="I43">
        <v>0.88888888899999996</v>
      </c>
      <c r="J43">
        <v>0</v>
      </c>
      <c r="K43">
        <v>0.67586250299999995</v>
      </c>
      <c r="L43">
        <v>0.74535599200000002</v>
      </c>
      <c r="M43">
        <v>1.30998068</v>
      </c>
    </row>
    <row r="44" spans="1:13" ht="15.75" customHeight="1" x14ac:dyDescent="0.15">
      <c r="A44" s="32" t="s">
        <v>4</v>
      </c>
      <c r="B44">
        <v>12</v>
      </c>
      <c r="C44" t="s">
        <v>154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ht="15.75" customHeight="1" x14ac:dyDescent="0.15">
      <c r="A45" s="33" t="s">
        <v>4</v>
      </c>
      <c r="B45">
        <v>12</v>
      </c>
      <c r="C45" t="s">
        <v>155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ht="15.75" customHeight="1" x14ac:dyDescent="0.15"/>
    <row r="47" spans="1:13" ht="15.75" customHeight="1" x14ac:dyDescent="0.15"/>
    <row r="48" spans="1:1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  <row r="1021" ht="15.75" customHeight="1" x14ac:dyDescent="0.15"/>
    <row r="1022" ht="15.75" customHeight="1" x14ac:dyDescent="0.15"/>
    <row r="1023" ht="15.75" customHeight="1" x14ac:dyDescent="0.15"/>
    <row r="1024" ht="15.75" customHeight="1" x14ac:dyDescent="0.15"/>
    <row r="1025" ht="15.75" customHeight="1" x14ac:dyDescent="0.15"/>
    <row r="1026" ht="15.75" customHeight="1" x14ac:dyDescent="0.15"/>
    <row r="1027" ht="15.75" customHeight="1" x14ac:dyDescent="0.15"/>
    <row r="1028" ht="15.75" customHeight="1" x14ac:dyDescent="0.15"/>
    <row r="1029" ht="15.75" customHeight="1" x14ac:dyDescent="0.15"/>
  </sheetData>
  <phoneticPr fontId="10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96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3" width="12.6640625" customWidth="1"/>
    <col min="4" max="4" width="15.6640625" customWidth="1"/>
    <col min="5" max="5" width="19.83203125" customWidth="1"/>
    <col min="6" max="6" width="12.6640625" customWidth="1"/>
  </cols>
  <sheetData>
    <row r="1" spans="1:9" ht="15.75" customHeight="1" x14ac:dyDescent="0.2">
      <c r="A1" s="11" t="s">
        <v>138</v>
      </c>
      <c r="B1" s="11" t="s">
        <v>0</v>
      </c>
      <c r="C1" s="11" t="s">
        <v>139</v>
      </c>
      <c r="D1" s="11" t="s">
        <v>153</v>
      </c>
      <c r="E1" s="21" t="s">
        <v>142</v>
      </c>
      <c r="F1" s="22"/>
      <c r="G1" s="11" t="s">
        <v>167</v>
      </c>
      <c r="H1" s="12"/>
      <c r="I1" s="12"/>
    </row>
    <row r="2" spans="1:9" ht="15.75" customHeight="1" x14ac:dyDescent="0.2">
      <c r="A2" s="13" t="s">
        <v>145</v>
      </c>
      <c r="B2" s="14">
        <v>1</v>
      </c>
      <c r="C2" s="13" t="s">
        <v>109</v>
      </c>
      <c r="D2" s="23">
        <v>4.1810419327197841E-3</v>
      </c>
      <c r="E2" s="23">
        <v>2.8155164530099804E-5</v>
      </c>
      <c r="F2" s="24"/>
      <c r="G2" s="13"/>
      <c r="H2" s="13"/>
      <c r="I2" s="15" t="s">
        <v>17</v>
      </c>
    </row>
    <row r="3" spans="1:9" ht="15.75" customHeight="1" x14ac:dyDescent="0.2">
      <c r="A3" s="13" t="s">
        <v>146</v>
      </c>
      <c r="B3" s="14">
        <v>1</v>
      </c>
      <c r="C3" s="13" t="s">
        <v>109</v>
      </c>
      <c r="D3" s="23">
        <v>7.9187920480834909E-2</v>
      </c>
      <c r="E3" s="23">
        <v>6.8369831722583365E-3</v>
      </c>
      <c r="F3" s="24"/>
      <c r="G3" s="13" t="s">
        <v>168</v>
      </c>
      <c r="H3" s="13"/>
      <c r="I3" s="15" t="s">
        <v>17</v>
      </c>
    </row>
    <row r="4" spans="1:9" ht="15.75" customHeight="1" x14ac:dyDescent="0.15">
      <c r="A4" s="25" t="s">
        <v>145</v>
      </c>
      <c r="B4" s="25">
        <v>6</v>
      </c>
      <c r="C4" s="25" t="s">
        <v>11</v>
      </c>
      <c r="D4" s="25">
        <v>0.75256452600000001</v>
      </c>
      <c r="E4" s="25">
        <v>0.2344249256</v>
      </c>
    </row>
    <row r="5" spans="1:9" ht="15.75" customHeight="1" x14ac:dyDescent="0.15">
      <c r="A5" s="25" t="s">
        <v>146</v>
      </c>
      <c r="B5" s="25">
        <v>6</v>
      </c>
      <c r="C5" s="25" t="s">
        <v>11</v>
      </c>
      <c r="D5" s="25">
        <v>0.76892022520000003</v>
      </c>
      <c r="E5" s="25">
        <v>0.24396360559999999</v>
      </c>
    </row>
    <row r="6" spans="1:9" ht="15.75" customHeight="1" x14ac:dyDescent="0.15">
      <c r="A6" s="25" t="s">
        <v>145</v>
      </c>
      <c r="B6" s="25">
        <v>6</v>
      </c>
      <c r="C6" s="25" t="s">
        <v>12</v>
      </c>
      <c r="D6" s="25">
        <v>0.78075656739999999</v>
      </c>
      <c r="E6" s="25">
        <v>0.24553348280000001</v>
      </c>
    </row>
    <row r="7" spans="1:9" ht="15.75" customHeight="1" x14ac:dyDescent="0.15">
      <c r="A7" s="25" t="s">
        <v>146</v>
      </c>
      <c r="B7" s="25">
        <v>6</v>
      </c>
      <c r="C7" s="25" t="s">
        <v>12</v>
      </c>
      <c r="D7" s="25">
        <v>0.72645198970000002</v>
      </c>
      <c r="E7" s="25">
        <v>0.24070581739999999</v>
      </c>
    </row>
    <row r="8" spans="1:9" ht="15.75" customHeight="1" x14ac:dyDescent="0.15">
      <c r="A8" s="7" t="s">
        <v>152</v>
      </c>
      <c r="B8" s="7">
        <v>3</v>
      </c>
      <c r="C8" s="7" t="s">
        <v>169</v>
      </c>
      <c r="D8" s="7">
        <v>0.64133588730000002</v>
      </c>
      <c r="E8" s="7">
        <v>8.3899765089999995E-2</v>
      </c>
    </row>
    <row r="9" spans="1:9" ht="15.75" customHeight="1" x14ac:dyDescent="0.15">
      <c r="A9" s="7" t="s">
        <v>166</v>
      </c>
      <c r="B9" s="7">
        <v>3</v>
      </c>
      <c r="C9" s="7" t="s">
        <v>169</v>
      </c>
      <c r="D9" s="7">
        <v>0.40061622340000003</v>
      </c>
      <c r="E9" s="7">
        <v>8.7400534850000003E-2</v>
      </c>
    </row>
    <row r="10" spans="1:9" ht="15.75" customHeight="1" x14ac:dyDescent="0.15">
      <c r="A10" s="7" t="s">
        <v>152</v>
      </c>
      <c r="B10" s="7">
        <v>3</v>
      </c>
      <c r="C10" s="7" t="s">
        <v>170</v>
      </c>
      <c r="D10" s="7">
        <v>0.43986292799999999</v>
      </c>
      <c r="E10" s="7">
        <v>0.18702303789999999</v>
      </c>
    </row>
    <row r="11" spans="1:9" ht="15.75" customHeight="1" x14ac:dyDescent="0.2">
      <c r="A11" s="7" t="s">
        <v>166</v>
      </c>
      <c r="B11" s="7">
        <v>3</v>
      </c>
      <c r="C11" s="7" t="s">
        <v>170</v>
      </c>
      <c r="D11" s="16">
        <f>AVERAGE(D7:D9)</f>
        <v>0.58946803346666676</v>
      </c>
      <c r="E11" s="7">
        <v>0.12676058209999999</v>
      </c>
    </row>
    <row r="12" spans="1:9" ht="15.75" customHeight="1" x14ac:dyDescent="0.15">
      <c r="A12" s="20" t="s">
        <v>145</v>
      </c>
      <c r="B12" s="20">
        <v>2</v>
      </c>
      <c r="C12" s="20" t="s">
        <v>6</v>
      </c>
      <c r="D12" s="20">
        <f>AVERAGE(AvePercentRemaining!E25:E28)</f>
        <v>0.80948093799999998</v>
      </c>
      <c r="E12" s="20">
        <f>AVERAGE(AvePercentRemaining!F26:F28)</f>
        <v>6.5596774999999996E-2</v>
      </c>
    </row>
    <row r="13" spans="1:9" ht="15.75" customHeight="1" x14ac:dyDescent="0.15">
      <c r="A13" s="20" t="s">
        <v>146</v>
      </c>
      <c r="B13" s="20">
        <v>2</v>
      </c>
      <c r="C13" s="20" t="s">
        <v>6</v>
      </c>
      <c r="D13" s="20">
        <f>AVERAGE(AvePercentRemaining!E29:E31)</f>
        <v>0.75554768558258789</v>
      </c>
      <c r="E13" s="20">
        <f>AVERAGE(AvePercentRemaining!F29,AvePercentRemaining!F31)</f>
        <v>5.6136850895819448E-2</v>
      </c>
    </row>
    <row r="14" spans="1:9" ht="15.75" customHeight="1" x14ac:dyDescent="0.15">
      <c r="A14" s="20" t="s">
        <v>145</v>
      </c>
      <c r="B14" s="20">
        <v>2</v>
      </c>
      <c r="C14" s="20" t="s">
        <v>7</v>
      </c>
      <c r="D14" s="20">
        <f>AVERAGE(AvePercentRemaining!E18:E21)</f>
        <v>0.58373099124999994</v>
      </c>
      <c r="E14" s="20">
        <f>AVERAGE(AvePercentRemaining!F19:F21)</f>
        <v>0.25504707199999999</v>
      </c>
    </row>
    <row r="15" spans="1:9" ht="15.75" customHeight="1" x14ac:dyDescent="0.15">
      <c r="A15" s="20" t="s">
        <v>146</v>
      </c>
      <c r="B15" s="20">
        <v>2</v>
      </c>
      <c r="C15" s="20" t="s">
        <v>7</v>
      </c>
      <c r="D15" s="20">
        <f>AVERAGE(AvePercentRemaining!E22:E24)</f>
        <v>0.80396242466666656</v>
      </c>
      <c r="E15" s="20">
        <f>AVERAGE(AvePercentRemaining!F22,AvePercentRemaining!F24)</f>
        <v>7.6587877499999998E-2</v>
      </c>
    </row>
    <row r="16" spans="1:9" ht="15.75" customHeight="1" x14ac:dyDescent="0.15">
      <c r="A16" s="3" t="s">
        <v>152</v>
      </c>
      <c r="B16" s="3">
        <v>1</v>
      </c>
      <c r="C16" s="3" t="s">
        <v>8</v>
      </c>
      <c r="D16" s="3">
        <v>0.458247446</v>
      </c>
      <c r="E16" s="3">
        <v>9.8385706000000003E-2</v>
      </c>
    </row>
    <row r="17" spans="1:5" ht="15.75" customHeight="1" x14ac:dyDescent="0.15">
      <c r="A17" s="3" t="s">
        <v>146</v>
      </c>
      <c r="B17" s="3">
        <v>1</v>
      </c>
      <c r="C17" s="3" t="s">
        <v>8</v>
      </c>
      <c r="D17" s="3">
        <v>0.41199233699999999</v>
      </c>
      <c r="E17" s="3">
        <v>4.2895297999999998E-2</v>
      </c>
    </row>
    <row r="18" spans="1:5" ht="15.75" customHeight="1" x14ac:dyDescent="0.15">
      <c r="A18" s="3" t="s">
        <v>145</v>
      </c>
      <c r="B18" s="3">
        <v>1</v>
      </c>
      <c r="C18" s="3" t="s">
        <v>151</v>
      </c>
      <c r="D18" s="3">
        <v>0.11777632490000001</v>
      </c>
      <c r="E18" s="3">
        <v>0.13622967020000001</v>
      </c>
    </row>
    <row r="19" spans="1:5" ht="15.75" customHeight="1" x14ac:dyDescent="0.15">
      <c r="A19" s="3" t="s">
        <v>146</v>
      </c>
      <c r="B19" s="3">
        <v>1</v>
      </c>
      <c r="C19" s="3" t="s">
        <v>151</v>
      </c>
      <c r="D19" s="3">
        <v>0.30259856629999998</v>
      </c>
      <c r="E19" s="3">
        <v>9.8333333349999996E-2</v>
      </c>
    </row>
    <row r="20" spans="1:5" ht="15.75" customHeight="1" x14ac:dyDescent="0.15"/>
    <row r="21" spans="1:5" ht="15.75" customHeight="1" x14ac:dyDescent="0.15"/>
    <row r="22" spans="1:5" ht="15.75" customHeight="1" x14ac:dyDescent="0.15"/>
    <row r="23" spans="1:5" ht="15.75" customHeight="1" x14ac:dyDescent="0.15"/>
    <row r="24" spans="1:5" ht="15.75" customHeight="1" x14ac:dyDescent="0.15"/>
    <row r="25" spans="1:5" ht="15.75" customHeight="1" x14ac:dyDescent="0.15"/>
    <row r="26" spans="1:5" ht="15.75" customHeight="1" x14ac:dyDescent="0.15"/>
    <row r="27" spans="1:5" ht="15.75" customHeight="1" x14ac:dyDescent="0.15"/>
    <row r="28" spans="1:5" ht="15.75" customHeight="1" x14ac:dyDescent="0.15"/>
    <row r="29" spans="1:5" ht="15.75" customHeight="1" x14ac:dyDescent="0.15"/>
    <row r="30" spans="1:5" ht="15.75" customHeight="1" x14ac:dyDescent="0.15"/>
    <row r="31" spans="1:5" ht="15.75" customHeight="1" x14ac:dyDescent="0.15"/>
    <row r="32" spans="1: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Class_massloss</vt:lpstr>
      <vt:lpstr>RAW DATA invertebrates</vt:lpstr>
      <vt:lpstr>AvePercentRemaining</vt:lpstr>
      <vt:lpstr>BreakdownConstraints</vt:lpstr>
      <vt:lpstr>MeanLeachateData</vt:lpstr>
      <vt:lpstr>AveFFG</vt:lpstr>
      <vt:lpstr>MeanMassRemaining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Zhou</cp:lastModifiedBy>
  <dcterms:created xsi:type="dcterms:W3CDTF">2023-12-02T21:09:34Z</dcterms:created>
  <dcterms:modified xsi:type="dcterms:W3CDTF">2023-12-02T21:16:06Z</dcterms:modified>
</cp:coreProperties>
</file>