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ephenscherrer/Google Drive/Weng Lab/Data/Bottomfish/Okamoto's 1990s Mark Recapture Data/paper/"/>
    </mc:Choice>
  </mc:AlternateContent>
  <bookViews>
    <workbookView xWindow="1200" yWindow="3020" windowWidth="28040" windowHeight="17440"/>
  </bookViews>
  <sheets>
    <sheet name="Sheet1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</calcChain>
</file>

<file path=xl/sharedStrings.xml><?xml version="1.0" encoding="utf-8"?>
<sst xmlns="http://schemas.openxmlformats.org/spreadsheetml/2006/main" count="43" uniqueCount="32">
  <si>
    <t>Fitting Method</t>
  </si>
  <si>
    <t>AIC</t>
  </si>
  <si>
    <t>Non-linear Least Squares</t>
  </si>
  <si>
    <t>Maximum Likelihood</t>
  </si>
  <si>
    <t>Bayesian Inference</t>
  </si>
  <si>
    <t>sqrt(xi-x)^2</t>
  </si>
  <si>
    <t>nu * x</t>
  </si>
  <si>
    <t>tau * (1-e^(nu * x))</t>
  </si>
  <si>
    <t>nu*x^tau</t>
  </si>
  <si>
    <t>-</t>
  </si>
  <si>
    <t>58.53 (+- 1.01)</t>
  </si>
  <si>
    <t>0.46 (+- 0.02)</t>
  </si>
  <si>
    <t>0.35 (+- 0.02)</t>
  </si>
  <si>
    <t>64.01 (+- 1.69)</t>
  </si>
  <si>
    <t>0.17 (+- 0.2)</t>
  </si>
  <si>
    <t>4.94 (+- 0.37)</t>
  </si>
  <si>
    <t>64.58 (+- 1.68)</t>
  </si>
  <si>
    <t>1.11 (+- 0.11)</t>
  </si>
  <si>
    <t>0.51 (+- 0.04)</t>
  </si>
  <si>
    <t>L inf (+- SE)</t>
  </si>
  <si>
    <t>K (+- SE)</t>
  </si>
  <si>
    <t>nu (+- SE)</t>
  </si>
  <si>
    <t>tau (+- SE)</t>
  </si>
  <si>
    <t>65.91 (+- 1.55)</t>
  </si>
  <si>
    <t>0.24 (+- 0.02)</t>
  </si>
  <si>
    <t>Parameter Estimates</t>
  </si>
  <si>
    <t>Model Diagnostics</t>
  </si>
  <si>
    <t>65.91 (+- 1.64)</t>
  </si>
  <si>
    <t>% Individuals Described</t>
  </si>
  <si>
    <t>Std Dev Structure</t>
  </si>
  <si>
    <t>0.26 (+- 0.02)</t>
  </si>
  <si>
    <t>0.25 (+-0.02)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</si>
</sst>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ck">
        <color indexed="64"/>
      </left>
      <right/>
      <top/>
      <bottom/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1" fillId="0" borderId="0" xfId="0" applyFont="1" applyBorder="1" applyAlignment="1">
      <alignment horizontal="center"/>
    </xf>
    <xf numFmtId="2" fontId="0" fillId="0" borderId="0" xfId="0" applyNumberFormat="1" applyBorder="1"/>
    <xf numFmtId="0" fontId="0" fillId="0" borderId="2" xfId="0" applyBorder="1"/>
    <xf numFmtId="0" fontId="0" fillId="0" borderId="4" xfId="0" applyBorder="1"/>
    <xf numFmtId="0" fontId="0" fillId="0" borderId="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tabSelected="1" workbookViewId="0">
      <selection activeCell="I6" sqref="I6"/>
    </sheetView>
  </sheetViews>
  <sheetFormatPr baseColWidth="10" defaultRowHeight="16"/>
  <cols>
    <col min="1" max="1" width="22" bestFit="1" customWidth="1"/>
    <col min="2" max="2" width="0.83203125" customWidth="1"/>
    <col min="3" max="3" width="17.1640625" bestFit="1" customWidth="1"/>
    <col min="4" max="4" width="13.1640625" bestFit="1" customWidth="1"/>
    <col min="5" max="5" width="12.1640625" bestFit="1" customWidth="1"/>
    <col min="6" max="6" width="0.6640625" customWidth="1"/>
    <col min="7" max="8" width="12.1640625" bestFit="1" customWidth="1"/>
    <col min="9" max="9" width="9.1640625" bestFit="1" customWidth="1"/>
    <col min="10" max="10" width="0.33203125" customWidth="1"/>
    <col min="11" max="11" width="20.5" bestFit="1" customWidth="1"/>
  </cols>
  <sheetData>
    <row r="1" spans="1:12" s="1" customFormat="1">
      <c r="A1" s="3"/>
      <c r="B1" s="3" t="s">
        <v>0</v>
      </c>
      <c r="C1" s="3"/>
      <c r="D1" s="3"/>
      <c r="E1" s="3"/>
      <c r="F1" s="3" t="s">
        <v>25</v>
      </c>
      <c r="G1" s="3"/>
      <c r="H1" s="3"/>
      <c r="I1" s="3"/>
      <c r="J1" s="3" t="s">
        <v>26</v>
      </c>
      <c r="K1" s="3"/>
    </row>
    <row r="2" spans="1:12" ht="17" thickBot="1">
      <c r="A2" s="6" t="s">
        <v>0</v>
      </c>
      <c r="B2" s="6"/>
      <c r="C2" s="6" t="s">
        <v>29</v>
      </c>
      <c r="D2" s="7" t="s">
        <v>19</v>
      </c>
      <c r="E2" s="6" t="s">
        <v>20</v>
      </c>
      <c r="F2" s="6"/>
      <c r="G2" s="6" t="s">
        <v>21</v>
      </c>
      <c r="H2" s="6" t="s">
        <v>22</v>
      </c>
      <c r="I2" s="7" t="s">
        <v>1</v>
      </c>
      <c r="J2" s="6"/>
      <c r="K2" s="6" t="s">
        <v>28</v>
      </c>
    </row>
    <row r="3" spans="1:12">
      <c r="A3" t="s">
        <v>2</v>
      </c>
      <c r="C3" t="s">
        <v>5</v>
      </c>
      <c r="D3" s="2" t="s">
        <v>23</v>
      </c>
      <c r="E3" t="s">
        <v>24</v>
      </c>
      <c r="G3" t="s">
        <v>9</v>
      </c>
      <c r="H3" t="s">
        <v>9</v>
      </c>
      <c r="I3" s="2" t="s">
        <v>9</v>
      </c>
      <c r="K3" s="4">
        <f>(249/384) * 100</f>
        <v>64.84375</v>
      </c>
    </row>
    <row r="4" spans="1:12">
      <c r="A4" t="s">
        <v>3</v>
      </c>
      <c r="C4" t="s">
        <v>5</v>
      </c>
      <c r="D4" s="2" t="s">
        <v>27</v>
      </c>
      <c r="E4" t="s">
        <v>24</v>
      </c>
      <c r="G4" t="s">
        <v>9</v>
      </c>
      <c r="H4" t="s">
        <v>9</v>
      </c>
      <c r="I4" s="2">
        <v>3995.384</v>
      </c>
      <c r="K4" s="4">
        <f>(249/384) * 100</f>
        <v>64.84375</v>
      </c>
    </row>
    <row r="5" spans="1:12">
      <c r="A5" t="s">
        <v>3</v>
      </c>
      <c r="C5" t="s">
        <v>6</v>
      </c>
      <c r="D5" s="2" t="s">
        <v>10</v>
      </c>
      <c r="E5" t="s">
        <v>12</v>
      </c>
      <c r="G5" t="s">
        <v>11</v>
      </c>
      <c r="H5" t="s">
        <v>9</v>
      </c>
      <c r="I5" s="2">
        <v>2108.3789999999999</v>
      </c>
      <c r="K5" s="4">
        <f>(302/384) * 100</f>
        <v>78.645833333333343</v>
      </c>
    </row>
    <row r="6" spans="1:12">
      <c r="A6" t="s">
        <v>3</v>
      </c>
      <c r="C6" t="s">
        <v>7</v>
      </c>
      <c r="D6" s="2" t="s">
        <v>13</v>
      </c>
      <c r="E6" t="s">
        <v>30</v>
      </c>
      <c r="G6" t="s">
        <v>14</v>
      </c>
      <c r="H6" t="s">
        <v>15</v>
      </c>
      <c r="I6" s="2">
        <v>2014.085</v>
      </c>
      <c r="K6" s="4">
        <f>(285/384) * 100</f>
        <v>74.21875</v>
      </c>
    </row>
    <row r="7" spans="1:12" ht="17" thickBot="1">
      <c r="A7" t="s">
        <v>3</v>
      </c>
      <c r="C7" t="s">
        <v>8</v>
      </c>
      <c r="D7" s="2" t="s">
        <v>16</v>
      </c>
      <c r="E7" t="s">
        <v>31</v>
      </c>
      <c r="G7" t="s">
        <v>17</v>
      </c>
      <c r="H7" t="s">
        <v>18</v>
      </c>
      <c r="I7" s="2">
        <v>1985.7329999999999</v>
      </c>
      <c r="K7" s="4">
        <f>(278 / 384) * 100</f>
        <v>72.395833333333343</v>
      </c>
      <c r="L7" s="5"/>
    </row>
    <row r="8" spans="1:12" ht="17" thickTop="1">
      <c r="A8" t="s">
        <v>4</v>
      </c>
      <c r="D8" s="2"/>
      <c r="I8" s="2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Scherrer</dc:creator>
  <cp:lastModifiedBy>Steve Scherrer</cp:lastModifiedBy>
  <dcterms:created xsi:type="dcterms:W3CDTF">2018-01-23T19:21:31Z</dcterms:created>
  <dcterms:modified xsi:type="dcterms:W3CDTF">2018-01-24T00:06:05Z</dcterms:modified>
</cp:coreProperties>
</file>