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Mathematics\"/>
    </mc:Choice>
  </mc:AlternateContent>
  <xr:revisionPtr revIDLastSave="0" documentId="8_{1450F9E8-4F8A-4685-A1CE-22BD85A0AA46}" xr6:coauthVersionLast="44" xr6:coauthVersionMax="44" xr10:uidLastSave="{00000000-0000-0000-0000-000000000000}"/>
  <bookViews>
    <workbookView xWindow="3510" yWindow="900" windowWidth="13995" windowHeight="15300" xr2:uid="{0CF76456-4618-41CF-A820-6D93CB8EED7D}"/>
  </bookViews>
  <sheets>
    <sheet name="Change of Base" sheetId="1" r:id="rId1"/>
  </sheets>
  <definedNames>
    <definedName name="cell_FromBase">'Change of Base'!$D$4</definedName>
    <definedName name="cell_Number">'Change of Base'!$D$6</definedName>
    <definedName name="cell_ToBase">'Change of Base'!$D$5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1" l="1"/>
  <c r="H31" i="1" s="1"/>
  <c r="E31" i="1"/>
  <c r="D31" i="1"/>
  <c r="G30" i="1"/>
  <c r="E30" i="1"/>
  <c r="D30" i="1"/>
  <c r="I5" i="1" s="1"/>
  <c r="I31" i="1" s="1"/>
  <c r="G29" i="1"/>
  <c r="E29" i="1"/>
  <c r="D29" i="1"/>
  <c r="G28" i="1"/>
  <c r="E28" i="1"/>
  <c r="D28" i="1"/>
  <c r="G27" i="1"/>
  <c r="E27" i="1"/>
  <c r="D27" i="1"/>
  <c r="G26" i="1"/>
  <c r="E26" i="1"/>
  <c r="D26" i="1"/>
  <c r="G25" i="1"/>
  <c r="E25" i="1"/>
  <c r="D25" i="1"/>
  <c r="G24" i="1"/>
  <c r="E24" i="1"/>
  <c r="D24" i="1"/>
  <c r="G23" i="1"/>
  <c r="E23" i="1"/>
  <c r="D23" i="1"/>
  <c r="G22" i="1"/>
  <c r="E22" i="1"/>
  <c r="D22" i="1"/>
  <c r="G21" i="1"/>
  <c r="E21" i="1"/>
  <c r="D21" i="1"/>
  <c r="G20" i="1"/>
  <c r="E20" i="1"/>
  <c r="D20" i="1"/>
  <c r="G19" i="1"/>
  <c r="E19" i="1"/>
  <c r="D19" i="1"/>
  <c r="G18" i="1"/>
  <c r="E18" i="1"/>
  <c r="D18" i="1"/>
  <c r="G17" i="1"/>
  <c r="E17" i="1"/>
  <c r="D17" i="1"/>
  <c r="G16" i="1"/>
  <c r="E16" i="1"/>
  <c r="D16" i="1"/>
  <c r="G15" i="1"/>
  <c r="E15" i="1"/>
  <c r="D15" i="1"/>
  <c r="G14" i="1"/>
  <c r="E14" i="1"/>
  <c r="D14" i="1"/>
  <c r="G13" i="1"/>
  <c r="E13" i="1"/>
  <c r="D13" i="1"/>
  <c r="G12" i="1"/>
  <c r="E12" i="1"/>
  <c r="D12" i="1"/>
  <c r="G11" i="1"/>
  <c r="E11" i="1"/>
  <c r="D11" i="1"/>
  <c r="G8" i="1"/>
  <c r="D8" i="1"/>
  <c r="G6" i="1"/>
  <c r="E5" i="1"/>
  <c r="H4" i="1"/>
  <c r="G4" i="1"/>
  <c r="E4" i="1"/>
  <c r="G3" i="1"/>
  <c r="I30" i="1" l="1"/>
  <c r="H30" i="1"/>
  <c r="I29" i="1" l="1"/>
  <c r="H29" i="1"/>
  <c r="H28" i="1" l="1"/>
  <c r="I28" i="1"/>
  <c r="H27" i="1" l="1"/>
  <c r="I27" i="1"/>
  <c r="H26" i="1" l="1"/>
  <c r="I26" i="1"/>
  <c r="I25" i="1" l="1"/>
  <c r="H25" i="1"/>
  <c r="I24" i="1" l="1"/>
  <c r="H24" i="1"/>
  <c r="I23" i="1" l="1"/>
  <c r="H23" i="1"/>
  <c r="H22" i="1" l="1"/>
  <c r="I22" i="1"/>
  <c r="I21" i="1" l="1"/>
  <c r="H21" i="1"/>
  <c r="H20" i="1" l="1"/>
  <c r="I20" i="1"/>
  <c r="H19" i="1" l="1"/>
  <c r="I19" i="1"/>
  <c r="H18" i="1" l="1"/>
  <c r="I18" i="1"/>
  <c r="H17" i="1" l="1"/>
  <c r="I17" i="1"/>
  <c r="I16" i="1" l="1"/>
  <c r="H16" i="1"/>
  <c r="I15" i="1" l="1"/>
  <c r="H15" i="1"/>
  <c r="I14" i="1" l="1"/>
  <c r="H14" i="1"/>
  <c r="I13" i="1" l="1"/>
  <c r="H13" i="1"/>
  <c r="I12" i="1" l="1"/>
  <c r="H12" i="1"/>
  <c r="H11" i="1" l="1"/>
  <c r="H6" i="1" s="1"/>
  <c r="I11" i="1"/>
</calcChain>
</file>

<file path=xl/sharedStrings.xml><?xml version="1.0" encoding="utf-8"?>
<sst xmlns="http://schemas.openxmlformats.org/spreadsheetml/2006/main" count="47" uniqueCount="45">
  <si>
    <t>Change of Base Illustration</t>
  </si>
  <si>
    <t>From base:</t>
  </si>
  <si>
    <t>To base:</t>
  </si>
  <si>
    <t xml:space="preserve">Base 10: </t>
  </si>
  <si>
    <t>Number:</t>
  </si>
  <si>
    <t>Position</t>
  </si>
  <si>
    <t>Digit</t>
  </si>
  <si>
    <t>Number</t>
  </si>
  <si>
    <t>Modulus</t>
  </si>
  <si>
    <t>From Base</t>
  </si>
  <si>
    <t>Base 10</t>
  </si>
  <si>
    <t>Base</t>
  </si>
  <si>
    <t>Name</t>
  </si>
  <si>
    <t>Unary</t>
  </si>
  <si>
    <t>Binary</t>
  </si>
  <si>
    <t>Ternary</t>
  </si>
  <si>
    <t>Quaternary</t>
  </si>
  <si>
    <t>Quinary</t>
  </si>
  <si>
    <t>Senary</t>
  </si>
  <si>
    <t>Septenary</t>
  </si>
  <si>
    <t>Octal</t>
  </si>
  <si>
    <t>Nonary</t>
  </si>
  <si>
    <t>Decimal</t>
  </si>
  <si>
    <t>A</t>
  </si>
  <si>
    <t>Undecimal</t>
  </si>
  <si>
    <t>B</t>
  </si>
  <si>
    <t>Duodecimal</t>
  </si>
  <si>
    <t>C</t>
  </si>
  <si>
    <t>Tridecimal</t>
  </si>
  <si>
    <t>D</t>
  </si>
  <si>
    <t>Tetradecimal</t>
  </si>
  <si>
    <t>E</t>
  </si>
  <si>
    <t>Pentadecimal</t>
  </si>
  <si>
    <t>F</t>
  </si>
  <si>
    <t>Hexadecimal</t>
  </si>
  <si>
    <t>G</t>
  </si>
  <si>
    <t>Octodecimal</t>
  </si>
  <si>
    <t>H</t>
  </si>
  <si>
    <t>Vigesimal</t>
  </si>
  <si>
    <t>I</t>
  </si>
  <si>
    <t>Tetravigesimal</t>
  </si>
  <si>
    <t>J</t>
  </si>
  <si>
    <t>Hexatrigesimal</t>
  </si>
  <si>
    <t>K</t>
  </si>
  <si>
    <t>Sexagesimal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</si>
</sst>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8"/>
      <color rgb="FF0070C0"/>
      <name val="Consolas"/>
      <family val="3"/>
    </font>
    <font>
      <sz val="8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 indent="1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 indent="1"/>
    </xf>
    <xf numFmtId="0" fontId="3" fillId="3" borderId="2" xfId="0" applyFont="1" applyFill="1" applyBorder="1" applyAlignment="1">
      <alignment horizontal="right"/>
    </xf>
    <xf numFmtId="164" fontId="5" fillId="3" borderId="3" xfId="1" applyNumberFormat="1" applyFont="1" applyFill="1" applyBorder="1" applyAlignment="1">
      <alignment horizontal="right"/>
    </xf>
    <xf numFmtId="164" fontId="5" fillId="3" borderId="4" xfId="1" applyNumberFormat="1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5" fillId="3" borderId="0" xfId="0" applyFont="1" applyFill="1"/>
    <xf numFmtId="164" fontId="5" fillId="3" borderId="6" xfId="1" applyNumberFormat="1" applyFont="1" applyFill="1" applyBorder="1"/>
    <xf numFmtId="1" fontId="4" fillId="2" borderId="1" xfId="1" applyNumberFormat="1" applyFont="1" applyFill="1" applyBorder="1" applyAlignment="1">
      <alignment horizontal="center"/>
    </xf>
    <xf numFmtId="0" fontId="3" fillId="3" borderId="7" xfId="0" applyFont="1" applyFill="1" applyBorder="1" applyAlignment="1">
      <alignment horizontal="right"/>
    </xf>
    <xf numFmtId="164" fontId="5" fillId="3" borderId="8" xfId="1" applyNumberFormat="1" applyFont="1" applyFill="1" applyBorder="1" applyAlignment="1">
      <alignment horizontal="right"/>
    </xf>
    <xf numFmtId="164" fontId="5" fillId="3" borderId="9" xfId="1" applyNumberFormat="1" applyFont="1" applyFill="1" applyBorder="1" applyAlignment="1">
      <alignment horizontal="right"/>
    </xf>
    <xf numFmtId="0" fontId="2" fillId="0" borderId="8" xfId="0" applyFont="1" applyBorder="1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3" fillId="0" borderId="10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0" borderId="2" xfId="0" applyFont="1" applyBorder="1" applyAlignment="1">
      <alignment horizontal="right" indent="1"/>
    </xf>
    <xf numFmtId="0" fontId="2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right" indent="1"/>
    </xf>
    <xf numFmtId="0" fontId="2" fillId="0" borderId="9" xfId="0" applyFont="1" applyBorder="1" applyAlignment="1">
      <alignment horizontal="right" indent="1"/>
    </xf>
    <xf numFmtId="0" fontId="2" fillId="0" borderId="7" xfId="0" applyFont="1" applyBorder="1" applyAlignment="1">
      <alignment horizontal="center" wrapText="1"/>
    </xf>
    <xf numFmtId="0" fontId="2" fillId="0" borderId="9" xfId="0" applyFont="1" applyBorder="1" applyAlignment="1">
      <alignment horizontal="right" wrapText="1" indent="1"/>
    </xf>
    <xf numFmtId="0" fontId="2" fillId="0" borderId="9" xfId="0" applyFont="1" applyBorder="1" applyAlignment="1">
      <alignment horizontal="left" indent="1"/>
    </xf>
    <xf numFmtId="0" fontId="3" fillId="0" borderId="12" xfId="0" applyFont="1" applyBorder="1" applyAlignment="1">
      <alignment horizontal="right" indent="1"/>
    </xf>
    <xf numFmtId="3" fontId="5" fillId="0" borderId="5" xfId="1" applyNumberFormat="1" applyFont="1" applyBorder="1" applyAlignment="1">
      <alignment horizontal="right" indent="1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right" indent="1"/>
    </xf>
    <xf numFmtId="0" fontId="5" fillId="0" borderId="6" xfId="0" applyFont="1" applyBorder="1" applyAlignment="1">
      <alignment horizontal="right" indent="1"/>
    </xf>
    <xf numFmtId="0" fontId="5" fillId="0" borderId="5" xfId="0" applyFont="1" applyBorder="1" applyAlignment="1">
      <alignment horizontal="center"/>
    </xf>
    <xf numFmtId="0" fontId="3" fillId="0" borderId="5" xfId="0" applyFont="1" applyBorder="1" applyAlignment="1">
      <alignment horizontal="right" indent="1"/>
    </xf>
    <xf numFmtId="0" fontId="3" fillId="0" borderId="6" xfId="0" applyFont="1" applyBorder="1" applyAlignment="1">
      <alignment horizontal="left" indent="1"/>
    </xf>
    <xf numFmtId="11" fontId="5" fillId="0" borderId="5" xfId="1" applyNumberFormat="1" applyFont="1" applyBorder="1" applyAlignment="1">
      <alignment horizontal="right" indent="1"/>
    </xf>
    <xf numFmtId="0" fontId="3" fillId="0" borderId="11" xfId="0" applyFont="1" applyBorder="1" applyAlignment="1">
      <alignment horizontal="right" indent="1"/>
    </xf>
    <xf numFmtId="11" fontId="5" fillId="0" borderId="7" xfId="1" applyNumberFormat="1" applyFont="1" applyBorder="1" applyAlignment="1">
      <alignment horizontal="right" indent="1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right" indent="1"/>
    </xf>
    <xf numFmtId="0" fontId="5" fillId="0" borderId="9" xfId="0" applyFont="1" applyBorder="1" applyAlignment="1">
      <alignment horizontal="right" indent="1"/>
    </xf>
    <xf numFmtId="0" fontId="5" fillId="0" borderId="7" xfId="0" applyFont="1" applyBorder="1" applyAlignment="1">
      <alignment horizontal="center"/>
    </xf>
    <xf numFmtId="0" fontId="3" fillId="0" borderId="7" xfId="0" applyFont="1" applyBorder="1" applyAlignment="1">
      <alignment horizontal="right" indent="1"/>
    </xf>
    <xf numFmtId="0" fontId="3" fillId="0" borderId="9" xfId="0" applyFont="1" applyBorder="1" applyAlignment="1">
      <alignment horizontal="left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D73A-4290-42B5-997B-610C9317AFD6}">
  <dimension ref="B2:O31"/>
  <sheetViews>
    <sheetView showGridLines="0" tabSelected="1" workbookViewId="0">
      <selection activeCell="D7" sqref="D7"/>
    </sheetView>
  </sheetViews>
  <sheetFormatPr defaultRowHeight="12" x14ac:dyDescent="0.2"/>
  <cols>
    <col min="1" max="1" width="2.7109375" style="2" customWidth="1"/>
    <col min="2" max="2" width="9.7109375" style="2" customWidth="1"/>
    <col min="3" max="3" width="2.7109375" style="2" customWidth="1"/>
    <col min="4" max="5" width="13.7109375" style="2" customWidth="1"/>
    <col min="6" max="6" width="2.7109375" style="2" customWidth="1"/>
    <col min="7" max="9" width="9.7109375" style="2" customWidth="1"/>
    <col min="10" max="10" width="2.7109375" style="2" customWidth="1"/>
    <col min="11" max="12" width="9.7109375" style="2" customWidth="1"/>
    <col min="13" max="13" width="2.7109375" style="2" customWidth="1"/>
    <col min="14" max="14" width="5.7109375" style="3" customWidth="1"/>
    <col min="15" max="15" width="13.7109375" style="2" customWidth="1"/>
    <col min="16" max="16" width="2.7109375" style="2" customWidth="1"/>
    <col min="17" max="16384" width="9.140625" style="2"/>
  </cols>
  <sheetData>
    <row r="2" spans="2:15" x14ac:dyDescent="0.2">
      <c r="B2" s="1" t="s">
        <v>0</v>
      </c>
    </row>
    <row r="3" spans="2:15" x14ac:dyDescent="0.2">
      <c r="G3" s="4" t="str">
        <f>"Convert " &amp; cell_Number &amp; " from base " &amp;cell_FromBase &amp; " to base " &amp; cell_ToBase</f>
        <v>Convert 109 from base 10 to base 2</v>
      </c>
      <c r="H3" s="5"/>
      <c r="I3" s="5"/>
      <c r="K3" s="4"/>
      <c r="L3" s="5"/>
    </row>
    <row r="4" spans="2:15" x14ac:dyDescent="0.2">
      <c r="B4" s="3" t="s">
        <v>1</v>
      </c>
      <c r="D4" s="6">
        <v>10</v>
      </c>
      <c r="E4" s="7" t="str">
        <f>VLOOKUP(cell_FromBase,$N$11:$O$31,2)</f>
        <v>Decimal</v>
      </c>
      <c r="G4" s="8" t="str">
        <f>"Base " &amp; cell_FromBase &amp; ": "</f>
        <v xml:space="preserve">Base 10: </v>
      </c>
      <c r="H4" s="9">
        <f>cell_Number</f>
        <v>109</v>
      </c>
      <c r="I4" s="10"/>
      <c r="K4" s="7"/>
    </row>
    <row r="5" spans="2:15" x14ac:dyDescent="0.2">
      <c r="B5" s="3" t="s">
        <v>2</v>
      </c>
      <c r="D5" s="6">
        <v>2</v>
      </c>
      <c r="E5" s="7" t="str">
        <f>VLOOKUP(cell_ToBase,$N$11:$O$31,2)</f>
        <v>Binary</v>
      </c>
      <c r="G5" s="11" t="s">
        <v>3</v>
      </c>
      <c r="H5" s="12"/>
      <c r="I5" s="13">
        <f>SUMIF($K$11:$K$31,E31,$L$11:$L$31)*D31+SUMIF($K$11:$K$31,E30,$L$11:$L$31)*D30+SUMIF($K$11:$K$31,E29,$L$11:$L$31)*D29+SUMIF($K$11:$K$31,E28,$L$11:$L$31)*D28+SUMIF($K$11:$K$31,E27,$L$11:$L$31)*D27+SUMIF($K$11:$K$31,E26,$L$11:$L$31)*D26+SUMIF($K$11:$K$31,E25,$L$11:$L$31)*D25+SUMIF($K$11:$K$31,E24,$L$11:$L$31)*D24+SUMIF($K$11:$K$31,E23,$L$11:$L$31)*D23+SUMIF($K$11:$K$31,E22,$L$11:$L$31)*D22+SUMIF($K$11:$K$31,E21,$L$11:$L$31)*D21+SUMIF($K$11:$K$31,E20,$L$11:$L$31)*D20+SUMIF($K$11:$K$31,E19,$L$11:$L$31)*D19+SUMIF($K$11:$K$31,E18,$L$11:$L$31)*D18+SUMIF($K$11:$K$31,E17,$L$11:$L$31)*D17+SUMIF($K$11:$K$31,E16,$L$11:$L$31)*D16+SUMIF($K$11:$K$31,E15,$L$11:$L$31)*D15+SUMIF($K$11:$K$31,E14,$L$11:$L$31)*D14+SUMIF($K$11:$K$31,E13,$L$11:$L$31)*D13+SUMIF($K$11:$K$31,E12,$L$11:$L$31)*D12+SUMIF($K$11:$K$31,E11,$L$11:$L$31)*D11</f>
        <v>109</v>
      </c>
    </row>
    <row r="6" spans="2:15" x14ac:dyDescent="0.2">
      <c r="B6" s="3" t="s">
        <v>4</v>
      </c>
      <c r="D6" s="14">
        <v>109</v>
      </c>
      <c r="G6" s="15" t="str">
        <f>"Base " &amp; cell_ToBase &amp; ": "</f>
        <v xml:space="preserve">Base 2: </v>
      </c>
      <c r="H6" s="16" t="str">
        <f>RIGHT((H31&amp;H30&amp;H29&amp;H28&amp;H27&amp;H26&amp;H25&amp;H24&amp;H23&amp;H22&amp;H21&amp;H20&amp;H19&amp;H18&amp;H17&amp;H16&amp;H15&amp;H14&amp;H13&amp;H12&amp;H11),LEN(H31&amp;H30&amp;H29&amp;H28&amp;H27&amp;H26&amp;H25&amp;H24&amp;H23&amp;H22&amp;H21&amp;H20&amp;H19&amp;H18&amp;H17&amp;H16&amp;H15&amp;H14&amp;H13&amp;H12&amp;H11)-FIND(LEFT(SUBSTITUTE((H31&amp;H30&amp;H29&amp;H28&amp;H27&amp;H26&amp;H25&amp;H24&amp;H23&amp;H22&amp;H21&amp;H20&amp;H19&amp;H18&amp;H17&amp;H16&amp;H15&amp;H14&amp;H13&amp;H12&amp;H11)&amp;" ","0",""),1),(H31&amp;H30&amp;H29&amp;H28&amp;H27&amp;H26&amp;H25&amp;H24&amp;H23&amp;H22&amp;H21&amp;H20&amp;H19&amp;H18&amp;H17&amp;H16&amp;H15&amp;H14&amp;H13&amp;H12&amp;H11))+1)</f>
        <v>1101101</v>
      </c>
      <c r="I6" s="17"/>
    </row>
    <row r="8" spans="2:15" x14ac:dyDescent="0.2">
      <c r="D8" s="18" t="str">
        <f>"From Base " &amp;D4</f>
        <v>From Base 10</v>
      </c>
      <c r="E8" s="19"/>
      <c r="G8" s="18" t="str">
        <f>"To Base " &amp;D5</f>
        <v>To Base 2</v>
      </c>
      <c r="H8" s="19"/>
      <c r="I8" s="19"/>
    </row>
    <row r="9" spans="2:15" x14ac:dyDescent="0.2">
      <c r="B9" s="20"/>
      <c r="D9" s="21"/>
      <c r="E9" s="22"/>
      <c r="G9" s="21"/>
      <c r="H9" s="23"/>
      <c r="I9" s="22"/>
      <c r="K9" s="21"/>
      <c r="L9" s="22"/>
      <c r="N9" s="24"/>
      <c r="O9" s="22"/>
    </row>
    <row r="10" spans="2:15" x14ac:dyDescent="0.2">
      <c r="B10" s="25" t="s">
        <v>5</v>
      </c>
      <c r="D10" s="26" t="s">
        <v>6</v>
      </c>
      <c r="E10" s="27" t="s">
        <v>7</v>
      </c>
      <c r="G10" s="26" t="s">
        <v>6</v>
      </c>
      <c r="H10" s="28" t="s">
        <v>7</v>
      </c>
      <c r="I10" s="29" t="s">
        <v>8</v>
      </c>
      <c r="K10" s="30" t="s">
        <v>9</v>
      </c>
      <c r="L10" s="31" t="s">
        <v>10</v>
      </c>
      <c r="N10" s="26" t="s">
        <v>11</v>
      </c>
      <c r="O10" s="32" t="s">
        <v>12</v>
      </c>
    </row>
    <row r="11" spans="2:15" x14ac:dyDescent="0.2">
      <c r="B11" s="33">
        <v>1</v>
      </c>
      <c r="D11" s="34">
        <f t="shared" ref="D11:D31" si="0">cell_FromBase^(B11-1)</f>
        <v>1</v>
      </c>
      <c r="E11" s="35" t="str">
        <f t="shared" ref="E11:E31" si="1">LEFT(RIGHT("00000000000000000000" &amp; cell_Number,B11),1)</f>
        <v>9</v>
      </c>
      <c r="G11" s="34">
        <f t="shared" ref="G11:G31" si="2">cell_ToBase^(B11-1)</f>
        <v>1</v>
      </c>
      <c r="H11" s="36">
        <f t="shared" ref="H11:H31" si="3">CHOOSE(TRUNC(I12/G11,0)+1,0,1,2,3,4,5,6,7,8,9,"A","B","C","D","E","F","G","H","I","J","K")</f>
        <v>1</v>
      </c>
      <c r="I11" s="37">
        <f t="shared" ref="I11:I30" si="4">MOD(I12,G11)</f>
        <v>0</v>
      </c>
      <c r="K11" s="38">
        <v>0</v>
      </c>
      <c r="L11" s="37">
        <v>0</v>
      </c>
      <c r="N11" s="39">
        <v>1</v>
      </c>
      <c r="O11" s="40" t="s">
        <v>13</v>
      </c>
    </row>
    <row r="12" spans="2:15" x14ac:dyDescent="0.2">
      <c r="B12" s="33">
        <v>2</v>
      </c>
      <c r="D12" s="34">
        <f t="shared" si="0"/>
        <v>10</v>
      </c>
      <c r="E12" s="35" t="str">
        <f t="shared" si="1"/>
        <v>0</v>
      </c>
      <c r="G12" s="34">
        <f t="shared" si="2"/>
        <v>2</v>
      </c>
      <c r="H12" s="36">
        <f t="shared" si="3"/>
        <v>0</v>
      </c>
      <c r="I12" s="37">
        <f t="shared" si="4"/>
        <v>1</v>
      </c>
      <c r="K12" s="38">
        <v>1</v>
      </c>
      <c r="L12" s="37">
        <v>1</v>
      </c>
      <c r="N12" s="39">
        <v>2</v>
      </c>
      <c r="O12" s="40" t="s">
        <v>14</v>
      </c>
    </row>
    <row r="13" spans="2:15" x14ac:dyDescent="0.2">
      <c r="B13" s="33">
        <v>3</v>
      </c>
      <c r="D13" s="34">
        <f t="shared" si="0"/>
        <v>100</v>
      </c>
      <c r="E13" s="35" t="str">
        <f t="shared" si="1"/>
        <v>1</v>
      </c>
      <c r="G13" s="34">
        <f t="shared" si="2"/>
        <v>4</v>
      </c>
      <c r="H13" s="36">
        <f t="shared" si="3"/>
        <v>1</v>
      </c>
      <c r="I13" s="37">
        <f t="shared" si="4"/>
        <v>1</v>
      </c>
      <c r="K13" s="38">
        <v>2</v>
      </c>
      <c r="L13" s="37">
        <v>2</v>
      </c>
      <c r="N13" s="39">
        <v>3</v>
      </c>
      <c r="O13" s="40" t="s">
        <v>15</v>
      </c>
    </row>
    <row r="14" spans="2:15" x14ac:dyDescent="0.2">
      <c r="B14" s="33">
        <v>4</v>
      </c>
      <c r="D14" s="34">
        <f t="shared" si="0"/>
        <v>1000</v>
      </c>
      <c r="E14" s="35" t="str">
        <f t="shared" si="1"/>
        <v>0</v>
      </c>
      <c r="G14" s="34">
        <f t="shared" si="2"/>
        <v>8</v>
      </c>
      <c r="H14" s="36">
        <f t="shared" si="3"/>
        <v>1</v>
      </c>
      <c r="I14" s="37">
        <f t="shared" si="4"/>
        <v>5</v>
      </c>
      <c r="K14" s="38">
        <v>3</v>
      </c>
      <c r="L14" s="37">
        <v>3</v>
      </c>
      <c r="N14" s="39">
        <v>4</v>
      </c>
      <c r="O14" s="40" t="s">
        <v>16</v>
      </c>
    </row>
    <row r="15" spans="2:15" x14ac:dyDescent="0.2">
      <c r="B15" s="33">
        <v>5</v>
      </c>
      <c r="D15" s="41">
        <f t="shared" si="0"/>
        <v>10000</v>
      </c>
      <c r="E15" s="35" t="str">
        <f t="shared" si="1"/>
        <v>0</v>
      </c>
      <c r="G15" s="41">
        <f t="shared" si="2"/>
        <v>16</v>
      </c>
      <c r="H15" s="36">
        <f t="shared" si="3"/>
        <v>0</v>
      </c>
      <c r="I15" s="37">
        <f t="shared" si="4"/>
        <v>13</v>
      </c>
      <c r="K15" s="38">
        <v>4</v>
      </c>
      <c r="L15" s="37">
        <v>4</v>
      </c>
      <c r="N15" s="39">
        <v>5</v>
      </c>
      <c r="O15" s="40" t="s">
        <v>17</v>
      </c>
    </row>
    <row r="16" spans="2:15" x14ac:dyDescent="0.2">
      <c r="B16" s="33">
        <v>6</v>
      </c>
      <c r="D16" s="41">
        <f t="shared" si="0"/>
        <v>100000</v>
      </c>
      <c r="E16" s="35" t="str">
        <f t="shared" si="1"/>
        <v>0</v>
      </c>
      <c r="G16" s="41">
        <f t="shared" si="2"/>
        <v>32</v>
      </c>
      <c r="H16" s="36">
        <f t="shared" si="3"/>
        <v>1</v>
      </c>
      <c r="I16" s="37">
        <f t="shared" si="4"/>
        <v>13</v>
      </c>
      <c r="K16" s="38">
        <v>5</v>
      </c>
      <c r="L16" s="37">
        <v>5</v>
      </c>
      <c r="N16" s="39">
        <v>6</v>
      </c>
      <c r="O16" s="40" t="s">
        <v>18</v>
      </c>
    </row>
    <row r="17" spans="2:15" x14ac:dyDescent="0.2">
      <c r="B17" s="33">
        <v>7</v>
      </c>
      <c r="D17" s="41">
        <f t="shared" si="0"/>
        <v>1000000</v>
      </c>
      <c r="E17" s="35" t="str">
        <f t="shared" si="1"/>
        <v>0</v>
      </c>
      <c r="G17" s="41">
        <f t="shared" si="2"/>
        <v>64</v>
      </c>
      <c r="H17" s="36">
        <f t="shared" si="3"/>
        <v>1</v>
      </c>
      <c r="I17" s="37">
        <f t="shared" si="4"/>
        <v>45</v>
      </c>
      <c r="K17" s="38">
        <v>6</v>
      </c>
      <c r="L17" s="37">
        <v>6</v>
      </c>
      <c r="N17" s="39">
        <v>7</v>
      </c>
      <c r="O17" s="40" t="s">
        <v>19</v>
      </c>
    </row>
    <row r="18" spans="2:15" x14ac:dyDescent="0.2">
      <c r="B18" s="33">
        <v>8</v>
      </c>
      <c r="D18" s="41">
        <f t="shared" si="0"/>
        <v>10000000</v>
      </c>
      <c r="E18" s="35" t="str">
        <f t="shared" si="1"/>
        <v>0</v>
      </c>
      <c r="G18" s="41">
        <f t="shared" si="2"/>
        <v>128</v>
      </c>
      <c r="H18" s="36">
        <f t="shared" si="3"/>
        <v>0</v>
      </c>
      <c r="I18" s="37">
        <f t="shared" si="4"/>
        <v>109</v>
      </c>
      <c r="K18" s="38">
        <v>7</v>
      </c>
      <c r="L18" s="37">
        <v>7</v>
      </c>
      <c r="N18" s="39">
        <v>8</v>
      </c>
      <c r="O18" s="40" t="s">
        <v>20</v>
      </c>
    </row>
    <row r="19" spans="2:15" x14ac:dyDescent="0.2">
      <c r="B19" s="33">
        <v>9</v>
      </c>
      <c r="D19" s="41">
        <f t="shared" si="0"/>
        <v>100000000</v>
      </c>
      <c r="E19" s="35" t="str">
        <f t="shared" si="1"/>
        <v>0</v>
      </c>
      <c r="G19" s="41">
        <f t="shared" si="2"/>
        <v>256</v>
      </c>
      <c r="H19" s="36">
        <f t="shared" si="3"/>
        <v>0</v>
      </c>
      <c r="I19" s="37">
        <f t="shared" si="4"/>
        <v>109</v>
      </c>
      <c r="K19" s="38">
        <v>8</v>
      </c>
      <c r="L19" s="37">
        <v>8</v>
      </c>
      <c r="N19" s="39">
        <v>9</v>
      </c>
      <c r="O19" s="40" t="s">
        <v>21</v>
      </c>
    </row>
    <row r="20" spans="2:15" x14ac:dyDescent="0.2">
      <c r="B20" s="33">
        <v>10</v>
      </c>
      <c r="D20" s="41">
        <f t="shared" si="0"/>
        <v>1000000000</v>
      </c>
      <c r="E20" s="35" t="str">
        <f t="shared" si="1"/>
        <v>0</v>
      </c>
      <c r="G20" s="41">
        <f t="shared" si="2"/>
        <v>512</v>
      </c>
      <c r="H20" s="36">
        <f t="shared" si="3"/>
        <v>0</v>
      </c>
      <c r="I20" s="37">
        <f t="shared" si="4"/>
        <v>109</v>
      </c>
      <c r="K20" s="38">
        <v>9</v>
      </c>
      <c r="L20" s="37">
        <v>9</v>
      </c>
      <c r="N20" s="39">
        <v>10</v>
      </c>
      <c r="O20" s="40" t="s">
        <v>22</v>
      </c>
    </row>
    <row r="21" spans="2:15" x14ac:dyDescent="0.2">
      <c r="B21" s="33">
        <v>11</v>
      </c>
      <c r="D21" s="41">
        <f t="shared" si="0"/>
        <v>10000000000</v>
      </c>
      <c r="E21" s="35" t="str">
        <f t="shared" si="1"/>
        <v>0</v>
      </c>
      <c r="G21" s="41">
        <f t="shared" si="2"/>
        <v>1024</v>
      </c>
      <c r="H21" s="36">
        <f t="shared" si="3"/>
        <v>0</v>
      </c>
      <c r="I21" s="37">
        <f t="shared" si="4"/>
        <v>109</v>
      </c>
      <c r="K21" s="38" t="s">
        <v>23</v>
      </c>
      <c r="L21" s="37">
        <v>10</v>
      </c>
      <c r="N21" s="39">
        <v>11</v>
      </c>
      <c r="O21" s="40" t="s">
        <v>24</v>
      </c>
    </row>
    <row r="22" spans="2:15" x14ac:dyDescent="0.2">
      <c r="B22" s="33">
        <v>12</v>
      </c>
      <c r="D22" s="41">
        <f t="shared" si="0"/>
        <v>100000000000</v>
      </c>
      <c r="E22" s="35" t="str">
        <f t="shared" si="1"/>
        <v>0</v>
      </c>
      <c r="G22" s="41">
        <f t="shared" si="2"/>
        <v>2048</v>
      </c>
      <c r="H22" s="36">
        <f t="shared" si="3"/>
        <v>0</v>
      </c>
      <c r="I22" s="37">
        <f t="shared" si="4"/>
        <v>109</v>
      </c>
      <c r="K22" s="38" t="s">
        <v>25</v>
      </c>
      <c r="L22" s="37">
        <v>11</v>
      </c>
      <c r="N22" s="39">
        <v>12</v>
      </c>
      <c r="O22" s="40" t="s">
        <v>26</v>
      </c>
    </row>
    <row r="23" spans="2:15" x14ac:dyDescent="0.2">
      <c r="B23" s="33">
        <v>13</v>
      </c>
      <c r="D23" s="41">
        <f t="shared" si="0"/>
        <v>1000000000000</v>
      </c>
      <c r="E23" s="35" t="str">
        <f t="shared" si="1"/>
        <v>0</v>
      </c>
      <c r="G23" s="41">
        <f t="shared" si="2"/>
        <v>4096</v>
      </c>
      <c r="H23" s="36">
        <f t="shared" si="3"/>
        <v>0</v>
      </c>
      <c r="I23" s="37">
        <f t="shared" si="4"/>
        <v>109</v>
      </c>
      <c r="K23" s="38" t="s">
        <v>27</v>
      </c>
      <c r="L23" s="37">
        <v>12</v>
      </c>
      <c r="N23" s="39">
        <v>13</v>
      </c>
      <c r="O23" s="40" t="s">
        <v>28</v>
      </c>
    </row>
    <row r="24" spans="2:15" x14ac:dyDescent="0.2">
      <c r="B24" s="33">
        <v>14</v>
      </c>
      <c r="D24" s="41">
        <f t="shared" si="0"/>
        <v>10000000000000</v>
      </c>
      <c r="E24" s="35" t="str">
        <f t="shared" si="1"/>
        <v>0</v>
      </c>
      <c r="G24" s="41">
        <f t="shared" si="2"/>
        <v>8192</v>
      </c>
      <c r="H24" s="36">
        <f t="shared" si="3"/>
        <v>0</v>
      </c>
      <c r="I24" s="37">
        <f t="shared" si="4"/>
        <v>109</v>
      </c>
      <c r="K24" s="38" t="s">
        <v>29</v>
      </c>
      <c r="L24" s="37">
        <v>13</v>
      </c>
      <c r="N24" s="39">
        <v>14</v>
      </c>
      <c r="O24" s="40" t="s">
        <v>30</v>
      </c>
    </row>
    <row r="25" spans="2:15" x14ac:dyDescent="0.2">
      <c r="B25" s="33">
        <v>15</v>
      </c>
      <c r="D25" s="41">
        <f t="shared" si="0"/>
        <v>100000000000000</v>
      </c>
      <c r="E25" s="35" t="str">
        <f t="shared" si="1"/>
        <v>0</v>
      </c>
      <c r="G25" s="41">
        <f t="shared" si="2"/>
        <v>16384</v>
      </c>
      <c r="H25" s="36">
        <f t="shared" si="3"/>
        <v>0</v>
      </c>
      <c r="I25" s="37">
        <f t="shared" si="4"/>
        <v>109</v>
      </c>
      <c r="K25" s="38" t="s">
        <v>31</v>
      </c>
      <c r="L25" s="37">
        <v>14</v>
      </c>
      <c r="N25" s="39">
        <v>15</v>
      </c>
      <c r="O25" s="40" t="s">
        <v>32</v>
      </c>
    </row>
    <row r="26" spans="2:15" x14ac:dyDescent="0.2">
      <c r="B26" s="33">
        <v>16</v>
      </c>
      <c r="D26" s="41">
        <f t="shared" si="0"/>
        <v>1000000000000000</v>
      </c>
      <c r="E26" s="35" t="str">
        <f t="shared" si="1"/>
        <v>0</v>
      </c>
      <c r="G26" s="41">
        <f t="shared" si="2"/>
        <v>32768</v>
      </c>
      <c r="H26" s="36">
        <f t="shared" si="3"/>
        <v>0</v>
      </c>
      <c r="I26" s="37">
        <f t="shared" si="4"/>
        <v>109</v>
      </c>
      <c r="K26" s="38" t="s">
        <v>33</v>
      </c>
      <c r="L26" s="37">
        <v>15</v>
      </c>
      <c r="N26" s="39">
        <v>16</v>
      </c>
      <c r="O26" s="40" t="s">
        <v>34</v>
      </c>
    </row>
    <row r="27" spans="2:15" x14ac:dyDescent="0.2">
      <c r="B27" s="33">
        <v>17</v>
      </c>
      <c r="D27" s="41">
        <f t="shared" si="0"/>
        <v>1E+16</v>
      </c>
      <c r="E27" s="35" t="str">
        <f t="shared" si="1"/>
        <v>0</v>
      </c>
      <c r="G27" s="41">
        <f t="shared" si="2"/>
        <v>65536</v>
      </c>
      <c r="H27" s="36">
        <f t="shared" si="3"/>
        <v>0</v>
      </c>
      <c r="I27" s="37">
        <f t="shared" si="4"/>
        <v>109</v>
      </c>
      <c r="K27" s="38" t="s">
        <v>35</v>
      </c>
      <c r="L27" s="37">
        <v>16</v>
      </c>
      <c r="N27" s="39">
        <v>18</v>
      </c>
      <c r="O27" s="40" t="s">
        <v>36</v>
      </c>
    </row>
    <row r="28" spans="2:15" x14ac:dyDescent="0.2">
      <c r="B28" s="33">
        <v>18</v>
      </c>
      <c r="D28" s="41">
        <f t="shared" si="0"/>
        <v>1E+17</v>
      </c>
      <c r="E28" s="35" t="str">
        <f t="shared" si="1"/>
        <v>0</v>
      </c>
      <c r="G28" s="41">
        <f t="shared" si="2"/>
        <v>131072</v>
      </c>
      <c r="H28" s="36">
        <f t="shared" si="3"/>
        <v>0</v>
      </c>
      <c r="I28" s="37">
        <f t="shared" si="4"/>
        <v>109</v>
      </c>
      <c r="K28" s="38" t="s">
        <v>37</v>
      </c>
      <c r="L28" s="37">
        <v>17</v>
      </c>
      <c r="N28" s="39">
        <v>20</v>
      </c>
      <c r="O28" s="40" t="s">
        <v>38</v>
      </c>
    </row>
    <row r="29" spans="2:15" x14ac:dyDescent="0.2">
      <c r="B29" s="33">
        <v>19</v>
      </c>
      <c r="D29" s="41">
        <f t="shared" si="0"/>
        <v>1E+18</v>
      </c>
      <c r="E29" s="35" t="str">
        <f t="shared" si="1"/>
        <v>0</v>
      </c>
      <c r="G29" s="41">
        <f t="shared" si="2"/>
        <v>262144</v>
      </c>
      <c r="H29" s="36">
        <f t="shared" si="3"/>
        <v>0</v>
      </c>
      <c r="I29" s="37">
        <f t="shared" si="4"/>
        <v>109</v>
      </c>
      <c r="K29" s="38" t="s">
        <v>39</v>
      </c>
      <c r="L29" s="37">
        <v>18</v>
      </c>
      <c r="N29" s="39">
        <v>24</v>
      </c>
      <c r="O29" s="40" t="s">
        <v>40</v>
      </c>
    </row>
    <row r="30" spans="2:15" x14ac:dyDescent="0.2">
      <c r="B30" s="33">
        <v>20</v>
      </c>
      <c r="D30" s="41">
        <f t="shared" si="0"/>
        <v>1E+19</v>
      </c>
      <c r="E30" s="35" t="str">
        <f t="shared" si="1"/>
        <v>0</v>
      </c>
      <c r="G30" s="41">
        <f t="shared" si="2"/>
        <v>524288</v>
      </c>
      <c r="H30" s="36">
        <f t="shared" si="3"/>
        <v>0</v>
      </c>
      <c r="I30" s="37">
        <f t="shared" si="4"/>
        <v>109</v>
      </c>
      <c r="K30" s="38" t="s">
        <v>41</v>
      </c>
      <c r="L30" s="37">
        <v>19</v>
      </c>
      <c r="N30" s="39">
        <v>36</v>
      </c>
      <c r="O30" s="40" t="s">
        <v>42</v>
      </c>
    </row>
    <row r="31" spans="2:15" x14ac:dyDescent="0.2">
      <c r="B31" s="42">
        <v>21</v>
      </c>
      <c r="D31" s="43">
        <f t="shared" si="0"/>
        <v>1E+20</v>
      </c>
      <c r="E31" s="44" t="str">
        <f t="shared" si="1"/>
        <v>0</v>
      </c>
      <c r="G31" s="43">
        <f t="shared" si="2"/>
        <v>1048576</v>
      </c>
      <c r="H31" s="45">
        <f t="shared" si="3"/>
        <v>0</v>
      </c>
      <c r="I31" s="46">
        <f>MOD(I5,G31)</f>
        <v>109</v>
      </c>
      <c r="K31" s="47" t="s">
        <v>43</v>
      </c>
      <c r="L31" s="46">
        <v>20</v>
      </c>
      <c r="N31" s="48">
        <v>60</v>
      </c>
      <c r="O31" s="49" t="s">
        <v>44</v>
      </c>
    </row>
  </sheetData>
  <sheetProtection sheet="1" objects="1" scenarios="1"/>
  <protectedRanges>
    <protectedRange sqref="D4:D6" name="DataEntry_ConvertBase"/>
  </protectedRanges>
  <mergeCells count="2">
    <mergeCell ref="H4:I4"/>
    <mergeCell ref="H6:I6"/>
  </mergeCells>
  <pageMargins left="0.7" right="0.7" top="0.75" bottom="0.75" header="0.3" footer="0.3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Change of Base</vt:lpstr>
      <vt:lpstr>cell_FromBase</vt:lpstr>
      <vt:lpstr>cell_Number</vt:lpstr>
      <vt:lpstr>cell_ToBase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2019-08-25T13:25:26Z</dcterms:created>
  <dcterms:modified xsi:type="dcterms:W3CDTF">2019-08-25T13:25:40Z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5cfeb976-0e09-4628-ac59-37031c469620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