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/dev/jamp/logs/20210510/"/>
    </mc:Choice>
  </mc:AlternateContent>
  <xr:revisionPtr revIDLastSave="0" documentId="13_ncr:1_{081C855D-135A-1B4D-AA13-95A16C057302}" xr6:coauthVersionLast="36" xr6:coauthVersionMax="45" xr10:uidLastSave="{00000000-0000-0000-0000-000000000000}"/>
  <bookViews>
    <workbookView xWindow="480" yWindow="500" windowWidth="38400" windowHeight="21100" xr2:uid="{00000000-000D-0000-FFFF-FFFF00000000}"/>
  </bookViews>
  <sheets>
    <sheet name="Chart1" sheetId="3" r:id="rId1"/>
    <sheet name="Sheet1" sheetId="2" r:id="rId2"/>
    <sheet name="Sprint Report" sheetId="1" r:id="rId3"/>
  </sheets>
  <calcPr calcId="181029"/>
  <pivotCaches>
    <pivotCache cacheId="33" r:id="rId4"/>
  </pivotCaches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</calcChain>
</file>

<file path=xl/sharedStrings.xml><?xml version="1.0" encoding="utf-8"?>
<sst xmlns="http://schemas.openxmlformats.org/spreadsheetml/2006/main" count="197" uniqueCount="77">
  <si>
    <t>Team</t>
  </si>
  <si>
    <t>Sprint</t>
  </si>
  <si>
    <t>State</t>
  </si>
  <si>
    <t>Story Points Committed</t>
  </si>
  <si>
    <t>Story Ponts Committed VC</t>
  </si>
  <si>
    <t>Story Points Added</t>
  </si>
  <si>
    <t>Story Points Removed</t>
  </si>
  <si>
    <t>Story Points Not Completed</t>
  </si>
  <si>
    <t>Story Points Completed</t>
  </si>
  <si>
    <t>Story Points Completed VC</t>
  </si>
  <si>
    <t>% Complete</t>
  </si>
  <si>
    <t># Issues Committed</t>
  </si>
  <si>
    <t># Issues Added</t>
  </si>
  <si>
    <t># Issues Removed</t>
  </si>
  <si>
    <t># Issues Not Completed</t>
  </si>
  <si>
    <t># Issues Completed</t>
  </si>
  <si>
    <t>IDAP Scrum Board (AbracaData)</t>
  </si>
  <si>
    <t>Sprint 5 (IDAP 2020)</t>
  </si>
  <si>
    <t>Sprint 0 (IDAP 2020)</t>
  </si>
  <si>
    <t>Sprint 6 (IDAP 2020)</t>
  </si>
  <si>
    <t>Sprint 7 (IDAP 2020)</t>
  </si>
  <si>
    <t>Sprint 8 (IDAP 2020)</t>
  </si>
  <si>
    <t>Sprint 9 (IDAP 2020)</t>
  </si>
  <si>
    <t>Sprint 10 (IDAP 2020)</t>
  </si>
  <si>
    <t>Sprint 11 (IDAP 2020)</t>
  </si>
  <si>
    <t>2020 Sprint 12 - Team 42</t>
  </si>
  <si>
    <t>Sprint 13 (IDAP 2020)</t>
  </si>
  <si>
    <t>Sprint 14 (IDAP 2020)</t>
  </si>
  <si>
    <t>Sprint 15 (IDAP 2020)</t>
  </si>
  <si>
    <t>Sprint 16 (IDAP 2020)</t>
  </si>
  <si>
    <t>Sprint 17 (IDAP 2020)</t>
  </si>
  <si>
    <t>Sprint 18 (IDAP 2020)</t>
  </si>
  <si>
    <t>Sprint 19 (IDAP 2020)</t>
  </si>
  <si>
    <t>Sprint 20 (IDAP 2020)</t>
  </si>
  <si>
    <t>Sprint 21 (IDAP 2020)</t>
  </si>
  <si>
    <t>Sprint 22 (IDAP 2020)</t>
  </si>
  <si>
    <t>Sprint 23 (IDAP 2020)</t>
  </si>
  <si>
    <t>Sprint 24 (IDAP 2020)</t>
  </si>
  <si>
    <t>Sprint 25 (IDAP 2020)</t>
  </si>
  <si>
    <t>Sprint 26 (IDAP 2020)</t>
  </si>
  <si>
    <t>Sprint 1 (IDAP 2021)</t>
  </si>
  <si>
    <t>Sprint 2 (IDAP 2021)</t>
  </si>
  <si>
    <t>Sprint 3 (IDAP 2021)</t>
  </si>
  <si>
    <t>Sprint 4 (IDAP 2021)</t>
  </si>
  <si>
    <t>Sprint 5 (IDAP 2021)</t>
  </si>
  <si>
    <t>Sprint 6 (IDAP 2021)</t>
  </si>
  <si>
    <t>Sprint 7 (IDAP 2021)</t>
  </si>
  <si>
    <t>Sprint 8 (IDAP 2021)</t>
  </si>
  <si>
    <t>Sprint 9 (IDAP 2021)</t>
  </si>
  <si>
    <t>Sprint 10 (IDAP 2021)</t>
  </si>
  <si>
    <t>Sprint 11 (IDAP 2021)</t>
  </si>
  <si>
    <t>Sprint 12 (IDAP 2021)</t>
  </si>
  <si>
    <t>Sprint 13 (IDAP 2021)</t>
  </si>
  <si>
    <t>Sprint 14 (IDAP 2021)</t>
  </si>
  <si>
    <t>Sprint 15 (IDAP 2021)</t>
  </si>
  <si>
    <t>Sprint 16 (IDAP 2021)</t>
  </si>
  <si>
    <t>Sprint 17 (IDAP 2021)</t>
  </si>
  <si>
    <t>Sprint 18 (IDAP 2021)</t>
  </si>
  <si>
    <t>Sprint 19 (IDAP 2021)</t>
  </si>
  <si>
    <t>Sprint 20 (IDAP 2021)</t>
  </si>
  <si>
    <t>Sprint 21 (IDAP 2021)</t>
  </si>
  <si>
    <t>Sprint 22 (IDAP 2021)</t>
  </si>
  <si>
    <t>Sprint 23 (IDAP 2021)</t>
  </si>
  <si>
    <t>Sprint 24 (IDAP 2021)</t>
  </si>
  <si>
    <t>Sprint 25 (IDAP 2021)</t>
  </si>
  <si>
    <t>Sprint 26 (IDAP 2021)</t>
  </si>
  <si>
    <t>CLOSED</t>
  </si>
  <si>
    <t>ACTIVE</t>
  </si>
  <si>
    <t>FUTURE</t>
  </si>
  <si>
    <t>% Complete2</t>
  </si>
  <si>
    <t>Row Labels</t>
  </si>
  <si>
    <t>Grand Total</t>
  </si>
  <si>
    <t>Year</t>
  </si>
  <si>
    <t>Sprint No</t>
  </si>
  <si>
    <t xml:space="preserve">% Complete </t>
  </si>
  <si>
    <t>Points Completed</t>
  </si>
  <si>
    <t>Points 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</si>
</sst>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9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[pandas_simple210510a_pivot.xlsx]Sheet1!PivotTable4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Points 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Sheet1!$A$4:$A$57</c:f>
              <c:multiLvlStrCache>
                <c:ptCount val="26"/>
                <c:lvl>
                  <c:pt idx="0">
                    <c:v>Sprint 1 (IDAP 2021)</c:v>
                  </c:pt>
                  <c:pt idx="1">
                    <c:v>Sprint 2 (IDAP 2021)</c:v>
                  </c:pt>
                  <c:pt idx="2">
                    <c:v>Sprint 3 (IDAP 2021)</c:v>
                  </c:pt>
                  <c:pt idx="3">
                    <c:v>Sprint 4 (IDAP 2021)</c:v>
                  </c:pt>
                  <c:pt idx="4">
                    <c:v>Sprint 5 (IDAP 2021)</c:v>
                  </c:pt>
                  <c:pt idx="5">
                    <c:v>Sprint 6 (IDAP 2021)</c:v>
                  </c:pt>
                  <c:pt idx="6">
                    <c:v>Sprint 7 (IDAP 2021)</c:v>
                  </c:pt>
                  <c:pt idx="7">
                    <c:v>Sprint 8 (IDAP 2021)</c:v>
                  </c:pt>
                  <c:pt idx="8">
                    <c:v>Sprint 9 (IDAP 2021)</c:v>
                  </c:pt>
                  <c:pt idx="9">
                    <c:v>Sprint 10 (IDAP 2021)</c:v>
                  </c:pt>
                  <c:pt idx="10">
                    <c:v>Sprint 11 (IDAP 2021)</c:v>
                  </c:pt>
                  <c:pt idx="11">
                    <c:v>Sprint 12 (IDAP 2021)</c:v>
                  </c:pt>
                  <c:pt idx="12">
                    <c:v>Sprint 13 (IDAP 2021)</c:v>
                  </c:pt>
                  <c:pt idx="13">
                    <c:v>Sprint 14 (IDAP 2021)</c:v>
                  </c:pt>
                  <c:pt idx="14">
                    <c:v>Sprint 15 (IDAP 2021)</c:v>
                  </c:pt>
                  <c:pt idx="15">
                    <c:v>Sprint 16 (IDAP 2021)</c:v>
                  </c:pt>
                  <c:pt idx="16">
                    <c:v>Sprint 17 (IDAP 2021)</c:v>
                  </c:pt>
                  <c:pt idx="17">
                    <c:v>Sprint 18 (IDAP 2021)</c:v>
                  </c:pt>
                  <c:pt idx="18">
                    <c:v>Sprint 19 (IDAP 2021)</c:v>
                  </c:pt>
                  <c:pt idx="19">
                    <c:v>Sprint 20 (IDAP 2021)</c:v>
                  </c:pt>
                  <c:pt idx="20">
                    <c:v>Sprint 21 (IDAP 2021)</c:v>
                  </c:pt>
                  <c:pt idx="21">
                    <c:v>Sprint 22 (IDAP 2021)</c:v>
                  </c:pt>
                  <c:pt idx="22">
                    <c:v>Sprint 23 (IDAP 2021)</c:v>
                  </c:pt>
                  <c:pt idx="23">
                    <c:v>Sprint 24 (IDAP 2021)</c:v>
                  </c:pt>
                  <c:pt idx="24">
                    <c:v>Sprint 25 (IDAP 2021)</c:v>
                  </c:pt>
                  <c:pt idx="25">
                    <c:v>Sprint 26 (IDAP 2021)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Sheet1!$B$4:$B$57</c:f>
              <c:numCache>
                <c:formatCode>General</c:formatCode>
                <c:ptCount val="26"/>
                <c:pt idx="0">
                  <c:v>39</c:v>
                </c:pt>
                <c:pt idx="1">
                  <c:v>35</c:v>
                </c:pt>
                <c:pt idx="2">
                  <c:v>43</c:v>
                </c:pt>
                <c:pt idx="3">
                  <c:v>53</c:v>
                </c:pt>
                <c:pt idx="4">
                  <c:v>72</c:v>
                </c:pt>
                <c:pt idx="5">
                  <c:v>68</c:v>
                </c:pt>
                <c:pt idx="6">
                  <c:v>74</c:v>
                </c:pt>
                <c:pt idx="7">
                  <c:v>64</c:v>
                </c:pt>
                <c:pt idx="8">
                  <c:v>100</c:v>
                </c:pt>
                <c:pt idx="9">
                  <c:v>69</c:v>
                </c:pt>
                <c:pt idx="10">
                  <c:v>21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E-614F-AEC2-306C8E28373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Points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Mov Avg 3 Sprint Velocity</c:name>
            <c:spPr>
              <a:ln w="41275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multiLvlStrRef>
              <c:f>Sheet1!$A$4:$A$57</c:f>
              <c:multiLvlStrCache>
                <c:ptCount val="26"/>
                <c:lvl>
                  <c:pt idx="0">
                    <c:v>Sprint 1 (IDAP 2021)</c:v>
                  </c:pt>
                  <c:pt idx="1">
                    <c:v>Sprint 2 (IDAP 2021)</c:v>
                  </c:pt>
                  <c:pt idx="2">
                    <c:v>Sprint 3 (IDAP 2021)</c:v>
                  </c:pt>
                  <c:pt idx="3">
                    <c:v>Sprint 4 (IDAP 2021)</c:v>
                  </c:pt>
                  <c:pt idx="4">
                    <c:v>Sprint 5 (IDAP 2021)</c:v>
                  </c:pt>
                  <c:pt idx="5">
                    <c:v>Sprint 6 (IDAP 2021)</c:v>
                  </c:pt>
                  <c:pt idx="6">
                    <c:v>Sprint 7 (IDAP 2021)</c:v>
                  </c:pt>
                  <c:pt idx="7">
                    <c:v>Sprint 8 (IDAP 2021)</c:v>
                  </c:pt>
                  <c:pt idx="8">
                    <c:v>Sprint 9 (IDAP 2021)</c:v>
                  </c:pt>
                  <c:pt idx="9">
                    <c:v>Sprint 10 (IDAP 2021)</c:v>
                  </c:pt>
                  <c:pt idx="10">
                    <c:v>Sprint 11 (IDAP 2021)</c:v>
                  </c:pt>
                  <c:pt idx="11">
                    <c:v>Sprint 12 (IDAP 2021)</c:v>
                  </c:pt>
                  <c:pt idx="12">
                    <c:v>Sprint 13 (IDAP 2021)</c:v>
                  </c:pt>
                  <c:pt idx="13">
                    <c:v>Sprint 14 (IDAP 2021)</c:v>
                  </c:pt>
                  <c:pt idx="14">
                    <c:v>Sprint 15 (IDAP 2021)</c:v>
                  </c:pt>
                  <c:pt idx="15">
                    <c:v>Sprint 16 (IDAP 2021)</c:v>
                  </c:pt>
                  <c:pt idx="16">
                    <c:v>Sprint 17 (IDAP 2021)</c:v>
                  </c:pt>
                  <c:pt idx="17">
                    <c:v>Sprint 18 (IDAP 2021)</c:v>
                  </c:pt>
                  <c:pt idx="18">
                    <c:v>Sprint 19 (IDAP 2021)</c:v>
                  </c:pt>
                  <c:pt idx="19">
                    <c:v>Sprint 20 (IDAP 2021)</c:v>
                  </c:pt>
                  <c:pt idx="20">
                    <c:v>Sprint 21 (IDAP 2021)</c:v>
                  </c:pt>
                  <c:pt idx="21">
                    <c:v>Sprint 22 (IDAP 2021)</c:v>
                  </c:pt>
                  <c:pt idx="22">
                    <c:v>Sprint 23 (IDAP 2021)</c:v>
                  </c:pt>
                  <c:pt idx="23">
                    <c:v>Sprint 24 (IDAP 2021)</c:v>
                  </c:pt>
                  <c:pt idx="24">
                    <c:v>Sprint 25 (IDAP 2021)</c:v>
                  </c:pt>
                  <c:pt idx="25">
                    <c:v>Sprint 26 (IDAP 2021)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Sheet1!$C$4:$C$57</c:f>
              <c:numCache>
                <c:formatCode>General</c:formatCode>
                <c:ptCount val="26"/>
                <c:pt idx="0">
                  <c:v>39</c:v>
                </c:pt>
                <c:pt idx="1">
                  <c:v>35</c:v>
                </c:pt>
                <c:pt idx="2">
                  <c:v>44</c:v>
                </c:pt>
                <c:pt idx="3">
                  <c:v>53</c:v>
                </c:pt>
                <c:pt idx="4">
                  <c:v>70</c:v>
                </c:pt>
                <c:pt idx="5">
                  <c:v>68</c:v>
                </c:pt>
                <c:pt idx="6">
                  <c:v>64</c:v>
                </c:pt>
                <c:pt idx="7">
                  <c:v>51</c:v>
                </c:pt>
                <c:pt idx="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E-614F-AEC2-306C8E283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13660703"/>
        <c:axId val="911251423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% Complete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multiLvlStrRef>
              <c:f>Sheet1!$A$4:$A$57</c:f>
              <c:multiLvlStrCache>
                <c:ptCount val="26"/>
                <c:lvl>
                  <c:pt idx="0">
                    <c:v>Sprint 1 (IDAP 2021)</c:v>
                  </c:pt>
                  <c:pt idx="1">
                    <c:v>Sprint 2 (IDAP 2021)</c:v>
                  </c:pt>
                  <c:pt idx="2">
                    <c:v>Sprint 3 (IDAP 2021)</c:v>
                  </c:pt>
                  <c:pt idx="3">
                    <c:v>Sprint 4 (IDAP 2021)</c:v>
                  </c:pt>
                  <c:pt idx="4">
                    <c:v>Sprint 5 (IDAP 2021)</c:v>
                  </c:pt>
                  <c:pt idx="5">
                    <c:v>Sprint 6 (IDAP 2021)</c:v>
                  </c:pt>
                  <c:pt idx="6">
                    <c:v>Sprint 7 (IDAP 2021)</c:v>
                  </c:pt>
                  <c:pt idx="7">
                    <c:v>Sprint 8 (IDAP 2021)</c:v>
                  </c:pt>
                  <c:pt idx="8">
                    <c:v>Sprint 9 (IDAP 2021)</c:v>
                  </c:pt>
                  <c:pt idx="9">
                    <c:v>Sprint 10 (IDAP 2021)</c:v>
                  </c:pt>
                  <c:pt idx="10">
                    <c:v>Sprint 11 (IDAP 2021)</c:v>
                  </c:pt>
                  <c:pt idx="11">
                    <c:v>Sprint 12 (IDAP 2021)</c:v>
                  </c:pt>
                  <c:pt idx="12">
                    <c:v>Sprint 13 (IDAP 2021)</c:v>
                  </c:pt>
                  <c:pt idx="13">
                    <c:v>Sprint 14 (IDAP 2021)</c:v>
                  </c:pt>
                  <c:pt idx="14">
                    <c:v>Sprint 15 (IDAP 2021)</c:v>
                  </c:pt>
                  <c:pt idx="15">
                    <c:v>Sprint 16 (IDAP 2021)</c:v>
                  </c:pt>
                  <c:pt idx="16">
                    <c:v>Sprint 17 (IDAP 2021)</c:v>
                  </c:pt>
                  <c:pt idx="17">
                    <c:v>Sprint 18 (IDAP 2021)</c:v>
                  </c:pt>
                  <c:pt idx="18">
                    <c:v>Sprint 19 (IDAP 2021)</c:v>
                  </c:pt>
                  <c:pt idx="19">
                    <c:v>Sprint 20 (IDAP 2021)</c:v>
                  </c:pt>
                  <c:pt idx="20">
                    <c:v>Sprint 21 (IDAP 2021)</c:v>
                  </c:pt>
                  <c:pt idx="21">
                    <c:v>Sprint 22 (IDAP 2021)</c:v>
                  </c:pt>
                  <c:pt idx="22">
                    <c:v>Sprint 23 (IDAP 2021)</c:v>
                  </c:pt>
                  <c:pt idx="23">
                    <c:v>Sprint 24 (IDAP 2021)</c:v>
                  </c:pt>
                  <c:pt idx="24">
                    <c:v>Sprint 25 (IDAP 2021)</c:v>
                  </c:pt>
                  <c:pt idx="25">
                    <c:v>Sprint 26 (IDAP 2021)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Sheet1!$D$4:$D$57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1.023255813953488</c:v>
                </c:pt>
                <c:pt idx="3">
                  <c:v>1</c:v>
                </c:pt>
                <c:pt idx="4">
                  <c:v>0.97222222222222221</c:v>
                </c:pt>
                <c:pt idx="5">
                  <c:v>1</c:v>
                </c:pt>
                <c:pt idx="6">
                  <c:v>0.86486486486486491</c:v>
                </c:pt>
                <c:pt idx="7">
                  <c:v>0.796875</c:v>
                </c:pt>
                <c:pt idx="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E-614F-AEC2-306C8E283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446335"/>
        <c:axId val="951475327"/>
      </c:lineChart>
      <c:catAx>
        <c:axId val="9136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51423"/>
        <c:crosses val="autoZero"/>
        <c:auto val="1"/>
        <c:lblAlgn val="ctr"/>
        <c:lblOffset val="100"/>
        <c:noMultiLvlLbl val="0"/>
      </c:catAx>
      <c:valAx>
        <c:axId val="9112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0703"/>
        <c:crosses val="autoZero"/>
        <c:crossBetween val="between"/>
      </c:valAx>
      <c:valAx>
        <c:axId val="951475327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46335"/>
        <c:crosses val="max"/>
        <c:crossBetween val="between"/>
      </c:valAx>
      <c:catAx>
        <c:axId val="951446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475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80299-DDE0-454F-AB79-66B0DC0D4DC0}">
  <sheetPr/>
  <sheetViews>
    <sheetView tabSelected="1" zoomScale="1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14B47-7C87-D94A-96D4-A293FE4FC7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Teske" refreshedDate="44330.502819328707" createdVersion="6" refreshedVersion="6" minRefreshableVersion="3" recordCount="49" xr:uid="{95EBE3E1-D682-7E48-8B94-45571F7BBEFE}">
  <cacheSource type="worksheet">
    <worksheetSource name="Table1"/>
  </cacheSource>
  <cacheFields count="19">
    <cacheField name="Team" numFmtId="0">
      <sharedItems/>
    </cacheField>
    <cacheField name="Sprint" numFmtId="0">
      <sharedItems count="49">
        <s v="Sprint 5 (IDAP 2020)"/>
        <s v="Sprint 0 (IDAP 2020)"/>
        <s v="Sprint 6 (IDAP 2020)"/>
        <s v="Sprint 7 (IDAP 2020)"/>
        <s v="Sprint 8 (IDAP 2020)"/>
        <s v="Sprint 9 (IDAP 2020)"/>
        <s v="Sprint 10 (IDAP 2020)"/>
        <s v="Sprint 11 (IDAP 2020)"/>
        <s v="2020 Sprint 12 - Team 42"/>
        <s v="Sprint 13 (IDAP 2020)"/>
        <s v="Sprint 14 (IDAP 2020)"/>
        <s v="Sprint 15 (IDAP 2020)"/>
        <s v="Sprint 16 (IDAP 2020)"/>
        <s v="Sprint 17 (IDAP 2020)"/>
        <s v="Sprint 18 (IDAP 2020)"/>
        <s v="Sprint 19 (IDAP 2020)"/>
        <s v="Sprint 20 (IDAP 2020)"/>
        <s v="Sprint 21 (IDAP 2020)"/>
        <s v="Sprint 22 (IDAP 2020)"/>
        <s v="Sprint 23 (IDAP 2020)"/>
        <s v="Sprint 24 (IDAP 2020)"/>
        <s v="Sprint 25 (IDAP 2020)"/>
        <s v="Sprint 26 (IDAP 2020)"/>
        <s v="Sprint 1 (IDAP 2021)"/>
        <s v="Sprint 2 (IDAP 2021)"/>
        <s v="Sprint 3 (IDAP 2021)"/>
        <s v="Sprint 4 (IDAP 2021)"/>
        <s v="Sprint 5 (IDAP 2021)"/>
        <s v="Sprint 6 (IDAP 2021)"/>
        <s v="Sprint 7 (IDAP 2021)"/>
        <s v="Sprint 8 (IDAP 2021)"/>
        <s v="Sprint 9 (IDAP 2021)"/>
        <s v="Sprint 10 (IDAP 2021)"/>
        <s v="Sprint 11 (IDAP 2021)"/>
        <s v="Sprint 12 (IDAP 2021)"/>
        <s v="Sprint 13 (IDAP 2021)"/>
        <s v="Sprint 14 (IDAP 2021)"/>
        <s v="Sprint 15 (IDAP 2021)"/>
        <s v="Sprint 16 (IDAP 2021)"/>
        <s v="Sprint 17 (IDAP 2021)"/>
        <s v="Sprint 18 (IDAP 2021)"/>
        <s v="Sprint 19 (IDAP 2021)"/>
        <s v="Sprint 20 (IDAP 2021)"/>
        <s v="Sprint 21 (IDAP 2021)"/>
        <s v="Sprint 22 (IDAP 2021)"/>
        <s v="Sprint 23 (IDAP 2021)"/>
        <s v="Sprint 24 (IDAP 2021)"/>
        <s v="Sprint 25 (IDAP 2021)"/>
        <s v="Sprint 26 (IDAP 2021)"/>
      </sharedItems>
    </cacheField>
    <cacheField name="State" numFmtId="0">
      <sharedItems/>
    </cacheField>
    <cacheField name="Story Points Committed" numFmtId="0">
      <sharedItems containsSemiMixedTypes="0" containsString="0" containsNumber="1" containsInteger="1" minValue="0" maxValue="100"/>
    </cacheField>
    <cacheField name="Story Ponts Committed VC" numFmtId="0">
      <sharedItems containsString="0" containsBlank="1" containsNumber="1" containsInteger="1" minValue="46" maxValue="150"/>
    </cacheField>
    <cacheField name="Story Points Added" numFmtId="0">
      <sharedItems containsSemiMixedTypes="0" containsString="0" containsNumber="1" containsInteger="1" minValue="0" maxValue="20"/>
    </cacheField>
    <cacheField name="Story Points Removed" numFmtId="0">
      <sharedItems containsString="0" containsBlank="1" containsNumber="1" containsInteger="1" minValue="1" maxValue="30"/>
    </cacheField>
    <cacheField name="Story Points Not Completed" numFmtId="0">
      <sharedItems containsString="0" containsBlank="1" containsNumber="1" containsInteger="1" minValue="3" maxValue="64"/>
    </cacheField>
    <cacheField name="Story Points Completed" numFmtId="0">
      <sharedItems containsString="0" containsBlank="1" containsNumber="1" containsInteger="1" minValue="5" maxValue="95"/>
    </cacheField>
    <cacheField name="Story Points Completed VC" numFmtId="0">
      <sharedItems containsString="0" containsBlank="1" containsNumber="1" containsInteger="1" minValue="44" maxValue="95"/>
    </cacheField>
    <cacheField name="% Complete" numFmtId="0">
      <sharedItems containsString="0" containsBlank="1" containsNumber="1" minValue="0.15625" maxValue="1.142857142857143"/>
    </cacheField>
    <cacheField name="# Issues Committed" numFmtId="0">
      <sharedItems containsSemiMixedTypes="0" containsString="0" containsNumber="1" containsInteger="1" minValue="0" maxValue="33"/>
    </cacheField>
    <cacheField name="# Issues Added" numFmtId="0">
      <sharedItems containsSemiMixedTypes="0" containsString="0" containsNumber="1" containsInteger="1" minValue="0" maxValue="13"/>
    </cacheField>
    <cacheField name="# Issues Removed" numFmtId="0">
      <sharedItems containsSemiMixedTypes="0" containsString="0" containsNumber="1" containsInteger="1" minValue="0" maxValue="10"/>
    </cacheField>
    <cacheField name="# Issues Not Completed" numFmtId="0">
      <sharedItems containsSemiMixedTypes="0" containsString="0" containsNumber="1" containsInteger="1" minValue="0" maxValue="33"/>
    </cacheField>
    <cacheField name="# Issues Completed" numFmtId="0">
      <sharedItems containsSemiMixedTypes="0" containsString="0" containsNumber="1" containsInteger="1" minValue="0" maxValue="18"/>
    </cacheField>
    <cacheField name="% Complete2" numFmtId="0">
      <sharedItems containsString="0" containsBlank="1" containsNumber="1" minValue="0" maxValue="1.333333333333333"/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Sprint No" numFmtId="0">
      <sharedItems containsSemiMixedTypes="0" containsString="0" containsNumber="1" containsInteger="1" minValue="0" maxValue="26" count="27">
        <n v="5"/>
        <n v="0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IDAP Scrum Board (AbracaData)"/>
    <x v="0"/>
    <s v="CLOSED"/>
    <n v="41"/>
    <m/>
    <n v="16"/>
    <n v="30"/>
    <n v="8"/>
    <n v="8"/>
    <m/>
    <n v="0.1951219512195122"/>
    <n v="8"/>
    <n v="13"/>
    <n v="10"/>
    <n v="3"/>
    <n v="8"/>
    <n v="1"/>
    <x v="0"/>
    <x v="0"/>
  </r>
  <r>
    <s v="IDAP Scrum Board (AbracaData)"/>
    <x v="1"/>
    <s v="CLOSED"/>
    <n v="35"/>
    <m/>
    <n v="8"/>
    <n v="21"/>
    <m/>
    <n v="30"/>
    <m/>
    <n v="0.8571428571428571"/>
    <n v="10"/>
    <n v="1"/>
    <n v="4"/>
    <n v="0"/>
    <n v="7"/>
    <n v="0.7"/>
    <x v="0"/>
    <x v="1"/>
  </r>
  <r>
    <s v="IDAP Scrum Board (AbracaData)"/>
    <x v="2"/>
    <s v="CLOSED"/>
    <n v="24"/>
    <m/>
    <n v="0"/>
    <n v="16"/>
    <n v="8"/>
    <m/>
    <m/>
    <m/>
    <n v="7"/>
    <n v="2"/>
    <n v="5"/>
    <n v="1"/>
    <n v="3"/>
    <n v="0.42857142857142849"/>
    <x v="0"/>
    <x v="2"/>
  </r>
  <r>
    <s v="IDAP Scrum Board (AbracaData)"/>
    <x v="3"/>
    <s v="CLOSED"/>
    <n v="42"/>
    <m/>
    <n v="3"/>
    <n v="21"/>
    <m/>
    <n v="16"/>
    <m/>
    <n v="0.38095238095238088"/>
    <n v="8"/>
    <n v="2"/>
    <n v="7"/>
    <n v="0"/>
    <n v="3"/>
    <n v="0.375"/>
    <x v="0"/>
    <x v="3"/>
  </r>
  <r>
    <s v="IDAP Scrum Board (AbracaData)"/>
    <x v="4"/>
    <s v="CLOSED"/>
    <n v="28"/>
    <m/>
    <n v="0"/>
    <m/>
    <n v="10"/>
    <n v="18"/>
    <m/>
    <n v="0.6428571428571429"/>
    <n v="9"/>
    <n v="1"/>
    <n v="2"/>
    <n v="3"/>
    <n v="5"/>
    <n v="0.55555555555555558"/>
    <x v="0"/>
    <x v="4"/>
  </r>
  <r>
    <s v="IDAP Scrum Board (AbracaData)"/>
    <x v="5"/>
    <s v="CLOSED"/>
    <n v="33"/>
    <m/>
    <n v="0"/>
    <n v="13"/>
    <m/>
    <n v="20"/>
    <m/>
    <n v="0.60606060606060608"/>
    <n v="11"/>
    <n v="2"/>
    <n v="5"/>
    <n v="0"/>
    <n v="8"/>
    <n v="0.72727272727272729"/>
    <x v="0"/>
    <x v="5"/>
  </r>
  <r>
    <s v="IDAP Scrum Board (AbracaData)"/>
    <x v="6"/>
    <s v="CLOSED"/>
    <n v="34"/>
    <m/>
    <n v="0"/>
    <m/>
    <m/>
    <n v="34"/>
    <m/>
    <n v="1"/>
    <n v="11"/>
    <n v="1"/>
    <n v="3"/>
    <n v="1"/>
    <n v="8"/>
    <n v="0.72727272727272729"/>
    <x v="0"/>
    <x v="6"/>
  </r>
  <r>
    <s v="IDAP Scrum Board (AbracaData)"/>
    <x v="7"/>
    <s v="CLOSED"/>
    <n v="23"/>
    <m/>
    <n v="0"/>
    <n v="5"/>
    <m/>
    <n v="23"/>
    <m/>
    <n v="1"/>
    <n v="9"/>
    <n v="1"/>
    <n v="4"/>
    <n v="0"/>
    <n v="6"/>
    <n v="0.66666666666666663"/>
    <x v="0"/>
    <x v="7"/>
  </r>
  <r>
    <s v="IDAP Scrum Board (AbracaData)"/>
    <x v="8"/>
    <s v="CLOSED"/>
    <n v="32"/>
    <m/>
    <n v="0"/>
    <n v="1"/>
    <n v="26"/>
    <n v="5"/>
    <m/>
    <n v="0.15625"/>
    <n v="6"/>
    <n v="2"/>
    <n v="1"/>
    <n v="5"/>
    <n v="2"/>
    <n v="0.33333333333333331"/>
    <x v="0"/>
    <x v="8"/>
  </r>
  <r>
    <s v="IDAP Scrum Board (AbracaData)"/>
    <x v="9"/>
    <s v="CLOSED"/>
    <n v="31"/>
    <m/>
    <n v="10"/>
    <n v="13"/>
    <m/>
    <n v="28"/>
    <m/>
    <n v="0.90322580645161288"/>
    <n v="5"/>
    <n v="4"/>
    <n v="3"/>
    <n v="0"/>
    <n v="6"/>
    <n v="1.2"/>
    <x v="0"/>
    <x v="9"/>
  </r>
  <r>
    <s v="IDAP Scrum Board (AbracaData)"/>
    <x v="10"/>
    <s v="CLOSED"/>
    <n v="45"/>
    <m/>
    <n v="0"/>
    <n v="16"/>
    <m/>
    <n v="27"/>
    <m/>
    <n v="0.6"/>
    <n v="10"/>
    <n v="0"/>
    <n v="3"/>
    <n v="0"/>
    <n v="7"/>
    <n v="0.7"/>
    <x v="0"/>
    <x v="10"/>
  </r>
  <r>
    <s v="IDAP Scrum Board (AbracaData)"/>
    <x v="11"/>
    <s v="CLOSED"/>
    <n v="48"/>
    <m/>
    <n v="0"/>
    <n v="13"/>
    <m/>
    <n v="19"/>
    <m/>
    <n v="0.39583333333333331"/>
    <n v="9"/>
    <n v="0"/>
    <n v="4"/>
    <n v="0"/>
    <n v="5"/>
    <n v="0.55555555555555558"/>
    <x v="0"/>
    <x v="11"/>
  </r>
  <r>
    <s v="IDAP Scrum Board (AbracaData)"/>
    <x v="12"/>
    <s v="CLOSED"/>
    <n v="29"/>
    <m/>
    <n v="0"/>
    <n v="13"/>
    <m/>
    <n v="5"/>
    <m/>
    <n v="0.17241379310344829"/>
    <n v="5"/>
    <n v="0"/>
    <n v="4"/>
    <n v="0"/>
    <n v="1"/>
    <n v="0.2"/>
    <x v="0"/>
    <x v="12"/>
  </r>
  <r>
    <s v="IDAP Scrum Board (AbracaData)"/>
    <x v="13"/>
    <s v="CLOSED"/>
    <n v="22"/>
    <m/>
    <n v="11"/>
    <n v="8"/>
    <m/>
    <n v="25"/>
    <m/>
    <n v="1.136363636363636"/>
    <n v="6"/>
    <n v="4"/>
    <n v="3"/>
    <n v="0"/>
    <n v="7"/>
    <n v="1.166666666666667"/>
    <x v="0"/>
    <x v="13"/>
  </r>
  <r>
    <s v="IDAP Scrum Board (AbracaData)"/>
    <x v="14"/>
    <s v="CLOSED"/>
    <n v="21"/>
    <m/>
    <n v="20"/>
    <n v="11"/>
    <m/>
    <n v="24"/>
    <m/>
    <n v="1.142857142857143"/>
    <n v="10"/>
    <n v="10"/>
    <n v="7"/>
    <n v="0"/>
    <n v="13"/>
    <n v="1.3"/>
    <x v="0"/>
    <x v="14"/>
  </r>
  <r>
    <s v="IDAP Scrum Board (AbracaData)"/>
    <x v="15"/>
    <s v="CLOSED"/>
    <n v="27"/>
    <m/>
    <n v="5"/>
    <n v="6"/>
    <n v="5"/>
    <n v="22"/>
    <m/>
    <n v="0.81481481481481477"/>
    <n v="9"/>
    <n v="3"/>
    <n v="3"/>
    <n v="1"/>
    <n v="8"/>
    <n v="0.88888888888888884"/>
    <x v="0"/>
    <x v="15"/>
  </r>
  <r>
    <s v="IDAP Scrum Board (AbracaData)"/>
    <x v="16"/>
    <s v="CLOSED"/>
    <n v="26"/>
    <m/>
    <n v="0"/>
    <m/>
    <n v="3"/>
    <n v="23"/>
    <m/>
    <n v="0.88461538461538458"/>
    <n v="10"/>
    <n v="1"/>
    <n v="0"/>
    <n v="2"/>
    <n v="9"/>
    <n v="0.9"/>
    <x v="0"/>
    <x v="16"/>
  </r>
  <r>
    <s v="IDAP Scrum Board (AbracaData)"/>
    <x v="17"/>
    <s v="CLOSED"/>
    <n v="24"/>
    <m/>
    <n v="1"/>
    <m/>
    <m/>
    <n v="25"/>
    <m/>
    <n v="1.041666666666667"/>
    <n v="11"/>
    <n v="1"/>
    <n v="0"/>
    <n v="3"/>
    <n v="9"/>
    <n v="0.81818181818181823"/>
    <x v="0"/>
    <x v="17"/>
  </r>
  <r>
    <s v="IDAP Scrum Board (AbracaData)"/>
    <x v="18"/>
    <s v="CLOSED"/>
    <n v="23"/>
    <m/>
    <n v="0"/>
    <m/>
    <m/>
    <n v="23"/>
    <m/>
    <n v="1"/>
    <n v="9"/>
    <n v="0"/>
    <n v="0"/>
    <n v="2"/>
    <n v="7"/>
    <n v="0.77777777777777779"/>
    <x v="0"/>
    <x v="18"/>
  </r>
  <r>
    <s v="IDAP Scrum Board (AbracaData)"/>
    <x v="19"/>
    <s v="CLOSED"/>
    <n v="37"/>
    <m/>
    <n v="3"/>
    <m/>
    <m/>
    <n v="40"/>
    <m/>
    <n v="1.0810810810810809"/>
    <n v="11"/>
    <n v="1"/>
    <n v="0"/>
    <n v="1"/>
    <n v="11"/>
    <n v="1"/>
    <x v="0"/>
    <x v="19"/>
  </r>
  <r>
    <s v="IDAP Scrum Board (AbracaData)"/>
    <x v="20"/>
    <s v="CLOSED"/>
    <n v="45"/>
    <m/>
    <n v="0"/>
    <m/>
    <m/>
    <n v="37"/>
    <m/>
    <n v="0.82222222222222219"/>
    <n v="9"/>
    <n v="1"/>
    <n v="1"/>
    <n v="1"/>
    <n v="8"/>
    <n v="0.88888888888888884"/>
    <x v="0"/>
    <x v="20"/>
  </r>
  <r>
    <s v="IDAP Scrum Board (AbracaData)"/>
    <x v="21"/>
    <s v="CLOSED"/>
    <n v="39"/>
    <m/>
    <n v="0"/>
    <m/>
    <n v="8"/>
    <n v="31"/>
    <m/>
    <n v="0.79487179487179482"/>
    <n v="10"/>
    <n v="4"/>
    <n v="1"/>
    <n v="1"/>
    <n v="12"/>
    <n v="1.2"/>
    <x v="0"/>
    <x v="21"/>
  </r>
  <r>
    <s v="IDAP Scrum Board (AbracaData)"/>
    <x v="22"/>
    <s v="CLOSED"/>
    <n v="38"/>
    <m/>
    <n v="0"/>
    <m/>
    <m/>
    <n v="38"/>
    <m/>
    <n v="1"/>
    <n v="6"/>
    <n v="3"/>
    <n v="0"/>
    <n v="1"/>
    <n v="8"/>
    <n v="1.333333333333333"/>
    <x v="0"/>
    <x v="22"/>
  </r>
  <r>
    <s v="IDAP Scrum Board (AbracaData)"/>
    <x v="23"/>
    <s v="CLOSED"/>
    <n v="39"/>
    <m/>
    <n v="0"/>
    <m/>
    <m/>
    <n v="39"/>
    <m/>
    <n v="1"/>
    <n v="7"/>
    <n v="0"/>
    <n v="0"/>
    <n v="0"/>
    <n v="7"/>
    <n v="1"/>
    <x v="1"/>
    <x v="23"/>
  </r>
  <r>
    <s v="IDAP Scrum Board (AbracaData)"/>
    <x v="24"/>
    <s v="CLOSED"/>
    <n v="35"/>
    <m/>
    <n v="0"/>
    <m/>
    <m/>
    <n v="35"/>
    <m/>
    <n v="1"/>
    <n v="8"/>
    <n v="1"/>
    <n v="0"/>
    <n v="2"/>
    <n v="7"/>
    <n v="0.875"/>
    <x v="1"/>
    <x v="24"/>
  </r>
  <r>
    <s v="IDAP Scrum Board (AbracaData)"/>
    <x v="25"/>
    <s v="CLOSED"/>
    <n v="43"/>
    <n v="46"/>
    <n v="8"/>
    <n v="7"/>
    <n v="5"/>
    <n v="44"/>
    <n v="44"/>
    <n v="1.023255813953488"/>
    <n v="11"/>
    <n v="2"/>
    <n v="2"/>
    <n v="2"/>
    <n v="9"/>
    <n v="0.81818181818181823"/>
    <x v="1"/>
    <x v="25"/>
  </r>
  <r>
    <s v="IDAP Scrum Board (AbracaData)"/>
    <x v="26"/>
    <s v="CLOSED"/>
    <n v="53"/>
    <n v="56"/>
    <n v="8"/>
    <m/>
    <n v="8"/>
    <n v="53"/>
    <n v="53"/>
    <n v="1"/>
    <n v="14"/>
    <n v="1"/>
    <n v="0"/>
    <n v="4"/>
    <n v="11"/>
    <n v="0.7857142857142857"/>
    <x v="1"/>
    <x v="26"/>
  </r>
  <r>
    <s v="IDAP Scrum Board (AbracaData)"/>
    <x v="27"/>
    <s v="CLOSED"/>
    <n v="72"/>
    <n v="80"/>
    <n v="0"/>
    <n v="2"/>
    <m/>
    <n v="70"/>
    <n v="70"/>
    <n v="0.97222222222222221"/>
    <n v="19"/>
    <n v="1"/>
    <n v="1"/>
    <n v="3"/>
    <n v="16"/>
    <n v="0.84210526315789469"/>
    <x v="1"/>
    <x v="0"/>
  </r>
  <r>
    <s v="IDAP Scrum Board (AbracaData)"/>
    <x v="28"/>
    <s v="CLOSED"/>
    <n v="68"/>
    <n v="89"/>
    <n v="0"/>
    <m/>
    <m/>
    <n v="68"/>
    <n v="68"/>
    <n v="1"/>
    <n v="17"/>
    <n v="0"/>
    <n v="0"/>
    <n v="5"/>
    <n v="12"/>
    <n v="0.70588235294117652"/>
    <x v="1"/>
    <x v="2"/>
  </r>
  <r>
    <s v="IDAP Scrum Board (AbracaData)"/>
    <x v="29"/>
    <s v="CLOSED"/>
    <n v="74"/>
    <n v="95"/>
    <n v="3"/>
    <m/>
    <n v="13"/>
    <n v="64"/>
    <n v="64"/>
    <n v="0.86486486486486491"/>
    <n v="18"/>
    <n v="1"/>
    <n v="0"/>
    <n v="4"/>
    <n v="15"/>
    <n v="0.83333333333333337"/>
    <x v="1"/>
    <x v="3"/>
  </r>
  <r>
    <s v="IDAP Scrum Board (AbracaData)"/>
    <x v="30"/>
    <s v="CLOSED"/>
    <n v="64"/>
    <n v="114"/>
    <n v="13"/>
    <n v="8"/>
    <n v="26"/>
    <n v="51"/>
    <n v="51"/>
    <n v="0.796875"/>
    <n v="13"/>
    <n v="5"/>
    <n v="1"/>
    <n v="7"/>
    <n v="10"/>
    <n v="0.76923076923076927"/>
    <x v="1"/>
    <x v="4"/>
  </r>
  <r>
    <s v="IDAP Scrum Board (AbracaData)"/>
    <x v="31"/>
    <s v="CLOSED"/>
    <n v="100"/>
    <n v="150"/>
    <n v="4"/>
    <m/>
    <n v="13"/>
    <n v="95"/>
    <n v="95"/>
    <n v="0.95"/>
    <n v="25"/>
    <n v="2"/>
    <n v="0"/>
    <n v="9"/>
    <n v="18"/>
    <n v="0.72"/>
    <x v="1"/>
    <x v="5"/>
  </r>
  <r>
    <s v="IDAP Scrum Board (AbracaData)"/>
    <x v="32"/>
    <s v="ACTIVE"/>
    <n v="69"/>
    <m/>
    <n v="2"/>
    <n v="5"/>
    <n v="64"/>
    <m/>
    <m/>
    <m/>
    <n v="21"/>
    <n v="3"/>
    <n v="1"/>
    <n v="22"/>
    <n v="1"/>
    <n v="4.7619047619047623E-2"/>
    <x v="1"/>
    <x v="6"/>
  </r>
  <r>
    <s v="IDAP Scrum Board (AbracaData)"/>
    <x v="33"/>
    <s v="FUTURE"/>
    <n v="21"/>
    <m/>
    <n v="0"/>
    <m/>
    <n v="21"/>
    <m/>
    <m/>
    <m/>
    <n v="33"/>
    <n v="0"/>
    <n v="0"/>
    <n v="33"/>
    <n v="0"/>
    <n v="0"/>
    <x v="1"/>
    <x v="7"/>
  </r>
  <r>
    <s v="IDAP Scrum Board (AbracaData)"/>
    <x v="34"/>
    <s v="FUTURE"/>
    <n v="8"/>
    <m/>
    <n v="0"/>
    <m/>
    <n v="8"/>
    <m/>
    <m/>
    <m/>
    <n v="2"/>
    <n v="0"/>
    <n v="0"/>
    <n v="2"/>
    <n v="0"/>
    <n v="0"/>
    <x v="1"/>
    <x v="8"/>
  </r>
  <r>
    <s v="IDAP Scrum Board (AbracaData)"/>
    <x v="35"/>
    <s v="FUTURE"/>
    <n v="8"/>
    <m/>
    <n v="0"/>
    <m/>
    <n v="8"/>
    <m/>
    <m/>
    <m/>
    <n v="2"/>
    <n v="0"/>
    <n v="0"/>
    <n v="2"/>
    <n v="0"/>
    <n v="0"/>
    <x v="1"/>
    <x v="9"/>
  </r>
  <r>
    <s v="IDAP Scrum Board (AbracaData)"/>
    <x v="36"/>
    <s v="FUTURE"/>
    <n v="0"/>
    <m/>
    <n v="0"/>
    <m/>
    <m/>
    <m/>
    <m/>
    <m/>
    <n v="0"/>
    <n v="0"/>
    <n v="0"/>
    <n v="0"/>
    <n v="0"/>
    <m/>
    <x v="1"/>
    <x v="10"/>
  </r>
  <r>
    <s v="IDAP Scrum Board (AbracaData)"/>
    <x v="37"/>
    <s v="FUTURE"/>
    <n v="0"/>
    <m/>
    <n v="0"/>
    <m/>
    <m/>
    <m/>
    <m/>
    <m/>
    <n v="0"/>
    <n v="0"/>
    <n v="0"/>
    <n v="0"/>
    <n v="0"/>
    <m/>
    <x v="1"/>
    <x v="11"/>
  </r>
  <r>
    <s v="IDAP Scrum Board (AbracaData)"/>
    <x v="38"/>
    <s v="FUTURE"/>
    <n v="0"/>
    <m/>
    <n v="0"/>
    <m/>
    <m/>
    <m/>
    <m/>
    <m/>
    <n v="0"/>
    <n v="0"/>
    <n v="0"/>
    <n v="0"/>
    <n v="0"/>
    <m/>
    <x v="1"/>
    <x v="12"/>
  </r>
  <r>
    <s v="IDAP Scrum Board (AbracaData)"/>
    <x v="39"/>
    <s v="FUTURE"/>
    <n v="0"/>
    <m/>
    <n v="0"/>
    <m/>
    <m/>
    <m/>
    <m/>
    <m/>
    <n v="0"/>
    <n v="0"/>
    <n v="0"/>
    <n v="0"/>
    <n v="0"/>
    <m/>
    <x v="1"/>
    <x v="13"/>
  </r>
  <r>
    <s v="IDAP Scrum Board (AbracaData)"/>
    <x v="40"/>
    <s v="FUTURE"/>
    <n v="0"/>
    <m/>
    <n v="0"/>
    <m/>
    <m/>
    <m/>
    <m/>
    <m/>
    <n v="0"/>
    <n v="0"/>
    <n v="0"/>
    <n v="0"/>
    <n v="0"/>
    <m/>
    <x v="1"/>
    <x v="14"/>
  </r>
  <r>
    <s v="IDAP Scrum Board (AbracaData)"/>
    <x v="41"/>
    <s v="FUTURE"/>
    <n v="0"/>
    <m/>
    <n v="0"/>
    <m/>
    <m/>
    <m/>
    <m/>
    <m/>
    <n v="0"/>
    <n v="0"/>
    <n v="0"/>
    <n v="0"/>
    <n v="0"/>
    <m/>
    <x v="1"/>
    <x v="15"/>
  </r>
  <r>
    <s v="IDAP Scrum Board (AbracaData)"/>
    <x v="42"/>
    <s v="FUTURE"/>
    <n v="0"/>
    <m/>
    <n v="0"/>
    <m/>
    <m/>
    <m/>
    <m/>
    <m/>
    <n v="0"/>
    <n v="0"/>
    <n v="0"/>
    <n v="0"/>
    <n v="0"/>
    <m/>
    <x v="1"/>
    <x v="16"/>
  </r>
  <r>
    <s v="IDAP Scrum Board (AbracaData)"/>
    <x v="43"/>
    <s v="FUTURE"/>
    <n v="0"/>
    <m/>
    <n v="0"/>
    <m/>
    <m/>
    <m/>
    <m/>
    <m/>
    <n v="0"/>
    <n v="0"/>
    <n v="0"/>
    <n v="0"/>
    <n v="0"/>
    <m/>
    <x v="1"/>
    <x v="17"/>
  </r>
  <r>
    <s v="IDAP Scrum Board (AbracaData)"/>
    <x v="44"/>
    <s v="FUTURE"/>
    <n v="0"/>
    <m/>
    <n v="0"/>
    <m/>
    <m/>
    <m/>
    <m/>
    <m/>
    <n v="0"/>
    <n v="0"/>
    <n v="0"/>
    <n v="0"/>
    <n v="0"/>
    <m/>
    <x v="1"/>
    <x v="18"/>
  </r>
  <r>
    <s v="IDAP Scrum Board (AbracaData)"/>
    <x v="45"/>
    <s v="FUTURE"/>
    <n v="0"/>
    <m/>
    <n v="0"/>
    <m/>
    <m/>
    <m/>
    <m/>
    <m/>
    <n v="0"/>
    <n v="0"/>
    <n v="0"/>
    <n v="0"/>
    <n v="0"/>
    <m/>
    <x v="1"/>
    <x v="19"/>
  </r>
  <r>
    <s v="IDAP Scrum Board (AbracaData)"/>
    <x v="46"/>
    <s v="FUTURE"/>
    <n v="0"/>
    <m/>
    <n v="0"/>
    <m/>
    <m/>
    <m/>
    <m/>
    <m/>
    <n v="0"/>
    <n v="0"/>
    <n v="0"/>
    <n v="0"/>
    <n v="0"/>
    <m/>
    <x v="1"/>
    <x v="20"/>
  </r>
  <r>
    <s v="IDAP Scrum Board (AbracaData)"/>
    <x v="47"/>
    <s v="FUTURE"/>
    <n v="0"/>
    <m/>
    <n v="0"/>
    <m/>
    <m/>
    <m/>
    <m/>
    <m/>
    <n v="0"/>
    <n v="0"/>
    <n v="0"/>
    <n v="0"/>
    <n v="0"/>
    <m/>
    <x v="1"/>
    <x v="21"/>
  </r>
  <r>
    <s v="IDAP Scrum Board (AbracaData)"/>
    <x v="48"/>
    <s v="FUTURE"/>
    <n v="0"/>
    <m/>
    <n v="0"/>
    <m/>
    <m/>
    <m/>
    <m/>
    <m/>
    <n v="0"/>
    <n v="0"/>
    <n v="0"/>
    <n v="0"/>
    <n v="0"/>
    <m/>
    <x v="1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5C436-5C3E-7B4E-A581-65F09919460D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57" firstHeaderRow="0" firstDataRow="1" firstDataCol="1"/>
  <pivotFields count="19">
    <pivotField showAll="0"/>
    <pivotField axis="axisRow" showAll="0">
      <items count="50">
        <item x="8"/>
        <item x="1"/>
        <item x="23"/>
        <item x="6"/>
        <item x="32"/>
        <item x="7"/>
        <item x="33"/>
        <item x="34"/>
        <item x="9"/>
        <item x="35"/>
        <item x="10"/>
        <item x="36"/>
        <item x="11"/>
        <item x="37"/>
        <item x="12"/>
        <item x="38"/>
        <item x="13"/>
        <item x="39"/>
        <item x="14"/>
        <item x="40"/>
        <item x="15"/>
        <item x="41"/>
        <item x="24"/>
        <item x="16"/>
        <item x="42"/>
        <item x="17"/>
        <item x="43"/>
        <item x="18"/>
        <item x="44"/>
        <item x="19"/>
        <item x="45"/>
        <item x="20"/>
        <item x="46"/>
        <item x="21"/>
        <item x="47"/>
        <item x="22"/>
        <item x="48"/>
        <item x="25"/>
        <item x="26"/>
        <item x="0"/>
        <item x="27"/>
        <item x="2"/>
        <item x="28"/>
        <item x="3"/>
        <item x="29"/>
        <item x="4"/>
        <item x="30"/>
        <item x="5"/>
        <item x="31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Row" showAll="0">
      <items count="28">
        <item x="1"/>
        <item x="23"/>
        <item x="24"/>
        <item x="25"/>
        <item x="2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3">
    <field x="17"/>
    <field x="18"/>
    <field x="1"/>
  </rowFields>
  <rowItems count="54">
    <i>
      <x v="1"/>
    </i>
    <i r="1">
      <x v="1"/>
    </i>
    <i r="2">
      <x v="2"/>
    </i>
    <i r="1">
      <x v="2"/>
    </i>
    <i r="2">
      <x v="22"/>
    </i>
    <i r="1">
      <x v="3"/>
    </i>
    <i r="2">
      <x v="37"/>
    </i>
    <i r="1">
      <x v="4"/>
    </i>
    <i r="2">
      <x v="38"/>
    </i>
    <i r="1">
      <x v="5"/>
    </i>
    <i r="2">
      <x v="40"/>
    </i>
    <i r="1">
      <x v="6"/>
    </i>
    <i r="2">
      <x v="42"/>
    </i>
    <i r="1">
      <x v="7"/>
    </i>
    <i r="2">
      <x v="44"/>
    </i>
    <i r="1">
      <x v="8"/>
    </i>
    <i r="2">
      <x v="46"/>
    </i>
    <i r="1">
      <x v="9"/>
    </i>
    <i r="2">
      <x v="48"/>
    </i>
    <i r="1">
      <x v="10"/>
    </i>
    <i r="2">
      <x v="4"/>
    </i>
    <i r="1">
      <x v="11"/>
    </i>
    <i r="2">
      <x v="6"/>
    </i>
    <i r="1">
      <x v="12"/>
    </i>
    <i r="2">
      <x v="7"/>
    </i>
    <i r="1">
      <x v="13"/>
    </i>
    <i r="2">
      <x v="9"/>
    </i>
    <i r="1">
      <x v="14"/>
    </i>
    <i r="2">
      <x v="11"/>
    </i>
    <i r="1">
      <x v="15"/>
    </i>
    <i r="2">
      <x v="13"/>
    </i>
    <i r="1">
      <x v="16"/>
    </i>
    <i r="2">
      <x v="15"/>
    </i>
    <i r="1">
      <x v="17"/>
    </i>
    <i r="2">
      <x v="17"/>
    </i>
    <i r="1">
      <x v="18"/>
    </i>
    <i r="2">
      <x v="19"/>
    </i>
    <i r="1">
      <x v="19"/>
    </i>
    <i r="2">
      <x v="21"/>
    </i>
    <i r="1">
      <x v="20"/>
    </i>
    <i r="2">
      <x v="24"/>
    </i>
    <i r="1">
      <x v="21"/>
    </i>
    <i r="2">
      <x v="26"/>
    </i>
    <i r="1">
      <x v="22"/>
    </i>
    <i r="2">
      <x v="28"/>
    </i>
    <i r="1">
      <x v="23"/>
    </i>
    <i r="2">
      <x v="30"/>
    </i>
    <i r="1">
      <x v="24"/>
    </i>
    <i r="2">
      <x v="32"/>
    </i>
    <i r="1">
      <x v="25"/>
    </i>
    <i r="2">
      <x v="34"/>
    </i>
    <i r="1">
      <x v="26"/>
    </i>
    <i r="2"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ints Committed" fld="3" baseField="0" baseItem="0"/>
    <dataField name="Points Completed" fld="8" baseField="0" baseItem="0"/>
    <dataField name="% Complete " fld="10" baseField="0" baseItem="0"/>
  </dataFields>
  <chartFormats count="3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28E0D-D063-AD4D-934A-7393847A0DC7}" name="Table1" displayName="Table1" ref="A1:S50" totalsRowShown="0" headerRowDxfId="2" headerRowBorderDxfId="3" tableBorderDxfId="4">
  <autoFilter ref="A1:S50" xr:uid="{48450500-0DF2-8347-B14F-106CF2CE81E7}"/>
  <tableColumns count="19">
    <tableColumn id="1" xr3:uid="{B6D445A1-C254-1E43-B25D-C83AFEE85095}" name="Team"/>
    <tableColumn id="2" xr3:uid="{6B452CC6-F6F0-C549-B643-3BFF9EE2D666}" name="Sprint"/>
    <tableColumn id="3" xr3:uid="{875A2C9B-D9ED-7945-BD86-C1577D2629E0}" name="State"/>
    <tableColumn id="4" xr3:uid="{1691DB8C-E266-DE4F-9082-4051ECFF1379}" name="Story Points Committed"/>
    <tableColumn id="5" xr3:uid="{09A7E5DD-E580-954A-896D-C271ED0A5CC4}" name="Story Ponts Committed VC"/>
    <tableColumn id="6" xr3:uid="{98C28A93-3F7D-0B4A-844E-22614AFD227A}" name="Story Points Added"/>
    <tableColumn id="7" xr3:uid="{58B6CAC9-2FE4-BB44-AAE6-FD0F41DC97D6}" name="Story Points Removed"/>
    <tableColumn id="8" xr3:uid="{C30E67C5-3641-6446-9667-323DF79E9FCD}" name="Story Points Not Completed"/>
    <tableColumn id="9" xr3:uid="{D9E932FA-9EEC-2A4C-A503-E25655947935}" name="Story Points Completed"/>
    <tableColumn id="10" xr3:uid="{01E1CDB5-5D8C-594B-986E-D2A2821AD20F}" name="Story Points Completed VC"/>
    <tableColumn id="11" xr3:uid="{E1086624-526B-6043-BB33-19FC64BDD4AC}" name="% Complete"/>
    <tableColumn id="12" xr3:uid="{902ECC0D-32BE-8842-BC49-6635F3A67B05}" name="# Issues Committed"/>
    <tableColumn id="13" xr3:uid="{CA6793E6-1951-6A47-8ED7-6E65D626105C}" name="# Issues Added"/>
    <tableColumn id="14" xr3:uid="{9A7DBE7B-DC67-304A-8738-00A13A544A49}" name="# Issues Removed"/>
    <tableColumn id="15" xr3:uid="{B5F6C1E6-8400-8742-A850-CFB52E1E206B}" name="# Issues Not Completed"/>
    <tableColumn id="16" xr3:uid="{9412FA72-CCFB-8345-A756-6C86CCF2E53D}" name="# Issues Completed"/>
    <tableColumn id="17" xr3:uid="{51F27CA8-3FCD-F545-8D7F-935011F5EAE7}" name="% Complete2"/>
    <tableColumn id="18" xr3:uid="{1E14652C-1FB0-5747-9FCF-ADD4EAA64636}" name="Year" dataDxfId="1">
      <calculatedColumnFormula>IFERROR(VALUE(LEFT(RIGHT(Table1[[#This Row],[Sprint]],5),4)),2020)</calculatedColumnFormula>
    </tableColumn>
    <tableColumn id="19" xr3:uid="{FB5CEDCE-626B-BB43-94B2-1DB4294CBB2D}" name="Sprint No" dataDxfId="0">
      <calculatedColumnFormula>IFERROR(VALUE(MID(Table1[[#This Row],[Sprint]],LEN("Sprint "),3)),12)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FA4E-5455-8C45-AE80-725037EBE8C5}">
  <dimension ref="A3:D57"/>
  <sheetViews>
    <sheetView workbookViewId="0">
      <selection activeCell="C11" sqref="C11"/>
    </sheetView>
  </sheetViews>
  <sheetFormatPr baseColWidth="10" defaultRowHeight="15" x14ac:dyDescent="0.2"/>
  <cols>
    <col min="1" max="1" width="22.33203125" bestFit="1" customWidth="1"/>
    <col min="2" max="2" width="15.1640625" bestFit="1" customWidth="1"/>
    <col min="3" max="3" width="15" bestFit="1" customWidth="1"/>
    <col min="4" max="4" width="12.1640625" bestFit="1" customWidth="1"/>
    <col min="5" max="5" width="13.83203125" bestFit="1" customWidth="1"/>
  </cols>
  <sheetData>
    <row r="3" spans="1:4" x14ac:dyDescent="0.2">
      <c r="A3" s="3" t="s">
        <v>70</v>
      </c>
      <c r="B3" t="s">
        <v>76</v>
      </c>
      <c r="C3" t="s">
        <v>75</v>
      </c>
      <c r="D3" t="s">
        <v>74</v>
      </c>
    </row>
    <row r="4" spans="1:4" x14ac:dyDescent="0.2">
      <c r="A4" s="4">
        <v>2021</v>
      </c>
      <c r="B4" s="5">
        <v>654</v>
      </c>
      <c r="C4" s="5">
        <v>519</v>
      </c>
      <c r="D4" s="5">
        <v>8.6072179010405758</v>
      </c>
    </row>
    <row r="5" spans="1:4" x14ac:dyDescent="0.2">
      <c r="A5" s="6">
        <v>1</v>
      </c>
      <c r="B5" s="5">
        <v>39</v>
      </c>
      <c r="C5" s="5">
        <v>39</v>
      </c>
      <c r="D5" s="5">
        <v>1</v>
      </c>
    </row>
    <row r="6" spans="1:4" x14ac:dyDescent="0.2">
      <c r="A6" s="7" t="s">
        <v>40</v>
      </c>
      <c r="B6" s="5">
        <v>39</v>
      </c>
      <c r="C6" s="5">
        <v>39</v>
      </c>
      <c r="D6" s="5">
        <v>1</v>
      </c>
    </row>
    <row r="7" spans="1:4" x14ac:dyDescent="0.2">
      <c r="A7" s="6">
        <v>2</v>
      </c>
      <c r="B7" s="5">
        <v>35</v>
      </c>
      <c r="C7" s="5">
        <v>35</v>
      </c>
      <c r="D7" s="5">
        <v>1</v>
      </c>
    </row>
    <row r="8" spans="1:4" x14ac:dyDescent="0.2">
      <c r="A8" s="7" t="s">
        <v>41</v>
      </c>
      <c r="B8" s="5">
        <v>35</v>
      </c>
      <c r="C8" s="5">
        <v>35</v>
      </c>
      <c r="D8" s="5">
        <v>1</v>
      </c>
    </row>
    <row r="9" spans="1:4" x14ac:dyDescent="0.2">
      <c r="A9" s="6">
        <v>3</v>
      </c>
      <c r="B9" s="5">
        <v>43</v>
      </c>
      <c r="C9" s="5">
        <v>44</v>
      </c>
      <c r="D9" s="5">
        <v>1.023255813953488</v>
      </c>
    </row>
    <row r="10" spans="1:4" x14ac:dyDescent="0.2">
      <c r="A10" s="7" t="s">
        <v>42</v>
      </c>
      <c r="B10" s="5">
        <v>43</v>
      </c>
      <c r="C10" s="5">
        <v>44</v>
      </c>
      <c r="D10" s="5">
        <v>1.023255813953488</v>
      </c>
    </row>
    <row r="11" spans="1:4" x14ac:dyDescent="0.2">
      <c r="A11" s="6">
        <v>4</v>
      </c>
      <c r="B11" s="5">
        <v>53</v>
      </c>
      <c r="C11" s="5">
        <v>53</v>
      </c>
      <c r="D11" s="5">
        <v>1</v>
      </c>
    </row>
    <row r="12" spans="1:4" x14ac:dyDescent="0.2">
      <c r="A12" s="7" t="s">
        <v>43</v>
      </c>
      <c r="B12" s="5">
        <v>53</v>
      </c>
      <c r="C12" s="5">
        <v>53</v>
      </c>
      <c r="D12" s="5">
        <v>1</v>
      </c>
    </row>
    <row r="13" spans="1:4" x14ac:dyDescent="0.2">
      <c r="A13" s="6">
        <v>5</v>
      </c>
      <c r="B13" s="5">
        <v>72</v>
      </c>
      <c r="C13" s="5">
        <v>70</v>
      </c>
      <c r="D13" s="5">
        <v>0.97222222222222221</v>
      </c>
    </row>
    <row r="14" spans="1:4" x14ac:dyDescent="0.2">
      <c r="A14" s="7" t="s">
        <v>44</v>
      </c>
      <c r="B14" s="5">
        <v>72</v>
      </c>
      <c r="C14" s="5">
        <v>70</v>
      </c>
      <c r="D14" s="5">
        <v>0.97222222222222221</v>
      </c>
    </row>
    <row r="15" spans="1:4" x14ac:dyDescent="0.2">
      <c r="A15" s="6">
        <v>6</v>
      </c>
      <c r="B15" s="5">
        <v>68</v>
      </c>
      <c r="C15" s="5">
        <v>68</v>
      </c>
      <c r="D15" s="5">
        <v>1</v>
      </c>
    </row>
    <row r="16" spans="1:4" x14ac:dyDescent="0.2">
      <c r="A16" s="7" t="s">
        <v>45</v>
      </c>
      <c r="B16" s="5">
        <v>68</v>
      </c>
      <c r="C16" s="5">
        <v>68</v>
      </c>
      <c r="D16" s="5">
        <v>1</v>
      </c>
    </row>
    <row r="17" spans="1:4" x14ac:dyDescent="0.2">
      <c r="A17" s="6">
        <v>7</v>
      </c>
      <c r="B17" s="5">
        <v>74</v>
      </c>
      <c r="C17" s="5">
        <v>64</v>
      </c>
      <c r="D17" s="5">
        <v>0.86486486486486491</v>
      </c>
    </row>
    <row r="18" spans="1:4" x14ac:dyDescent="0.2">
      <c r="A18" s="7" t="s">
        <v>46</v>
      </c>
      <c r="B18" s="5">
        <v>74</v>
      </c>
      <c r="C18" s="5">
        <v>64</v>
      </c>
      <c r="D18" s="5">
        <v>0.86486486486486491</v>
      </c>
    </row>
    <row r="19" spans="1:4" x14ac:dyDescent="0.2">
      <c r="A19" s="6">
        <v>8</v>
      </c>
      <c r="B19" s="5">
        <v>64</v>
      </c>
      <c r="C19" s="5">
        <v>51</v>
      </c>
      <c r="D19" s="5">
        <v>0.796875</v>
      </c>
    </row>
    <row r="20" spans="1:4" x14ac:dyDescent="0.2">
      <c r="A20" s="7" t="s">
        <v>47</v>
      </c>
      <c r="B20" s="5">
        <v>64</v>
      </c>
      <c r="C20" s="5">
        <v>51</v>
      </c>
      <c r="D20" s="5">
        <v>0.796875</v>
      </c>
    </row>
    <row r="21" spans="1:4" x14ac:dyDescent="0.2">
      <c r="A21" s="6">
        <v>9</v>
      </c>
      <c r="B21" s="5">
        <v>100</v>
      </c>
      <c r="C21" s="5">
        <v>95</v>
      </c>
      <c r="D21" s="5">
        <v>0.95</v>
      </c>
    </row>
    <row r="22" spans="1:4" x14ac:dyDescent="0.2">
      <c r="A22" s="7" t="s">
        <v>48</v>
      </c>
      <c r="B22" s="5">
        <v>100</v>
      </c>
      <c r="C22" s="5">
        <v>95</v>
      </c>
      <c r="D22" s="5">
        <v>0.95</v>
      </c>
    </row>
    <row r="23" spans="1:4" x14ac:dyDescent="0.2">
      <c r="A23" s="6">
        <v>10</v>
      </c>
      <c r="B23" s="5">
        <v>69</v>
      </c>
      <c r="C23" s="5"/>
      <c r="D23" s="5"/>
    </row>
    <row r="24" spans="1:4" x14ac:dyDescent="0.2">
      <c r="A24" s="7" t="s">
        <v>49</v>
      </c>
      <c r="B24" s="5">
        <v>69</v>
      </c>
      <c r="C24" s="5"/>
      <c r="D24" s="5"/>
    </row>
    <row r="25" spans="1:4" x14ac:dyDescent="0.2">
      <c r="A25" s="6">
        <v>11</v>
      </c>
      <c r="B25" s="5">
        <v>21</v>
      </c>
      <c r="C25" s="5"/>
      <c r="D25" s="5"/>
    </row>
    <row r="26" spans="1:4" x14ac:dyDescent="0.2">
      <c r="A26" s="7" t="s">
        <v>50</v>
      </c>
      <c r="B26" s="5">
        <v>21</v>
      </c>
      <c r="C26" s="5"/>
      <c r="D26" s="5"/>
    </row>
    <row r="27" spans="1:4" x14ac:dyDescent="0.2">
      <c r="A27" s="6">
        <v>12</v>
      </c>
      <c r="B27" s="5">
        <v>8</v>
      </c>
      <c r="C27" s="5"/>
      <c r="D27" s="5"/>
    </row>
    <row r="28" spans="1:4" x14ac:dyDescent="0.2">
      <c r="A28" s="7" t="s">
        <v>51</v>
      </c>
      <c r="B28" s="5">
        <v>8</v>
      </c>
      <c r="C28" s="5"/>
      <c r="D28" s="5"/>
    </row>
    <row r="29" spans="1:4" x14ac:dyDescent="0.2">
      <c r="A29" s="6">
        <v>13</v>
      </c>
      <c r="B29" s="5">
        <v>8</v>
      </c>
      <c r="C29" s="5"/>
      <c r="D29" s="5"/>
    </row>
    <row r="30" spans="1:4" x14ac:dyDescent="0.2">
      <c r="A30" s="7" t="s">
        <v>52</v>
      </c>
      <c r="B30" s="5">
        <v>8</v>
      </c>
      <c r="C30" s="5"/>
      <c r="D30" s="5"/>
    </row>
    <row r="31" spans="1:4" x14ac:dyDescent="0.2">
      <c r="A31" s="6">
        <v>14</v>
      </c>
      <c r="B31" s="5">
        <v>0</v>
      </c>
      <c r="C31" s="5"/>
      <c r="D31" s="5"/>
    </row>
    <row r="32" spans="1:4" x14ac:dyDescent="0.2">
      <c r="A32" s="7" t="s">
        <v>53</v>
      </c>
      <c r="B32" s="5">
        <v>0</v>
      </c>
      <c r="C32" s="5"/>
      <c r="D32" s="5"/>
    </row>
    <row r="33" spans="1:4" x14ac:dyDescent="0.2">
      <c r="A33" s="6">
        <v>15</v>
      </c>
      <c r="B33" s="5">
        <v>0</v>
      </c>
      <c r="C33" s="5"/>
      <c r="D33" s="5"/>
    </row>
    <row r="34" spans="1:4" x14ac:dyDescent="0.2">
      <c r="A34" s="7" t="s">
        <v>54</v>
      </c>
      <c r="B34" s="5">
        <v>0</v>
      </c>
      <c r="C34" s="5"/>
      <c r="D34" s="5"/>
    </row>
    <row r="35" spans="1:4" x14ac:dyDescent="0.2">
      <c r="A35" s="6">
        <v>16</v>
      </c>
      <c r="B35" s="5">
        <v>0</v>
      </c>
      <c r="C35" s="5"/>
      <c r="D35" s="5"/>
    </row>
    <row r="36" spans="1:4" x14ac:dyDescent="0.2">
      <c r="A36" s="7" t="s">
        <v>55</v>
      </c>
      <c r="B36" s="5">
        <v>0</v>
      </c>
      <c r="C36" s="5"/>
      <c r="D36" s="5"/>
    </row>
    <row r="37" spans="1:4" x14ac:dyDescent="0.2">
      <c r="A37" s="6">
        <v>17</v>
      </c>
      <c r="B37" s="5">
        <v>0</v>
      </c>
      <c r="C37" s="5"/>
      <c r="D37" s="5"/>
    </row>
    <row r="38" spans="1:4" x14ac:dyDescent="0.2">
      <c r="A38" s="7" t="s">
        <v>56</v>
      </c>
      <c r="B38" s="5">
        <v>0</v>
      </c>
      <c r="C38" s="5"/>
      <c r="D38" s="5"/>
    </row>
    <row r="39" spans="1:4" x14ac:dyDescent="0.2">
      <c r="A39" s="6">
        <v>18</v>
      </c>
      <c r="B39" s="5">
        <v>0</v>
      </c>
      <c r="C39" s="5"/>
      <c r="D39" s="5"/>
    </row>
    <row r="40" spans="1:4" x14ac:dyDescent="0.2">
      <c r="A40" s="7" t="s">
        <v>57</v>
      </c>
      <c r="B40" s="5">
        <v>0</v>
      </c>
      <c r="C40" s="5"/>
      <c r="D40" s="5"/>
    </row>
    <row r="41" spans="1:4" x14ac:dyDescent="0.2">
      <c r="A41" s="6">
        <v>19</v>
      </c>
      <c r="B41" s="5">
        <v>0</v>
      </c>
      <c r="C41" s="5"/>
      <c r="D41" s="5"/>
    </row>
    <row r="42" spans="1:4" x14ac:dyDescent="0.2">
      <c r="A42" s="7" t="s">
        <v>58</v>
      </c>
      <c r="B42" s="5">
        <v>0</v>
      </c>
      <c r="C42" s="5"/>
      <c r="D42" s="5"/>
    </row>
    <row r="43" spans="1:4" x14ac:dyDescent="0.2">
      <c r="A43" s="6">
        <v>20</v>
      </c>
      <c r="B43" s="5">
        <v>0</v>
      </c>
      <c r="C43" s="5"/>
      <c r="D43" s="5"/>
    </row>
    <row r="44" spans="1:4" x14ac:dyDescent="0.2">
      <c r="A44" s="7" t="s">
        <v>59</v>
      </c>
      <c r="B44" s="5">
        <v>0</v>
      </c>
      <c r="C44" s="5"/>
      <c r="D44" s="5"/>
    </row>
    <row r="45" spans="1:4" x14ac:dyDescent="0.2">
      <c r="A45" s="6">
        <v>21</v>
      </c>
      <c r="B45" s="5">
        <v>0</v>
      </c>
      <c r="C45" s="5"/>
      <c r="D45" s="5"/>
    </row>
    <row r="46" spans="1:4" x14ac:dyDescent="0.2">
      <c r="A46" s="7" t="s">
        <v>60</v>
      </c>
      <c r="B46" s="5">
        <v>0</v>
      </c>
      <c r="C46" s="5"/>
      <c r="D46" s="5"/>
    </row>
    <row r="47" spans="1:4" x14ac:dyDescent="0.2">
      <c r="A47" s="6">
        <v>22</v>
      </c>
      <c r="B47" s="5">
        <v>0</v>
      </c>
      <c r="C47" s="5"/>
      <c r="D47" s="5"/>
    </row>
    <row r="48" spans="1:4" x14ac:dyDescent="0.2">
      <c r="A48" s="7" t="s">
        <v>61</v>
      </c>
      <c r="B48" s="5">
        <v>0</v>
      </c>
      <c r="C48" s="5"/>
      <c r="D48" s="5"/>
    </row>
    <row r="49" spans="1:4" x14ac:dyDescent="0.2">
      <c r="A49" s="6">
        <v>23</v>
      </c>
      <c r="B49" s="5">
        <v>0</v>
      </c>
      <c r="C49" s="5"/>
      <c r="D49" s="5"/>
    </row>
    <row r="50" spans="1:4" x14ac:dyDescent="0.2">
      <c r="A50" s="7" t="s">
        <v>62</v>
      </c>
      <c r="B50" s="5">
        <v>0</v>
      </c>
      <c r="C50" s="5"/>
      <c r="D50" s="5"/>
    </row>
    <row r="51" spans="1:4" x14ac:dyDescent="0.2">
      <c r="A51" s="6">
        <v>24</v>
      </c>
      <c r="B51" s="5">
        <v>0</v>
      </c>
      <c r="C51" s="5"/>
      <c r="D51" s="5"/>
    </row>
    <row r="52" spans="1:4" x14ac:dyDescent="0.2">
      <c r="A52" s="7" t="s">
        <v>63</v>
      </c>
      <c r="B52" s="5">
        <v>0</v>
      </c>
      <c r="C52" s="5"/>
      <c r="D52" s="5"/>
    </row>
    <row r="53" spans="1:4" x14ac:dyDescent="0.2">
      <c r="A53" s="6">
        <v>25</v>
      </c>
      <c r="B53" s="5">
        <v>0</v>
      </c>
      <c r="C53" s="5"/>
      <c r="D53" s="5"/>
    </row>
    <row r="54" spans="1:4" x14ac:dyDescent="0.2">
      <c r="A54" s="7" t="s">
        <v>64</v>
      </c>
      <c r="B54" s="5">
        <v>0</v>
      </c>
      <c r="C54" s="5"/>
      <c r="D54" s="5"/>
    </row>
    <row r="55" spans="1:4" x14ac:dyDescent="0.2">
      <c r="A55" s="6">
        <v>26</v>
      </c>
      <c r="B55" s="5">
        <v>0</v>
      </c>
      <c r="C55" s="5"/>
      <c r="D55" s="5"/>
    </row>
    <row r="56" spans="1:4" x14ac:dyDescent="0.2">
      <c r="A56" s="7" t="s">
        <v>65</v>
      </c>
      <c r="B56" s="5">
        <v>0</v>
      </c>
      <c r="C56" s="5"/>
      <c r="D56" s="5"/>
    </row>
    <row r="57" spans="1:4" x14ac:dyDescent="0.2">
      <c r="A57" s="4" t="s">
        <v>71</v>
      </c>
      <c r="B57" s="5">
        <v>654</v>
      </c>
      <c r="C57" s="5">
        <v>519</v>
      </c>
      <c r="D57" s="5">
        <v>8.6072179010405758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workbookViewId="0">
      <pane ySplit="1" topLeftCell="A13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27.6640625" bestFit="1" customWidth="1"/>
    <col min="2" max="2" width="21.5" bestFit="1" customWidth="1"/>
    <col min="3" max="3" width="7.5" customWidth="1"/>
    <col min="4" max="17" width="4.6640625" customWidth="1"/>
  </cols>
  <sheetData>
    <row r="1" spans="1:19" s="1" customFormat="1" ht="1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69</v>
      </c>
      <c r="R1" s="2" t="s">
        <v>72</v>
      </c>
      <c r="S1" s="2" t="s">
        <v>73</v>
      </c>
    </row>
    <row r="2" spans="1:19" x14ac:dyDescent="0.2">
      <c r="A2" t="s">
        <v>16</v>
      </c>
      <c r="B2" t="s">
        <v>17</v>
      </c>
      <c r="C2" t="s">
        <v>66</v>
      </c>
      <c r="D2">
        <v>41</v>
      </c>
      <c r="F2">
        <v>16</v>
      </c>
      <c r="G2">
        <v>30</v>
      </c>
      <c r="H2">
        <v>8</v>
      </c>
      <c r="I2">
        <v>8</v>
      </c>
      <c r="K2">
        <v>0.1951219512195122</v>
      </c>
      <c r="L2">
        <v>8</v>
      </c>
      <c r="M2">
        <v>13</v>
      </c>
      <c r="N2">
        <v>10</v>
      </c>
      <c r="O2">
        <v>3</v>
      </c>
      <c r="P2">
        <v>8</v>
      </c>
      <c r="Q2">
        <v>1</v>
      </c>
      <c r="R2">
        <f>IFERROR(VALUE(LEFT(RIGHT(Table1[[#This Row],[Sprint]],5),4)),2020)</f>
        <v>2020</v>
      </c>
      <c r="S2">
        <f>IFERROR(VALUE(MID(Table1[[#This Row],[Sprint]],LEN("Sprint "),3)),12)</f>
        <v>5</v>
      </c>
    </row>
    <row r="3" spans="1:19" x14ac:dyDescent="0.2">
      <c r="A3" t="s">
        <v>16</v>
      </c>
      <c r="B3" t="s">
        <v>18</v>
      </c>
      <c r="C3" t="s">
        <v>66</v>
      </c>
      <c r="D3">
        <v>35</v>
      </c>
      <c r="F3">
        <v>8</v>
      </c>
      <c r="G3">
        <v>21</v>
      </c>
      <c r="I3">
        <v>30</v>
      </c>
      <c r="K3">
        <v>0.8571428571428571</v>
      </c>
      <c r="L3">
        <v>10</v>
      </c>
      <c r="M3">
        <v>1</v>
      </c>
      <c r="N3">
        <v>4</v>
      </c>
      <c r="O3">
        <v>0</v>
      </c>
      <c r="P3">
        <v>7</v>
      </c>
      <c r="Q3">
        <v>0.7</v>
      </c>
      <c r="R3">
        <f>IFERROR(VALUE(LEFT(RIGHT(Table1[[#This Row],[Sprint]],5),4)),2020)</f>
        <v>2020</v>
      </c>
      <c r="S3">
        <f>IFERROR(VALUE(MID(Table1[[#This Row],[Sprint]],LEN("Sprint "),3)),12)</f>
        <v>0</v>
      </c>
    </row>
    <row r="4" spans="1:19" x14ac:dyDescent="0.2">
      <c r="A4" t="s">
        <v>16</v>
      </c>
      <c r="B4" t="s">
        <v>19</v>
      </c>
      <c r="C4" t="s">
        <v>66</v>
      </c>
      <c r="D4">
        <v>24</v>
      </c>
      <c r="F4">
        <v>0</v>
      </c>
      <c r="G4">
        <v>16</v>
      </c>
      <c r="H4">
        <v>8</v>
      </c>
      <c r="L4">
        <v>7</v>
      </c>
      <c r="M4">
        <v>2</v>
      </c>
      <c r="N4">
        <v>5</v>
      </c>
      <c r="O4">
        <v>1</v>
      </c>
      <c r="P4">
        <v>3</v>
      </c>
      <c r="Q4">
        <v>0.42857142857142849</v>
      </c>
      <c r="R4">
        <f>IFERROR(VALUE(LEFT(RIGHT(Table1[[#This Row],[Sprint]],5),4)),2020)</f>
        <v>2020</v>
      </c>
      <c r="S4">
        <f>IFERROR(VALUE(MID(Table1[[#This Row],[Sprint]],LEN("Sprint "),3)),12)</f>
        <v>6</v>
      </c>
    </row>
    <row r="5" spans="1:19" x14ac:dyDescent="0.2">
      <c r="A5" t="s">
        <v>16</v>
      </c>
      <c r="B5" t="s">
        <v>20</v>
      </c>
      <c r="C5" t="s">
        <v>66</v>
      </c>
      <c r="D5">
        <v>42</v>
      </c>
      <c r="F5">
        <v>3</v>
      </c>
      <c r="G5">
        <v>21</v>
      </c>
      <c r="I5">
        <v>16</v>
      </c>
      <c r="K5">
        <v>0.38095238095238088</v>
      </c>
      <c r="L5">
        <v>8</v>
      </c>
      <c r="M5">
        <v>2</v>
      </c>
      <c r="N5">
        <v>7</v>
      </c>
      <c r="O5">
        <v>0</v>
      </c>
      <c r="P5">
        <v>3</v>
      </c>
      <c r="Q5">
        <v>0.375</v>
      </c>
      <c r="R5">
        <f>IFERROR(VALUE(LEFT(RIGHT(Table1[[#This Row],[Sprint]],5),4)),2020)</f>
        <v>2020</v>
      </c>
      <c r="S5">
        <f>IFERROR(VALUE(MID(Table1[[#This Row],[Sprint]],LEN("Sprint "),3)),12)</f>
        <v>7</v>
      </c>
    </row>
    <row r="6" spans="1:19" x14ac:dyDescent="0.2">
      <c r="A6" t="s">
        <v>16</v>
      </c>
      <c r="B6" t="s">
        <v>21</v>
      </c>
      <c r="C6" t="s">
        <v>66</v>
      </c>
      <c r="D6">
        <v>28</v>
      </c>
      <c r="F6">
        <v>0</v>
      </c>
      <c r="H6">
        <v>10</v>
      </c>
      <c r="I6">
        <v>18</v>
      </c>
      <c r="K6">
        <v>0.6428571428571429</v>
      </c>
      <c r="L6">
        <v>9</v>
      </c>
      <c r="M6">
        <v>1</v>
      </c>
      <c r="N6">
        <v>2</v>
      </c>
      <c r="O6">
        <v>3</v>
      </c>
      <c r="P6">
        <v>5</v>
      </c>
      <c r="Q6">
        <v>0.55555555555555558</v>
      </c>
      <c r="R6">
        <f>IFERROR(VALUE(LEFT(RIGHT(Table1[[#This Row],[Sprint]],5),4)),2020)</f>
        <v>2020</v>
      </c>
      <c r="S6">
        <f>IFERROR(VALUE(MID(Table1[[#This Row],[Sprint]],LEN("Sprint "),3)),12)</f>
        <v>8</v>
      </c>
    </row>
    <row r="7" spans="1:19" x14ac:dyDescent="0.2">
      <c r="A7" t="s">
        <v>16</v>
      </c>
      <c r="B7" t="s">
        <v>22</v>
      </c>
      <c r="C7" t="s">
        <v>66</v>
      </c>
      <c r="D7">
        <v>33</v>
      </c>
      <c r="F7">
        <v>0</v>
      </c>
      <c r="G7">
        <v>13</v>
      </c>
      <c r="I7">
        <v>20</v>
      </c>
      <c r="K7">
        <v>0.60606060606060608</v>
      </c>
      <c r="L7">
        <v>11</v>
      </c>
      <c r="M7">
        <v>2</v>
      </c>
      <c r="N7">
        <v>5</v>
      </c>
      <c r="O7">
        <v>0</v>
      </c>
      <c r="P7">
        <v>8</v>
      </c>
      <c r="Q7">
        <v>0.72727272727272729</v>
      </c>
      <c r="R7">
        <f>IFERROR(VALUE(LEFT(RIGHT(Table1[[#This Row],[Sprint]],5),4)),2020)</f>
        <v>2020</v>
      </c>
      <c r="S7">
        <f>IFERROR(VALUE(MID(Table1[[#This Row],[Sprint]],LEN("Sprint "),3)),12)</f>
        <v>9</v>
      </c>
    </row>
    <row r="8" spans="1:19" x14ac:dyDescent="0.2">
      <c r="A8" t="s">
        <v>16</v>
      </c>
      <c r="B8" t="s">
        <v>23</v>
      </c>
      <c r="C8" t="s">
        <v>66</v>
      </c>
      <c r="D8">
        <v>34</v>
      </c>
      <c r="F8">
        <v>0</v>
      </c>
      <c r="I8">
        <v>34</v>
      </c>
      <c r="K8">
        <v>1</v>
      </c>
      <c r="L8">
        <v>11</v>
      </c>
      <c r="M8">
        <v>1</v>
      </c>
      <c r="N8">
        <v>3</v>
      </c>
      <c r="O8">
        <v>1</v>
      </c>
      <c r="P8">
        <v>8</v>
      </c>
      <c r="Q8">
        <v>0.72727272727272729</v>
      </c>
      <c r="R8">
        <f>IFERROR(VALUE(LEFT(RIGHT(Table1[[#This Row],[Sprint]],5),4)),2020)</f>
        <v>2020</v>
      </c>
      <c r="S8">
        <f>IFERROR(VALUE(MID(Table1[[#This Row],[Sprint]],LEN("Sprint "),3)),12)</f>
        <v>10</v>
      </c>
    </row>
    <row r="9" spans="1:19" x14ac:dyDescent="0.2">
      <c r="A9" t="s">
        <v>16</v>
      </c>
      <c r="B9" t="s">
        <v>24</v>
      </c>
      <c r="C9" t="s">
        <v>66</v>
      </c>
      <c r="D9">
        <v>23</v>
      </c>
      <c r="F9">
        <v>0</v>
      </c>
      <c r="G9">
        <v>5</v>
      </c>
      <c r="I9">
        <v>23</v>
      </c>
      <c r="K9">
        <v>1</v>
      </c>
      <c r="L9">
        <v>9</v>
      </c>
      <c r="M9">
        <v>1</v>
      </c>
      <c r="N9">
        <v>4</v>
      </c>
      <c r="O9">
        <v>0</v>
      </c>
      <c r="P9">
        <v>6</v>
      </c>
      <c r="Q9">
        <v>0.66666666666666663</v>
      </c>
      <c r="R9">
        <f>IFERROR(VALUE(LEFT(RIGHT(Table1[[#This Row],[Sprint]],5),4)),2020)</f>
        <v>2020</v>
      </c>
      <c r="S9">
        <f>IFERROR(VALUE(MID(Table1[[#This Row],[Sprint]],LEN("Sprint "),3)),12)</f>
        <v>11</v>
      </c>
    </row>
    <row r="10" spans="1:19" x14ac:dyDescent="0.2">
      <c r="A10" t="s">
        <v>16</v>
      </c>
      <c r="B10" t="s">
        <v>25</v>
      </c>
      <c r="C10" t="s">
        <v>66</v>
      </c>
      <c r="D10">
        <v>32</v>
      </c>
      <c r="F10">
        <v>0</v>
      </c>
      <c r="G10">
        <v>1</v>
      </c>
      <c r="H10">
        <v>26</v>
      </c>
      <c r="I10">
        <v>5</v>
      </c>
      <c r="K10">
        <v>0.15625</v>
      </c>
      <c r="L10">
        <v>6</v>
      </c>
      <c r="M10">
        <v>2</v>
      </c>
      <c r="N10">
        <v>1</v>
      </c>
      <c r="O10">
        <v>5</v>
      </c>
      <c r="P10">
        <v>2</v>
      </c>
      <c r="Q10">
        <v>0.33333333333333331</v>
      </c>
      <c r="R10">
        <f>IFERROR(VALUE(LEFT(RIGHT(Table1[[#This Row],[Sprint]],5),4)),2020)</f>
        <v>2020</v>
      </c>
      <c r="S10">
        <f>IFERROR(VALUE(MID(Table1[[#This Row],[Sprint]],LEN("Sprint "),3)),12)</f>
        <v>12</v>
      </c>
    </row>
    <row r="11" spans="1:19" x14ac:dyDescent="0.2">
      <c r="A11" t="s">
        <v>16</v>
      </c>
      <c r="B11" t="s">
        <v>26</v>
      </c>
      <c r="C11" t="s">
        <v>66</v>
      </c>
      <c r="D11">
        <v>31</v>
      </c>
      <c r="F11">
        <v>10</v>
      </c>
      <c r="G11">
        <v>13</v>
      </c>
      <c r="I11">
        <v>28</v>
      </c>
      <c r="K11">
        <v>0.90322580645161288</v>
      </c>
      <c r="L11">
        <v>5</v>
      </c>
      <c r="M11">
        <v>4</v>
      </c>
      <c r="N11">
        <v>3</v>
      </c>
      <c r="O11">
        <v>0</v>
      </c>
      <c r="P11">
        <v>6</v>
      </c>
      <c r="Q11">
        <v>1.2</v>
      </c>
      <c r="R11">
        <f>IFERROR(VALUE(LEFT(RIGHT(Table1[[#This Row],[Sprint]],5),4)),2020)</f>
        <v>2020</v>
      </c>
      <c r="S11">
        <f>IFERROR(VALUE(MID(Table1[[#This Row],[Sprint]],LEN("Sprint "),3)),12)</f>
        <v>13</v>
      </c>
    </row>
    <row r="12" spans="1:19" x14ac:dyDescent="0.2">
      <c r="A12" t="s">
        <v>16</v>
      </c>
      <c r="B12" t="s">
        <v>27</v>
      </c>
      <c r="C12" t="s">
        <v>66</v>
      </c>
      <c r="D12">
        <v>45</v>
      </c>
      <c r="F12">
        <v>0</v>
      </c>
      <c r="G12">
        <v>16</v>
      </c>
      <c r="I12">
        <v>27</v>
      </c>
      <c r="K12">
        <v>0.6</v>
      </c>
      <c r="L12">
        <v>10</v>
      </c>
      <c r="M12">
        <v>0</v>
      </c>
      <c r="N12">
        <v>3</v>
      </c>
      <c r="O12">
        <v>0</v>
      </c>
      <c r="P12">
        <v>7</v>
      </c>
      <c r="Q12">
        <v>0.7</v>
      </c>
      <c r="R12">
        <f>IFERROR(VALUE(LEFT(RIGHT(Table1[[#This Row],[Sprint]],5),4)),2020)</f>
        <v>2020</v>
      </c>
      <c r="S12">
        <f>IFERROR(VALUE(MID(Table1[[#This Row],[Sprint]],LEN("Sprint "),3)),12)</f>
        <v>14</v>
      </c>
    </row>
    <row r="13" spans="1:19" x14ac:dyDescent="0.2">
      <c r="A13" t="s">
        <v>16</v>
      </c>
      <c r="B13" t="s">
        <v>28</v>
      </c>
      <c r="C13" t="s">
        <v>66</v>
      </c>
      <c r="D13">
        <v>48</v>
      </c>
      <c r="F13">
        <v>0</v>
      </c>
      <c r="G13">
        <v>13</v>
      </c>
      <c r="I13">
        <v>19</v>
      </c>
      <c r="K13">
        <v>0.39583333333333331</v>
      </c>
      <c r="L13">
        <v>9</v>
      </c>
      <c r="M13">
        <v>0</v>
      </c>
      <c r="N13">
        <v>4</v>
      </c>
      <c r="O13">
        <v>0</v>
      </c>
      <c r="P13">
        <v>5</v>
      </c>
      <c r="Q13">
        <v>0.55555555555555558</v>
      </c>
      <c r="R13">
        <f>IFERROR(VALUE(LEFT(RIGHT(Table1[[#This Row],[Sprint]],5),4)),2020)</f>
        <v>2020</v>
      </c>
      <c r="S13">
        <f>IFERROR(VALUE(MID(Table1[[#This Row],[Sprint]],LEN("Sprint "),3)),12)</f>
        <v>15</v>
      </c>
    </row>
    <row r="14" spans="1:19" x14ac:dyDescent="0.2">
      <c r="A14" t="s">
        <v>16</v>
      </c>
      <c r="B14" t="s">
        <v>29</v>
      </c>
      <c r="C14" t="s">
        <v>66</v>
      </c>
      <c r="D14">
        <v>29</v>
      </c>
      <c r="F14">
        <v>0</v>
      </c>
      <c r="G14">
        <v>13</v>
      </c>
      <c r="I14">
        <v>5</v>
      </c>
      <c r="K14">
        <v>0.17241379310344829</v>
      </c>
      <c r="L14">
        <v>5</v>
      </c>
      <c r="M14">
        <v>0</v>
      </c>
      <c r="N14">
        <v>4</v>
      </c>
      <c r="O14">
        <v>0</v>
      </c>
      <c r="P14">
        <v>1</v>
      </c>
      <c r="Q14">
        <v>0.2</v>
      </c>
      <c r="R14">
        <f>IFERROR(VALUE(LEFT(RIGHT(Table1[[#This Row],[Sprint]],5),4)),2020)</f>
        <v>2020</v>
      </c>
      <c r="S14">
        <f>IFERROR(VALUE(MID(Table1[[#This Row],[Sprint]],LEN("Sprint "),3)),12)</f>
        <v>16</v>
      </c>
    </row>
    <row r="15" spans="1:19" x14ac:dyDescent="0.2">
      <c r="A15" t="s">
        <v>16</v>
      </c>
      <c r="B15" t="s">
        <v>30</v>
      </c>
      <c r="C15" t="s">
        <v>66</v>
      </c>
      <c r="D15">
        <v>22</v>
      </c>
      <c r="F15">
        <v>11</v>
      </c>
      <c r="G15">
        <v>8</v>
      </c>
      <c r="I15">
        <v>25</v>
      </c>
      <c r="K15">
        <v>1.136363636363636</v>
      </c>
      <c r="L15">
        <v>6</v>
      </c>
      <c r="M15">
        <v>4</v>
      </c>
      <c r="N15">
        <v>3</v>
      </c>
      <c r="O15">
        <v>0</v>
      </c>
      <c r="P15">
        <v>7</v>
      </c>
      <c r="Q15">
        <v>1.166666666666667</v>
      </c>
      <c r="R15">
        <f>IFERROR(VALUE(LEFT(RIGHT(Table1[[#This Row],[Sprint]],5),4)),2020)</f>
        <v>2020</v>
      </c>
      <c r="S15">
        <f>IFERROR(VALUE(MID(Table1[[#This Row],[Sprint]],LEN("Sprint "),3)),12)</f>
        <v>17</v>
      </c>
    </row>
    <row r="16" spans="1:19" x14ac:dyDescent="0.2">
      <c r="A16" t="s">
        <v>16</v>
      </c>
      <c r="B16" t="s">
        <v>31</v>
      </c>
      <c r="C16" t="s">
        <v>66</v>
      </c>
      <c r="D16">
        <v>21</v>
      </c>
      <c r="F16">
        <v>20</v>
      </c>
      <c r="G16">
        <v>11</v>
      </c>
      <c r="I16">
        <v>24</v>
      </c>
      <c r="K16">
        <v>1.142857142857143</v>
      </c>
      <c r="L16">
        <v>10</v>
      </c>
      <c r="M16">
        <v>10</v>
      </c>
      <c r="N16">
        <v>7</v>
      </c>
      <c r="O16">
        <v>0</v>
      </c>
      <c r="P16">
        <v>13</v>
      </c>
      <c r="Q16">
        <v>1.3</v>
      </c>
      <c r="R16">
        <f>IFERROR(VALUE(LEFT(RIGHT(Table1[[#This Row],[Sprint]],5),4)),2020)</f>
        <v>2020</v>
      </c>
      <c r="S16">
        <f>IFERROR(VALUE(MID(Table1[[#This Row],[Sprint]],LEN("Sprint "),3)),12)</f>
        <v>18</v>
      </c>
    </row>
    <row r="17" spans="1:19" x14ac:dyDescent="0.2">
      <c r="A17" t="s">
        <v>16</v>
      </c>
      <c r="B17" t="s">
        <v>32</v>
      </c>
      <c r="C17" t="s">
        <v>66</v>
      </c>
      <c r="D17">
        <v>27</v>
      </c>
      <c r="F17">
        <v>5</v>
      </c>
      <c r="G17">
        <v>6</v>
      </c>
      <c r="H17">
        <v>5</v>
      </c>
      <c r="I17">
        <v>22</v>
      </c>
      <c r="K17">
        <v>0.81481481481481477</v>
      </c>
      <c r="L17">
        <v>9</v>
      </c>
      <c r="M17">
        <v>3</v>
      </c>
      <c r="N17">
        <v>3</v>
      </c>
      <c r="O17">
        <v>1</v>
      </c>
      <c r="P17">
        <v>8</v>
      </c>
      <c r="Q17">
        <v>0.88888888888888884</v>
      </c>
      <c r="R17">
        <f>IFERROR(VALUE(LEFT(RIGHT(Table1[[#This Row],[Sprint]],5),4)),2020)</f>
        <v>2020</v>
      </c>
      <c r="S17">
        <f>IFERROR(VALUE(MID(Table1[[#This Row],[Sprint]],LEN("Sprint "),3)),12)</f>
        <v>19</v>
      </c>
    </row>
    <row r="18" spans="1:19" x14ac:dyDescent="0.2">
      <c r="A18" t="s">
        <v>16</v>
      </c>
      <c r="B18" t="s">
        <v>33</v>
      </c>
      <c r="C18" t="s">
        <v>66</v>
      </c>
      <c r="D18">
        <v>26</v>
      </c>
      <c r="F18">
        <v>0</v>
      </c>
      <c r="H18">
        <v>3</v>
      </c>
      <c r="I18">
        <v>23</v>
      </c>
      <c r="K18">
        <v>0.88461538461538458</v>
      </c>
      <c r="L18">
        <v>10</v>
      </c>
      <c r="M18">
        <v>1</v>
      </c>
      <c r="N18">
        <v>0</v>
      </c>
      <c r="O18">
        <v>2</v>
      </c>
      <c r="P18">
        <v>9</v>
      </c>
      <c r="Q18">
        <v>0.9</v>
      </c>
      <c r="R18">
        <f>IFERROR(VALUE(LEFT(RIGHT(Table1[[#This Row],[Sprint]],5),4)),2020)</f>
        <v>2020</v>
      </c>
      <c r="S18">
        <f>IFERROR(VALUE(MID(Table1[[#This Row],[Sprint]],LEN("Sprint "),3)),12)</f>
        <v>20</v>
      </c>
    </row>
    <row r="19" spans="1:19" x14ac:dyDescent="0.2">
      <c r="A19" t="s">
        <v>16</v>
      </c>
      <c r="B19" t="s">
        <v>34</v>
      </c>
      <c r="C19" t="s">
        <v>66</v>
      </c>
      <c r="D19">
        <v>24</v>
      </c>
      <c r="F19">
        <v>1</v>
      </c>
      <c r="I19">
        <v>25</v>
      </c>
      <c r="K19">
        <v>1.041666666666667</v>
      </c>
      <c r="L19">
        <v>11</v>
      </c>
      <c r="M19">
        <v>1</v>
      </c>
      <c r="N19">
        <v>0</v>
      </c>
      <c r="O19">
        <v>3</v>
      </c>
      <c r="P19">
        <v>9</v>
      </c>
      <c r="Q19">
        <v>0.81818181818181823</v>
      </c>
      <c r="R19">
        <f>IFERROR(VALUE(LEFT(RIGHT(Table1[[#This Row],[Sprint]],5),4)),2020)</f>
        <v>2020</v>
      </c>
      <c r="S19">
        <f>IFERROR(VALUE(MID(Table1[[#This Row],[Sprint]],LEN("Sprint "),3)),12)</f>
        <v>21</v>
      </c>
    </row>
    <row r="20" spans="1:19" x14ac:dyDescent="0.2">
      <c r="A20" t="s">
        <v>16</v>
      </c>
      <c r="B20" t="s">
        <v>35</v>
      </c>
      <c r="C20" t="s">
        <v>66</v>
      </c>
      <c r="D20">
        <v>23</v>
      </c>
      <c r="F20">
        <v>0</v>
      </c>
      <c r="I20">
        <v>23</v>
      </c>
      <c r="K20">
        <v>1</v>
      </c>
      <c r="L20">
        <v>9</v>
      </c>
      <c r="M20">
        <v>0</v>
      </c>
      <c r="N20">
        <v>0</v>
      </c>
      <c r="O20">
        <v>2</v>
      </c>
      <c r="P20">
        <v>7</v>
      </c>
      <c r="Q20">
        <v>0.77777777777777779</v>
      </c>
      <c r="R20">
        <f>IFERROR(VALUE(LEFT(RIGHT(Table1[[#This Row],[Sprint]],5),4)),2020)</f>
        <v>2020</v>
      </c>
      <c r="S20">
        <f>IFERROR(VALUE(MID(Table1[[#This Row],[Sprint]],LEN("Sprint "),3)),12)</f>
        <v>22</v>
      </c>
    </row>
    <row r="21" spans="1:19" x14ac:dyDescent="0.2">
      <c r="A21" t="s">
        <v>16</v>
      </c>
      <c r="B21" t="s">
        <v>36</v>
      </c>
      <c r="C21" t="s">
        <v>66</v>
      </c>
      <c r="D21">
        <v>37</v>
      </c>
      <c r="F21">
        <v>3</v>
      </c>
      <c r="I21">
        <v>40</v>
      </c>
      <c r="K21">
        <v>1.0810810810810809</v>
      </c>
      <c r="L21">
        <v>11</v>
      </c>
      <c r="M21">
        <v>1</v>
      </c>
      <c r="N21">
        <v>0</v>
      </c>
      <c r="O21">
        <v>1</v>
      </c>
      <c r="P21">
        <v>11</v>
      </c>
      <c r="Q21">
        <v>1</v>
      </c>
      <c r="R21">
        <f>IFERROR(VALUE(LEFT(RIGHT(Table1[[#This Row],[Sprint]],5),4)),2020)</f>
        <v>2020</v>
      </c>
      <c r="S21">
        <f>IFERROR(VALUE(MID(Table1[[#This Row],[Sprint]],LEN("Sprint "),3)),12)</f>
        <v>23</v>
      </c>
    </row>
    <row r="22" spans="1:19" x14ac:dyDescent="0.2">
      <c r="A22" t="s">
        <v>16</v>
      </c>
      <c r="B22" t="s">
        <v>37</v>
      </c>
      <c r="C22" t="s">
        <v>66</v>
      </c>
      <c r="D22">
        <v>45</v>
      </c>
      <c r="F22">
        <v>0</v>
      </c>
      <c r="I22">
        <v>37</v>
      </c>
      <c r="K22">
        <v>0.82222222222222219</v>
      </c>
      <c r="L22">
        <v>9</v>
      </c>
      <c r="M22">
        <v>1</v>
      </c>
      <c r="N22">
        <v>1</v>
      </c>
      <c r="O22">
        <v>1</v>
      </c>
      <c r="P22">
        <v>8</v>
      </c>
      <c r="Q22">
        <v>0.88888888888888884</v>
      </c>
      <c r="R22">
        <f>IFERROR(VALUE(LEFT(RIGHT(Table1[[#This Row],[Sprint]],5),4)),2020)</f>
        <v>2020</v>
      </c>
      <c r="S22">
        <f>IFERROR(VALUE(MID(Table1[[#This Row],[Sprint]],LEN("Sprint "),3)),12)</f>
        <v>24</v>
      </c>
    </row>
    <row r="23" spans="1:19" x14ac:dyDescent="0.2">
      <c r="A23" t="s">
        <v>16</v>
      </c>
      <c r="B23" t="s">
        <v>38</v>
      </c>
      <c r="C23" t="s">
        <v>66</v>
      </c>
      <c r="D23">
        <v>39</v>
      </c>
      <c r="F23">
        <v>0</v>
      </c>
      <c r="H23">
        <v>8</v>
      </c>
      <c r="I23">
        <v>31</v>
      </c>
      <c r="K23">
        <v>0.79487179487179482</v>
      </c>
      <c r="L23">
        <v>10</v>
      </c>
      <c r="M23">
        <v>4</v>
      </c>
      <c r="N23">
        <v>1</v>
      </c>
      <c r="O23">
        <v>1</v>
      </c>
      <c r="P23">
        <v>12</v>
      </c>
      <c r="Q23">
        <v>1.2</v>
      </c>
      <c r="R23">
        <f>IFERROR(VALUE(LEFT(RIGHT(Table1[[#This Row],[Sprint]],5),4)),2020)</f>
        <v>2020</v>
      </c>
      <c r="S23">
        <f>IFERROR(VALUE(MID(Table1[[#This Row],[Sprint]],LEN("Sprint "),3)),12)</f>
        <v>25</v>
      </c>
    </row>
    <row r="24" spans="1:19" x14ac:dyDescent="0.2">
      <c r="A24" t="s">
        <v>16</v>
      </c>
      <c r="B24" t="s">
        <v>39</v>
      </c>
      <c r="C24" t="s">
        <v>66</v>
      </c>
      <c r="D24">
        <v>38</v>
      </c>
      <c r="F24">
        <v>0</v>
      </c>
      <c r="I24">
        <v>38</v>
      </c>
      <c r="K24">
        <v>1</v>
      </c>
      <c r="L24">
        <v>6</v>
      </c>
      <c r="M24">
        <v>3</v>
      </c>
      <c r="N24">
        <v>0</v>
      </c>
      <c r="O24">
        <v>1</v>
      </c>
      <c r="P24">
        <v>8</v>
      </c>
      <c r="Q24">
        <v>1.333333333333333</v>
      </c>
      <c r="R24">
        <f>IFERROR(VALUE(LEFT(RIGHT(Table1[[#This Row],[Sprint]],5),4)),2020)</f>
        <v>2020</v>
      </c>
      <c r="S24">
        <f>IFERROR(VALUE(MID(Table1[[#This Row],[Sprint]],LEN("Sprint "),3)),12)</f>
        <v>26</v>
      </c>
    </row>
    <row r="25" spans="1:19" x14ac:dyDescent="0.2">
      <c r="A25" t="s">
        <v>16</v>
      </c>
      <c r="B25" t="s">
        <v>40</v>
      </c>
      <c r="C25" t="s">
        <v>66</v>
      </c>
      <c r="D25">
        <v>39</v>
      </c>
      <c r="F25">
        <v>0</v>
      </c>
      <c r="I25">
        <v>39</v>
      </c>
      <c r="K25">
        <v>1</v>
      </c>
      <c r="L25">
        <v>7</v>
      </c>
      <c r="M25">
        <v>0</v>
      </c>
      <c r="N25">
        <v>0</v>
      </c>
      <c r="O25">
        <v>0</v>
      </c>
      <c r="P25">
        <v>7</v>
      </c>
      <c r="Q25">
        <v>1</v>
      </c>
      <c r="R25">
        <f>IFERROR(VALUE(LEFT(RIGHT(Table1[[#This Row],[Sprint]],5),4)),2020)</f>
        <v>2021</v>
      </c>
      <c r="S25">
        <f>IFERROR(VALUE(MID(Table1[[#This Row],[Sprint]],LEN("Sprint "),3)),12)</f>
        <v>1</v>
      </c>
    </row>
    <row r="26" spans="1:19" x14ac:dyDescent="0.2">
      <c r="A26" t="s">
        <v>16</v>
      </c>
      <c r="B26" t="s">
        <v>41</v>
      </c>
      <c r="C26" t="s">
        <v>66</v>
      </c>
      <c r="D26">
        <v>35</v>
      </c>
      <c r="F26">
        <v>0</v>
      </c>
      <c r="I26">
        <v>35</v>
      </c>
      <c r="K26">
        <v>1</v>
      </c>
      <c r="L26">
        <v>8</v>
      </c>
      <c r="M26">
        <v>1</v>
      </c>
      <c r="N26">
        <v>0</v>
      </c>
      <c r="O26">
        <v>2</v>
      </c>
      <c r="P26">
        <v>7</v>
      </c>
      <c r="Q26">
        <v>0.875</v>
      </c>
      <c r="R26">
        <f>IFERROR(VALUE(LEFT(RIGHT(Table1[[#This Row],[Sprint]],5),4)),2020)</f>
        <v>2021</v>
      </c>
      <c r="S26">
        <f>IFERROR(VALUE(MID(Table1[[#This Row],[Sprint]],LEN("Sprint "),3)),12)</f>
        <v>2</v>
      </c>
    </row>
    <row r="27" spans="1:19" x14ac:dyDescent="0.2">
      <c r="A27" t="s">
        <v>16</v>
      </c>
      <c r="B27" t="s">
        <v>42</v>
      </c>
      <c r="C27" t="s">
        <v>66</v>
      </c>
      <c r="D27">
        <v>43</v>
      </c>
      <c r="E27">
        <v>46</v>
      </c>
      <c r="F27">
        <v>8</v>
      </c>
      <c r="G27">
        <v>7</v>
      </c>
      <c r="H27">
        <v>5</v>
      </c>
      <c r="I27">
        <v>44</v>
      </c>
      <c r="J27">
        <v>44</v>
      </c>
      <c r="K27">
        <v>1.023255813953488</v>
      </c>
      <c r="L27">
        <v>11</v>
      </c>
      <c r="M27">
        <v>2</v>
      </c>
      <c r="N27">
        <v>2</v>
      </c>
      <c r="O27">
        <v>2</v>
      </c>
      <c r="P27">
        <v>9</v>
      </c>
      <c r="Q27">
        <v>0.81818181818181823</v>
      </c>
      <c r="R27">
        <f>IFERROR(VALUE(LEFT(RIGHT(Table1[[#This Row],[Sprint]],5),4)),2020)</f>
        <v>2021</v>
      </c>
      <c r="S27">
        <f>IFERROR(VALUE(MID(Table1[[#This Row],[Sprint]],LEN("Sprint "),3)),12)</f>
        <v>3</v>
      </c>
    </row>
    <row r="28" spans="1:19" x14ac:dyDescent="0.2">
      <c r="A28" t="s">
        <v>16</v>
      </c>
      <c r="B28" t="s">
        <v>43</v>
      </c>
      <c r="C28" t="s">
        <v>66</v>
      </c>
      <c r="D28">
        <v>53</v>
      </c>
      <c r="E28">
        <v>56</v>
      </c>
      <c r="F28">
        <v>8</v>
      </c>
      <c r="H28">
        <v>8</v>
      </c>
      <c r="I28">
        <v>53</v>
      </c>
      <c r="J28">
        <v>53</v>
      </c>
      <c r="K28">
        <v>1</v>
      </c>
      <c r="L28">
        <v>14</v>
      </c>
      <c r="M28">
        <v>1</v>
      </c>
      <c r="N28">
        <v>0</v>
      </c>
      <c r="O28">
        <v>4</v>
      </c>
      <c r="P28">
        <v>11</v>
      </c>
      <c r="Q28">
        <v>0.7857142857142857</v>
      </c>
      <c r="R28">
        <f>IFERROR(VALUE(LEFT(RIGHT(Table1[[#This Row],[Sprint]],5),4)),2020)</f>
        <v>2021</v>
      </c>
      <c r="S28">
        <f>IFERROR(VALUE(MID(Table1[[#This Row],[Sprint]],LEN("Sprint "),3)),12)</f>
        <v>4</v>
      </c>
    </row>
    <row r="29" spans="1:19" x14ac:dyDescent="0.2">
      <c r="A29" t="s">
        <v>16</v>
      </c>
      <c r="B29" t="s">
        <v>44</v>
      </c>
      <c r="C29" t="s">
        <v>66</v>
      </c>
      <c r="D29">
        <v>72</v>
      </c>
      <c r="E29">
        <v>80</v>
      </c>
      <c r="F29">
        <v>0</v>
      </c>
      <c r="G29">
        <v>2</v>
      </c>
      <c r="I29">
        <v>70</v>
      </c>
      <c r="J29">
        <v>70</v>
      </c>
      <c r="K29">
        <v>0.97222222222222221</v>
      </c>
      <c r="L29">
        <v>19</v>
      </c>
      <c r="M29">
        <v>1</v>
      </c>
      <c r="N29">
        <v>1</v>
      </c>
      <c r="O29">
        <v>3</v>
      </c>
      <c r="P29">
        <v>16</v>
      </c>
      <c r="Q29">
        <v>0.84210526315789469</v>
      </c>
      <c r="R29">
        <f>IFERROR(VALUE(LEFT(RIGHT(Table1[[#This Row],[Sprint]],5),4)),2020)</f>
        <v>2021</v>
      </c>
      <c r="S29">
        <f>IFERROR(VALUE(MID(Table1[[#This Row],[Sprint]],LEN("Sprint "),3)),12)</f>
        <v>5</v>
      </c>
    </row>
    <row r="30" spans="1:19" x14ac:dyDescent="0.2">
      <c r="A30" t="s">
        <v>16</v>
      </c>
      <c r="B30" t="s">
        <v>45</v>
      </c>
      <c r="C30" t="s">
        <v>66</v>
      </c>
      <c r="D30">
        <v>68</v>
      </c>
      <c r="E30">
        <v>89</v>
      </c>
      <c r="F30">
        <v>0</v>
      </c>
      <c r="I30">
        <v>68</v>
      </c>
      <c r="J30">
        <v>68</v>
      </c>
      <c r="K30">
        <v>1</v>
      </c>
      <c r="L30">
        <v>17</v>
      </c>
      <c r="M30">
        <v>0</v>
      </c>
      <c r="N30">
        <v>0</v>
      </c>
      <c r="O30">
        <v>5</v>
      </c>
      <c r="P30">
        <v>12</v>
      </c>
      <c r="Q30">
        <v>0.70588235294117652</v>
      </c>
      <c r="R30">
        <f>IFERROR(VALUE(LEFT(RIGHT(Table1[[#This Row],[Sprint]],5),4)),2020)</f>
        <v>2021</v>
      </c>
      <c r="S30">
        <f>IFERROR(VALUE(MID(Table1[[#This Row],[Sprint]],LEN("Sprint "),3)),12)</f>
        <v>6</v>
      </c>
    </row>
    <row r="31" spans="1:19" x14ac:dyDescent="0.2">
      <c r="A31" t="s">
        <v>16</v>
      </c>
      <c r="B31" t="s">
        <v>46</v>
      </c>
      <c r="C31" t="s">
        <v>66</v>
      </c>
      <c r="D31">
        <v>74</v>
      </c>
      <c r="E31">
        <v>95</v>
      </c>
      <c r="F31">
        <v>3</v>
      </c>
      <c r="H31">
        <v>13</v>
      </c>
      <c r="I31">
        <v>64</v>
      </c>
      <c r="J31">
        <v>64</v>
      </c>
      <c r="K31">
        <v>0.86486486486486491</v>
      </c>
      <c r="L31">
        <v>18</v>
      </c>
      <c r="M31">
        <v>1</v>
      </c>
      <c r="N31">
        <v>0</v>
      </c>
      <c r="O31">
        <v>4</v>
      </c>
      <c r="P31">
        <v>15</v>
      </c>
      <c r="Q31">
        <v>0.83333333333333337</v>
      </c>
      <c r="R31">
        <f>IFERROR(VALUE(LEFT(RIGHT(Table1[[#This Row],[Sprint]],5),4)),2020)</f>
        <v>2021</v>
      </c>
      <c r="S31">
        <f>IFERROR(VALUE(MID(Table1[[#This Row],[Sprint]],LEN("Sprint "),3)),12)</f>
        <v>7</v>
      </c>
    </row>
    <row r="32" spans="1:19" x14ac:dyDescent="0.2">
      <c r="A32" t="s">
        <v>16</v>
      </c>
      <c r="B32" t="s">
        <v>47</v>
      </c>
      <c r="C32" t="s">
        <v>66</v>
      </c>
      <c r="D32">
        <v>64</v>
      </c>
      <c r="E32">
        <v>114</v>
      </c>
      <c r="F32">
        <v>13</v>
      </c>
      <c r="G32">
        <v>8</v>
      </c>
      <c r="H32">
        <v>26</v>
      </c>
      <c r="I32">
        <v>51</v>
      </c>
      <c r="J32">
        <v>51</v>
      </c>
      <c r="K32">
        <v>0.796875</v>
      </c>
      <c r="L32">
        <v>13</v>
      </c>
      <c r="M32">
        <v>5</v>
      </c>
      <c r="N32">
        <v>1</v>
      </c>
      <c r="O32">
        <v>7</v>
      </c>
      <c r="P32">
        <v>10</v>
      </c>
      <c r="Q32">
        <v>0.76923076923076927</v>
      </c>
      <c r="R32">
        <f>IFERROR(VALUE(LEFT(RIGHT(Table1[[#This Row],[Sprint]],5),4)),2020)</f>
        <v>2021</v>
      </c>
      <c r="S32">
        <f>IFERROR(VALUE(MID(Table1[[#This Row],[Sprint]],LEN("Sprint "),3)),12)</f>
        <v>8</v>
      </c>
    </row>
    <row r="33" spans="1:19" x14ac:dyDescent="0.2">
      <c r="A33" t="s">
        <v>16</v>
      </c>
      <c r="B33" t="s">
        <v>48</v>
      </c>
      <c r="C33" t="s">
        <v>66</v>
      </c>
      <c r="D33">
        <v>100</v>
      </c>
      <c r="E33">
        <v>150</v>
      </c>
      <c r="F33">
        <v>4</v>
      </c>
      <c r="H33">
        <v>13</v>
      </c>
      <c r="I33">
        <v>95</v>
      </c>
      <c r="J33">
        <v>95</v>
      </c>
      <c r="K33">
        <v>0.95</v>
      </c>
      <c r="L33">
        <v>25</v>
      </c>
      <c r="M33">
        <v>2</v>
      </c>
      <c r="N33">
        <v>0</v>
      </c>
      <c r="O33">
        <v>9</v>
      </c>
      <c r="P33">
        <v>18</v>
      </c>
      <c r="Q33">
        <v>0.72</v>
      </c>
      <c r="R33">
        <f>IFERROR(VALUE(LEFT(RIGHT(Table1[[#This Row],[Sprint]],5),4)),2020)</f>
        <v>2021</v>
      </c>
      <c r="S33">
        <f>IFERROR(VALUE(MID(Table1[[#This Row],[Sprint]],LEN("Sprint "),3)),12)</f>
        <v>9</v>
      </c>
    </row>
    <row r="34" spans="1:19" x14ac:dyDescent="0.2">
      <c r="A34" t="s">
        <v>16</v>
      </c>
      <c r="B34" t="s">
        <v>49</v>
      </c>
      <c r="C34" t="s">
        <v>67</v>
      </c>
      <c r="D34">
        <v>69</v>
      </c>
      <c r="F34">
        <v>2</v>
      </c>
      <c r="G34">
        <v>5</v>
      </c>
      <c r="H34">
        <v>64</v>
      </c>
      <c r="L34">
        <v>21</v>
      </c>
      <c r="M34">
        <v>3</v>
      </c>
      <c r="N34">
        <v>1</v>
      </c>
      <c r="O34">
        <v>22</v>
      </c>
      <c r="P34">
        <v>1</v>
      </c>
      <c r="Q34">
        <v>4.7619047619047623E-2</v>
      </c>
      <c r="R34">
        <f>IFERROR(VALUE(LEFT(RIGHT(Table1[[#This Row],[Sprint]],5),4)),2020)</f>
        <v>2021</v>
      </c>
      <c r="S34">
        <f>IFERROR(VALUE(MID(Table1[[#This Row],[Sprint]],LEN("Sprint "),3)),12)</f>
        <v>10</v>
      </c>
    </row>
    <row r="35" spans="1:19" x14ac:dyDescent="0.2">
      <c r="A35" t="s">
        <v>16</v>
      </c>
      <c r="B35" t="s">
        <v>50</v>
      </c>
      <c r="C35" t="s">
        <v>68</v>
      </c>
      <c r="D35">
        <v>21</v>
      </c>
      <c r="F35">
        <v>0</v>
      </c>
      <c r="H35">
        <v>21</v>
      </c>
      <c r="L35">
        <v>33</v>
      </c>
      <c r="M35">
        <v>0</v>
      </c>
      <c r="N35">
        <v>0</v>
      </c>
      <c r="O35">
        <v>33</v>
      </c>
      <c r="P35">
        <v>0</v>
      </c>
      <c r="Q35">
        <v>0</v>
      </c>
      <c r="R35">
        <f>IFERROR(VALUE(LEFT(RIGHT(Table1[[#This Row],[Sprint]],5),4)),2020)</f>
        <v>2021</v>
      </c>
      <c r="S35">
        <f>IFERROR(VALUE(MID(Table1[[#This Row],[Sprint]],LEN("Sprint "),3)),12)</f>
        <v>11</v>
      </c>
    </row>
    <row r="36" spans="1:19" x14ac:dyDescent="0.2">
      <c r="A36" t="s">
        <v>16</v>
      </c>
      <c r="B36" t="s">
        <v>51</v>
      </c>
      <c r="C36" t="s">
        <v>68</v>
      </c>
      <c r="D36">
        <v>8</v>
      </c>
      <c r="F36">
        <v>0</v>
      </c>
      <c r="H36">
        <v>8</v>
      </c>
      <c r="L36">
        <v>2</v>
      </c>
      <c r="M36">
        <v>0</v>
      </c>
      <c r="N36">
        <v>0</v>
      </c>
      <c r="O36">
        <v>2</v>
      </c>
      <c r="P36">
        <v>0</v>
      </c>
      <c r="Q36">
        <v>0</v>
      </c>
      <c r="R36">
        <f>IFERROR(VALUE(LEFT(RIGHT(Table1[[#This Row],[Sprint]],5),4)),2020)</f>
        <v>2021</v>
      </c>
      <c r="S36">
        <f>IFERROR(VALUE(MID(Table1[[#This Row],[Sprint]],LEN("Sprint "),3)),12)</f>
        <v>12</v>
      </c>
    </row>
    <row r="37" spans="1:19" x14ac:dyDescent="0.2">
      <c r="A37" t="s">
        <v>16</v>
      </c>
      <c r="B37" t="s">
        <v>52</v>
      </c>
      <c r="C37" t="s">
        <v>68</v>
      </c>
      <c r="D37">
        <v>8</v>
      </c>
      <c r="F37">
        <v>0</v>
      </c>
      <c r="H37">
        <v>8</v>
      </c>
      <c r="L37">
        <v>2</v>
      </c>
      <c r="M37">
        <v>0</v>
      </c>
      <c r="N37">
        <v>0</v>
      </c>
      <c r="O37">
        <v>2</v>
      </c>
      <c r="P37">
        <v>0</v>
      </c>
      <c r="Q37">
        <v>0</v>
      </c>
      <c r="R37">
        <f>IFERROR(VALUE(LEFT(RIGHT(Table1[[#This Row],[Sprint]],5),4)),2020)</f>
        <v>2021</v>
      </c>
      <c r="S37">
        <f>IFERROR(VALUE(MID(Table1[[#This Row],[Sprint]],LEN("Sprint "),3)),12)</f>
        <v>13</v>
      </c>
    </row>
    <row r="38" spans="1:19" x14ac:dyDescent="0.2">
      <c r="A38" t="s">
        <v>16</v>
      </c>
      <c r="B38" t="s">
        <v>53</v>
      </c>
      <c r="C38" t="s">
        <v>68</v>
      </c>
      <c r="D38">
        <v>0</v>
      </c>
      <c r="F38">
        <v>0</v>
      </c>
      <c r="L38">
        <v>0</v>
      </c>
      <c r="M38">
        <v>0</v>
      </c>
      <c r="N38">
        <v>0</v>
      </c>
      <c r="O38">
        <v>0</v>
      </c>
      <c r="P38">
        <v>0</v>
      </c>
      <c r="R38">
        <f>IFERROR(VALUE(LEFT(RIGHT(Table1[[#This Row],[Sprint]],5),4)),2020)</f>
        <v>2021</v>
      </c>
      <c r="S38">
        <f>IFERROR(VALUE(MID(Table1[[#This Row],[Sprint]],LEN("Sprint "),3)),12)</f>
        <v>14</v>
      </c>
    </row>
    <row r="39" spans="1:19" x14ac:dyDescent="0.2">
      <c r="A39" t="s">
        <v>16</v>
      </c>
      <c r="B39" t="s">
        <v>54</v>
      </c>
      <c r="C39" t="s">
        <v>68</v>
      </c>
      <c r="D39">
        <v>0</v>
      </c>
      <c r="F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f>IFERROR(VALUE(LEFT(RIGHT(Table1[[#This Row],[Sprint]],5),4)),2020)</f>
        <v>2021</v>
      </c>
      <c r="S39">
        <f>IFERROR(VALUE(MID(Table1[[#This Row],[Sprint]],LEN("Sprint "),3)),12)</f>
        <v>15</v>
      </c>
    </row>
    <row r="40" spans="1:19" x14ac:dyDescent="0.2">
      <c r="A40" t="s">
        <v>16</v>
      </c>
      <c r="B40" t="s">
        <v>55</v>
      </c>
      <c r="C40" t="s">
        <v>68</v>
      </c>
      <c r="D40">
        <v>0</v>
      </c>
      <c r="F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>IFERROR(VALUE(LEFT(RIGHT(Table1[[#This Row],[Sprint]],5),4)),2020)</f>
        <v>2021</v>
      </c>
      <c r="S40">
        <f>IFERROR(VALUE(MID(Table1[[#This Row],[Sprint]],LEN("Sprint "),3)),12)</f>
        <v>16</v>
      </c>
    </row>
    <row r="41" spans="1:19" x14ac:dyDescent="0.2">
      <c r="A41" t="s">
        <v>16</v>
      </c>
      <c r="B41" t="s">
        <v>56</v>
      </c>
      <c r="C41" t="s">
        <v>68</v>
      </c>
      <c r="D41">
        <v>0</v>
      </c>
      <c r="F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f>IFERROR(VALUE(LEFT(RIGHT(Table1[[#This Row],[Sprint]],5),4)),2020)</f>
        <v>2021</v>
      </c>
      <c r="S41">
        <f>IFERROR(VALUE(MID(Table1[[#This Row],[Sprint]],LEN("Sprint "),3)),12)</f>
        <v>17</v>
      </c>
    </row>
    <row r="42" spans="1:19" x14ac:dyDescent="0.2">
      <c r="A42" t="s">
        <v>16</v>
      </c>
      <c r="B42" t="s">
        <v>57</v>
      </c>
      <c r="C42" t="s">
        <v>68</v>
      </c>
      <c r="D42">
        <v>0</v>
      </c>
      <c r="F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f>IFERROR(VALUE(LEFT(RIGHT(Table1[[#This Row],[Sprint]],5),4)),2020)</f>
        <v>2021</v>
      </c>
      <c r="S42">
        <f>IFERROR(VALUE(MID(Table1[[#This Row],[Sprint]],LEN("Sprint "),3)),12)</f>
        <v>18</v>
      </c>
    </row>
    <row r="43" spans="1:19" x14ac:dyDescent="0.2">
      <c r="A43" t="s">
        <v>16</v>
      </c>
      <c r="B43" t="s">
        <v>58</v>
      </c>
      <c r="C43" t="s">
        <v>68</v>
      </c>
      <c r="D43">
        <v>0</v>
      </c>
      <c r="F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>IFERROR(VALUE(LEFT(RIGHT(Table1[[#This Row],[Sprint]],5),4)),2020)</f>
        <v>2021</v>
      </c>
      <c r="S43">
        <f>IFERROR(VALUE(MID(Table1[[#This Row],[Sprint]],LEN("Sprint "),3)),12)</f>
        <v>19</v>
      </c>
    </row>
    <row r="44" spans="1:19" x14ac:dyDescent="0.2">
      <c r="A44" t="s">
        <v>16</v>
      </c>
      <c r="B44" t="s">
        <v>59</v>
      </c>
      <c r="C44" t="s">
        <v>68</v>
      </c>
      <c r="D44">
        <v>0</v>
      </c>
      <c r="F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f>IFERROR(VALUE(LEFT(RIGHT(Table1[[#This Row],[Sprint]],5),4)),2020)</f>
        <v>2021</v>
      </c>
      <c r="S44">
        <f>IFERROR(VALUE(MID(Table1[[#This Row],[Sprint]],LEN("Sprint "),3)),12)</f>
        <v>20</v>
      </c>
    </row>
    <row r="45" spans="1:19" x14ac:dyDescent="0.2">
      <c r="A45" t="s">
        <v>16</v>
      </c>
      <c r="B45" t="s">
        <v>60</v>
      </c>
      <c r="C45" t="s">
        <v>68</v>
      </c>
      <c r="D45">
        <v>0</v>
      </c>
      <c r="F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f>IFERROR(VALUE(LEFT(RIGHT(Table1[[#This Row],[Sprint]],5),4)),2020)</f>
        <v>2021</v>
      </c>
      <c r="S45">
        <f>IFERROR(VALUE(MID(Table1[[#This Row],[Sprint]],LEN("Sprint "),3)),12)</f>
        <v>21</v>
      </c>
    </row>
    <row r="46" spans="1:19" x14ac:dyDescent="0.2">
      <c r="A46" t="s">
        <v>16</v>
      </c>
      <c r="B46" t="s">
        <v>61</v>
      </c>
      <c r="C46" t="s">
        <v>68</v>
      </c>
      <c r="D46">
        <v>0</v>
      </c>
      <c r="F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>IFERROR(VALUE(LEFT(RIGHT(Table1[[#This Row],[Sprint]],5),4)),2020)</f>
        <v>2021</v>
      </c>
      <c r="S46">
        <f>IFERROR(VALUE(MID(Table1[[#This Row],[Sprint]],LEN("Sprint "),3)),12)</f>
        <v>22</v>
      </c>
    </row>
    <row r="47" spans="1:19" x14ac:dyDescent="0.2">
      <c r="A47" t="s">
        <v>16</v>
      </c>
      <c r="B47" t="s">
        <v>62</v>
      </c>
      <c r="C47" t="s">
        <v>68</v>
      </c>
      <c r="D47">
        <v>0</v>
      </c>
      <c r="F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f>IFERROR(VALUE(LEFT(RIGHT(Table1[[#This Row],[Sprint]],5),4)),2020)</f>
        <v>2021</v>
      </c>
      <c r="S47">
        <f>IFERROR(VALUE(MID(Table1[[#This Row],[Sprint]],LEN("Sprint "),3)),12)</f>
        <v>23</v>
      </c>
    </row>
    <row r="48" spans="1:19" x14ac:dyDescent="0.2">
      <c r="A48" t="s">
        <v>16</v>
      </c>
      <c r="B48" t="s">
        <v>63</v>
      </c>
      <c r="C48" t="s">
        <v>68</v>
      </c>
      <c r="D48">
        <v>0</v>
      </c>
      <c r="F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f>IFERROR(VALUE(LEFT(RIGHT(Table1[[#This Row],[Sprint]],5),4)),2020)</f>
        <v>2021</v>
      </c>
      <c r="S48">
        <f>IFERROR(VALUE(MID(Table1[[#This Row],[Sprint]],LEN("Sprint "),3)),12)</f>
        <v>24</v>
      </c>
    </row>
    <row r="49" spans="1:19" x14ac:dyDescent="0.2">
      <c r="A49" t="s">
        <v>16</v>
      </c>
      <c r="B49" t="s">
        <v>64</v>
      </c>
      <c r="C49" t="s">
        <v>68</v>
      </c>
      <c r="D49">
        <v>0</v>
      </c>
      <c r="F49"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f>IFERROR(VALUE(LEFT(RIGHT(Table1[[#This Row],[Sprint]],5),4)),2020)</f>
        <v>2021</v>
      </c>
      <c r="S49">
        <f>IFERROR(VALUE(MID(Table1[[#This Row],[Sprint]],LEN("Sprint "),3)),12)</f>
        <v>25</v>
      </c>
    </row>
    <row r="50" spans="1:19" x14ac:dyDescent="0.2">
      <c r="A50" t="s">
        <v>16</v>
      </c>
      <c r="B50" t="s">
        <v>65</v>
      </c>
      <c r="C50" t="s">
        <v>68</v>
      </c>
      <c r="D50">
        <v>0</v>
      </c>
      <c r="F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f>IFERROR(VALUE(LEFT(RIGHT(Table1[[#This Row],[Sprint]],5),4)),2020)</f>
        <v>2021</v>
      </c>
      <c r="S50">
        <f>IFERROR(VALUE(MID(Table1[[#This Row],[Sprint]],LEN("Sprint "),3)),12)</f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Sprint Report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Teske</cp:lastModifiedBy>
  <dcterms:created xsi:type="dcterms:W3CDTF">2021-05-10T14:42:57Z</dcterms:created>
  <dcterms:modified xsi:type="dcterms:W3CDTF">2021-05-14T16:05:37Z</dcterms:modified>
</cp:coreProperties>
</file>