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always" defaultThemeVersion="153222"/>
  <mc:AlternateContent xmlns:mc="http://schemas.openxmlformats.org/markup-compatibility/2006">
    <mc:Choice Requires="x15">
      <x15ac:absPath xmlns:x15ac="http://schemas.microsoft.com/office/spreadsheetml/2010/11/ac" url="C:\Users\Wabtec\Documents\GitHub\eaglep3-reporting\EC\"/>
    </mc:Choice>
  </mc:AlternateContent>
  <bookViews>
    <workbookView xWindow="0" yWindow="0" windowWidth="28800" windowHeight="13020" activeTab="2"/>
  </bookViews>
  <sheets>
    <sheet name="Weekly Summary" sheetId="15" r:id="rId1"/>
    <sheet name="Weekly Cut Out Runs" sheetId="16" r:id="rId2"/>
    <sheet name="Daily Summary" sheetId="6" r:id="rId3"/>
    <sheet name="2016-05-06 Train Runs" sheetId="13" r:id="rId4"/>
    <sheet name="2016-05-07 Train Runs" sheetId="11" r:id="rId5"/>
    <sheet name="2016-05-08 Train Runs" sheetId="12" r:id="rId6"/>
    <sheet name="2016-05-09 Train Runs" sheetId="17" r:id="rId7"/>
    <sheet name="2016-05-10 Train Runs" sheetId="19" r:id="rId8"/>
    <sheet name="2016-05-11 Train Runs" sheetId="20" r:id="rId9"/>
    <sheet name="2016-05-12 Train Runs" sheetId="21" r:id="rId10"/>
    <sheet name="2016-05-13 Train Runs" sheetId="22" r:id="rId11"/>
    <sheet name="2016-05-14 Train Runs" sheetId="23" r:id="rId12"/>
    <sheet name="2016-05-15 Train Runs" sheetId="25" r:id="rId13"/>
    <sheet name="2016-05-16 Train Runs" sheetId="26" r:id="rId14"/>
    <sheet name="2016-05-17 Train Runs" sheetId="27" r:id="rId15"/>
    <sheet name="2016-05-18 Train Runs" sheetId="28" r:id="rId16"/>
    <sheet name="2016-05-19 Train Runs" sheetId="29" r:id="rId17"/>
    <sheet name="2016-05-20 Train Runs" sheetId="30" r:id="rId18"/>
    <sheet name="2016-05-21 Train Runs" sheetId="33" r:id="rId19"/>
    <sheet name="2016-05-22 Train Runs" sheetId="34" r:id="rId20"/>
    <sheet name="2016-05-23 Train Runs" sheetId="36" r:id="rId21"/>
    <sheet name="2016-05-24 Train Runs" sheetId="37" r:id="rId22"/>
    <sheet name="2016-05-25 Train Runs" sheetId="38" r:id="rId23"/>
    <sheet name="2016-05-26 Train Runs" sheetId="39" r:id="rId24"/>
    <sheet name="2016-05-27 Train Runs" sheetId="40" r:id="rId25"/>
    <sheet name="2016-05-28 Train Runs" sheetId="41" r:id="rId26"/>
    <sheet name="2016-05-29 Train Runs" sheetId="42" r:id="rId27"/>
    <sheet name="2016-05-30 Train Runs" sheetId="43" r:id="rId28"/>
    <sheet name="2016-05-31 Train Runs" sheetId="44" r:id="rId29"/>
    <sheet name="2016-06-01 Train Runs" sheetId="45" r:id="rId30"/>
  </sheets>
  <externalReferences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</externalReferences>
  <definedNames>
    <definedName name="_xlnm._FilterDatabase" localSheetId="3" hidden="1">'2016-05-06 Train Runs'!$A$2:$H$2</definedName>
    <definedName name="_xlnm._FilterDatabase" localSheetId="4" hidden="1">'2016-05-07 Train Runs'!$A$2:$G$2</definedName>
    <definedName name="_xlnm._FilterDatabase" localSheetId="5" hidden="1">'2016-05-08 Train Runs'!$A$2:$G$2</definedName>
    <definedName name="_xlnm._FilterDatabase" localSheetId="6" hidden="1">'2016-05-09 Train Runs'!$A$2:$G$2</definedName>
    <definedName name="_xlnm._FilterDatabase" localSheetId="7" hidden="1">'2016-05-10 Train Runs'!$A$2:$G$2</definedName>
    <definedName name="_xlnm._FilterDatabase" localSheetId="8" hidden="1">'2016-05-11 Train Runs'!$A$2:$G$2</definedName>
    <definedName name="_xlnm._FilterDatabase" localSheetId="9" hidden="1">'2016-05-12 Train Runs'!$A$2:$G$2</definedName>
    <definedName name="_xlnm._FilterDatabase" localSheetId="10" hidden="1">'2016-05-13 Train Runs'!$A$2:$G$145</definedName>
    <definedName name="_xlnm._FilterDatabase" localSheetId="11" hidden="1">'2016-05-14 Train Runs'!$A$2:$G$147</definedName>
    <definedName name="_xlnm._FilterDatabase" localSheetId="12" hidden="1">'2016-05-15 Train Runs'!$A$2:$G$144</definedName>
    <definedName name="_xlnm._FilterDatabase" localSheetId="13" hidden="1">'2016-05-16 Train Runs'!$A$2:$G$135</definedName>
    <definedName name="_xlnm._FilterDatabase" localSheetId="14" hidden="1">'2016-05-17 Train Runs'!$A$2:$G$143</definedName>
    <definedName name="_xlnm._FilterDatabase" localSheetId="15" hidden="1">'2016-05-18 Train Runs'!$A$2:$G$135</definedName>
    <definedName name="_xlnm._FilterDatabase" localSheetId="16" hidden="1">'2016-05-19 Train Runs'!$A$2:$G$137</definedName>
    <definedName name="_xlnm._FilterDatabase" localSheetId="17" hidden="1">'2016-05-20 Train Runs'!$A$2:$G$141</definedName>
    <definedName name="_xlnm._FilterDatabase" localSheetId="18" hidden="1">'2016-05-21 Train Runs'!$A$2:$G$141</definedName>
    <definedName name="_xlnm._FilterDatabase" localSheetId="19" hidden="1">'2016-05-22 Train Runs'!$A$2:$G$137</definedName>
    <definedName name="_xlnm._FilterDatabase" localSheetId="20" hidden="1">'2016-05-23 Train Runs'!$A$2:$G$136</definedName>
    <definedName name="_xlnm._FilterDatabase" localSheetId="21" hidden="1">'2016-05-24 Train Runs'!$A$2:$G$124</definedName>
    <definedName name="_xlnm._FilterDatabase" localSheetId="22" hidden="1">'2016-05-25 Train Runs'!$A$2:$G$156</definedName>
    <definedName name="_xlnm._FilterDatabase" localSheetId="23" hidden="1">'2016-05-26 Train Runs'!$A$2:$G$139</definedName>
    <definedName name="_xlnm._FilterDatabase" localSheetId="28" hidden="1">'2016-05-31 Train Runs'!$A$2:$G$2</definedName>
    <definedName name="_xlnm._FilterDatabase" localSheetId="29" hidden="1">'2016-06-01 Train Runs'!$A$2:$G$2</definedName>
    <definedName name="_xlnm._FilterDatabase" localSheetId="1" hidden="1">'Weekly Cut Out Runs'!$A$1:$J$159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3" i="45" l="1"/>
  <c r="F144" i="45"/>
  <c r="F145" i="45"/>
  <c r="F146" i="45"/>
  <c r="F142" i="45" l="1"/>
  <c r="F141" i="45"/>
  <c r="F140" i="45"/>
  <c r="F139" i="45"/>
  <c r="F138" i="45"/>
  <c r="F137" i="45"/>
  <c r="F136" i="45"/>
  <c r="F135" i="45"/>
  <c r="F134" i="45"/>
  <c r="F133" i="45"/>
  <c r="F132" i="45"/>
  <c r="F131" i="45"/>
  <c r="F130" i="45"/>
  <c r="F129" i="45"/>
  <c r="F128" i="45"/>
  <c r="F127" i="45"/>
  <c r="F126" i="45"/>
  <c r="F125" i="45"/>
  <c r="F124" i="45"/>
  <c r="F123" i="45"/>
  <c r="F122" i="45"/>
  <c r="F121" i="45"/>
  <c r="F120" i="45"/>
  <c r="F119" i="45"/>
  <c r="F118" i="45"/>
  <c r="F117" i="45"/>
  <c r="F116" i="45"/>
  <c r="F115" i="45"/>
  <c r="F114" i="45"/>
  <c r="F113" i="45"/>
  <c r="F112" i="45"/>
  <c r="F111" i="45"/>
  <c r="F110" i="45"/>
  <c r="F109" i="45"/>
  <c r="F108" i="45"/>
  <c r="F106" i="45"/>
  <c r="F105" i="45"/>
  <c r="F104" i="45"/>
  <c r="F103" i="45"/>
  <c r="F102" i="45"/>
  <c r="F101" i="45"/>
  <c r="F100" i="45"/>
  <c r="F99" i="45"/>
  <c r="F98" i="45"/>
  <c r="F97" i="45"/>
  <c r="F96" i="45"/>
  <c r="F95" i="45"/>
  <c r="F94" i="45"/>
  <c r="F93" i="45"/>
  <c r="F92" i="45"/>
  <c r="F91" i="45"/>
  <c r="F90" i="45"/>
  <c r="F89" i="45"/>
  <c r="F88" i="45"/>
  <c r="F87" i="45"/>
  <c r="F86" i="45"/>
  <c r="F85" i="45"/>
  <c r="F84" i="45"/>
  <c r="F83" i="45"/>
  <c r="F82" i="45"/>
  <c r="F81" i="45"/>
  <c r="F80" i="45"/>
  <c r="F79" i="45"/>
  <c r="F78" i="45"/>
  <c r="F77" i="45"/>
  <c r="F75" i="45"/>
  <c r="F76" i="45"/>
  <c r="F74" i="45"/>
  <c r="F73" i="45"/>
  <c r="F72" i="45"/>
  <c r="F71" i="45"/>
  <c r="F70" i="45"/>
  <c r="F69" i="45"/>
  <c r="F68" i="45"/>
  <c r="F67" i="45"/>
  <c r="F66" i="45"/>
  <c r="F65" i="45"/>
  <c r="F64" i="45"/>
  <c r="F63" i="45"/>
  <c r="F62" i="45"/>
  <c r="F61" i="45"/>
  <c r="F60" i="45"/>
  <c r="F59" i="45"/>
  <c r="F58" i="45"/>
  <c r="F57" i="45"/>
  <c r="F56" i="45"/>
  <c r="F55" i="45"/>
  <c r="F54" i="45"/>
  <c r="F53" i="45"/>
  <c r="F52" i="45"/>
  <c r="F51" i="45"/>
  <c r="F50" i="45"/>
  <c r="F49" i="45"/>
  <c r="F48" i="45"/>
  <c r="F47" i="45"/>
  <c r="F46" i="45"/>
  <c r="F45" i="45"/>
  <c r="F44" i="45"/>
  <c r="F43" i="45"/>
  <c r="F42" i="45"/>
  <c r="F41" i="45"/>
  <c r="F40" i="45"/>
  <c r="F39" i="45"/>
  <c r="F38" i="45"/>
  <c r="F37" i="45"/>
  <c r="F36" i="45"/>
  <c r="F35" i="45"/>
  <c r="F34" i="45"/>
  <c r="F33" i="45"/>
  <c r="F32" i="45"/>
  <c r="F31" i="45"/>
  <c r="F30" i="45"/>
  <c r="F29" i="45"/>
  <c r="F28" i="45"/>
  <c r="F27" i="45"/>
  <c r="F26" i="45"/>
  <c r="F25" i="45"/>
  <c r="F24" i="45"/>
  <c r="F23" i="45"/>
  <c r="F22" i="45"/>
  <c r="F21" i="45"/>
  <c r="F20" i="45"/>
  <c r="F19" i="45"/>
  <c r="F18" i="45"/>
  <c r="F17" i="45"/>
  <c r="F16" i="45"/>
  <c r="F15" i="45"/>
  <c r="F14" i="45"/>
  <c r="F13" i="45"/>
  <c r="F12" i="45"/>
  <c r="F11" i="45"/>
  <c r="F10" i="45"/>
  <c r="F9" i="45"/>
  <c r="K8" i="45"/>
  <c r="F8" i="45"/>
  <c r="F7" i="45"/>
  <c r="F6" i="45"/>
  <c r="F5" i="45"/>
  <c r="F4" i="45"/>
  <c r="F3" i="45"/>
  <c r="A1" i="45"/>
  <c r="K5" i="45" l="1"/>
  <c r="K6" i="45" s="1"/>
  <c r="K7" i="45" s="1"/>
  <c r="F143" i="44"/>
  <c r="F141" i="44"/>
  <c r="F144" i="44"/>
  <c r="F142" i="44"/>
  <c r="F140" i="44"/>
  <c r="F139" i="44"/>
  <c r="F138" i="44"/>
  <c r="F137" i="44"/>
  <c r="F136" i="44"/>
  <c r="F135" i="44"/>
  <c r="F134" i="44"/>
  <c r="F133" i="44"/>
  <c r="F132" i="44"/>
  <c r="F131" i="44"/>
  <c r="F130" i="44"/>
  <c r="F129" i="44"/>
  <c r="F128" i="44"/>
  <c r="F127" i="44"/>
  <c r="F126" i="44"/>
  <c r="F125" i="44"/>
  <c r="F124" i="44"/>
  <c r="F123" i="44"/>
  <c r="F122" i="44"/>
  <c r="F121" i="44"/>
  <c r="F120" i="44"/>
  <c r="F119" i="44"/>
  <c r="F118" i="44"/>
  <c r="F117" i="44"/>
  <c r="F116" i="44"/>
  <c r="F115" i="44"/>
  <c r="F114" i="44"/>
  <c r="F113" i="44"/>
  <c r="F112" i="44"/>
  <c r="F111" i="44"/>
  <c r="F110" i="44"/>
  <c r="F109" i="44"/>
  <c r="F108" i="44"/>
  <c r="F106" i="44"/>
  <c r="F105" i="44"/>
  <c r="F104" i="44"/>
  <c r="F103" i="44"/>
  <c r="F102" i="44"/>
  <c r="F101" i="44"/>
  <c r="F100" i="44"/>
  <c r="F99" i="44"/>
  <c r="F98" i="44"/>
  <c r="F97" i="44"/>
  <c r="F96" i="44"/>
  <c r="F95" i="44"/>
  <c r="F94" i="44"/>
  <c r="F93" i="44"/>
  <c r="F92" i="44"/>
  <c r="F91" i="44"/>
  <c r="F90" i="44"/>
  <c r="F89" i="44"/>
  <c r="F88" i="44"/>
  <c r="F87" i="44"/>
  <c r="F86" i="44"/>
  <c r="F85" i="44"/>
  <c r="F84" i="44"/>
  <c r="F83" i="44"/>
  <c r="F82" i="44"/>
  <c r="F81" i="44"/>
  <c r="F80" i="44"/>
  <c r="F79" i="44"/>
  <c r="F78" i="44"/>
  <c r="F77" i="44"/>
  <c r="F76" i="44"/>
  <c r="F75" i="44"/>
  <c r="F74" i="44"/>
  <c r="F73" i="44"/>
  <c r="F72" i="44"/>
  <c r="F71" i="44"/>
  <c r="F70" i="44"/>
  <c r="F69" i="44"/>
  <c r="F68" i="44"/>
  <c r="F66" i="44"/>
  <c r="F67" i="44"/>
  <c r="F65" i="44"/>
  <c r="F64" i="44"/>
  <c r="F63" i="44"/>
  <c r="F62" i="44"/>
  <c r="F61" i="44"/>
  <c r="F60" i="44"/>
  <c r="F59" i="44"/>
  <c r="F58" i="44"/>
  <c r="F57" i="44"/>
  <c r="F56" i="44"/>
  <c r="F55" i="44"/>
  <c r="F54" i="44"/>
  <c r="F53" i="44"/>
  <c r="F52" i="44"/>
  <c r="F51" i="44"/>
  <c r="F50" i="44"/>
  <c r="F49" i="44"/>
  <c r="F48" i="44"/>
  <c r="F47" i="44"/>
  <c r="F46" i="44"/>
  <c r="F45" i="44"/>
  <c r="F44" i="44"/>
  <c r="F43" i="44"/>
  <c r="F42" i="44"/>
  <c r="F41" i="44"/>
  <c r="F40" i="44"/>
  <c r="F39" i="44"/>
  <c r="F38" i="44"/>
  <c r="F37" i="44"/>
  <c r="F36" i="44"/>
  <c r="F35" i="44"/>
  <c r="F34" i="44"/>
  <c r="F33" i="44"/>
  <c r="F32" i="44"/>
  <c r="F31" i="44"/>
  <c r="F30" i="44"/>
  <c r="F29" i="44"/>
  <c r="F28" i="44"/>
  <c r="F27" i="44"/>
  <c r="F26" i="44"/>
  <c r="F25" i="44"/>
  <c r="F24" i="44"/>
  <c r="F23" i="44"/>
  <c r="F22" i="44"/>
  <c r="F21" i="44"/>
  <c r="F19" i="44"/>
  <c r="F20" i="44"/>
  <c r="F18" i="44"/>
  <c r="F17" i="44"/>
  <c r="F16" i="44"/>
  <c r="F15" i="44"/>
  <c r="F14" i="44"/>
  <c r="F13" i="44"/>
  <c r="F12" i="44"/>
  <c r="F11" i="44"/>
  <c r="F10" i="44"/>
  <c r="F9" i="44"/>
  <c r="K8" i="44"/>
  <c r="F8" i="44"/>
  <c r="F7" i="44"/>
  <c r="F6" i="44"/>
  <c r="F5" i="44"/>
  <c r="F4" i="44"/>
  <c r="F3" i="44"/>
  <c r="A1" i="44"/>
  <c r="F142" i="43"/>
  <c r="F143" i="43"/>
  <c r="F144" i="43"/>
  <c r="F141" i="43"/>
  <c r="F140" i="43"/>
  <c r="F139" i="43"/>
  <c r="F138" i="43"/>
  <c r="F137" i="43"/>
  <c r="F136" i="43"/>
  <c r="F135" i="43"/>
  <c r="F134" i="43"/>
  <c r="F133" i="43"/>
  <c r="F132" i="43"/>
  <c r="F131" i="43"/>
  <c r="F130" i="43"/>
  <c r="F129" i="43"/>
  <c r="F128" i="43"/>
  <c r="F127" i="43"/>
  <c r="F126" i="43"/>
  <c r="F125" i="43"/>
  <c r="F124" i="43"/>
  <c r="F123" i="43"/>
  <c r="F122" i="43"/>
  <c r="F121" i="43"/>
  <c r="F120" i="43"/>
  <c r="F119" i="43"/>
  <c r="F118" i="43"/>
  <c r="F117" i="43"/>
  <c r="F116" i="43"/>
  <c r="F115" i="43"/>
  <c r="F114" i="43"/>
  <c r="F113" i="43"/>
  <c r="F112" i="43"/>
  <c r="F111" i="43"/>
  <c r="F110" i="43"/>
  <c r="F109" i="43"/>
  <c r="F108" i="43"/>
  <c r="F107" i="43"/>
  <c r="F105" i="43"/>
  <c r="F104" i="43"/>
  <c r="F103" i="43"/>
  <c r="F102" i="43"/>
  <c r="F101" i="43"/>
  <c r="F100" i="43"/>
  <c r="F99" i="43"/>
  <c r="F98" i="43"/>
  <c r="F97" i="43"/>
  <c r="F96" i="43"/>
  <c r="F95" i="43"/>
  <c r="F94" i="43"/>
  <c r="F93" i="43"/>
  <c r="F92" i="43"/>
  <c r="F91" i="43"/>
  <c r="F90" i="43"/>
  <c r="F89" i="43"/>
  <c r="F88" i="43"/>
  <c r="F87" i="43"/>
  <c r="F86" i="43"/>
  <c r="F85" i="43"/>
  <c r="F84" i="43"/>
  <c r="F83" i="43"/>
  <c r="F82" i="43"/>
  <c r="F81" i="43"/>
  <c r="F80" i="43"/>
  <c r="F79" i="43"/>
  <c r="F78" i="43"/>
  <c r="F77" i="43"/>
  <c r="F76" i="43"/>
  <c r="F75" i="43"/>
  <c r="F74" i="43"/>
  <c r="F73" i="43"/>
  <c r="F72" i="43"/>
  <c r="F71" i="43"/>
  <c r="F70" i="43"/>
  <c r="F69" i="43"/>
  <c r="F68" i="43"/>
  <c r="F67" i="43"/>
  <c r="F66" i="43"/>
  <c r="F65" i="43"/>
  <c r="F64" i="43"/>
  <c r="F63" i="43"/>
  <c r="F62" i="43"/>
  <c r="F61" i="43"/>
  <c r="F60" i="43"/>
  <c r="F59" i="43"/>
  <c r="F58" i="43"/>
  <c r="F57" i="43"/>
  <c r="F56" i="43"/>
  <c r="F55" i="43"/>
  <c r="F54" i="43"/>
  <c r="F53" i="43"/>
  <c r="F52" i="43"/>
  <c r="F51" i="43"/>
  <c r="F50" i="43"/>
  <c r="F49" i="43"/>
  <c r="F48" i="43"/>
  <c r="F47" i="43"/>
  <c r="F46" i="43"/>
  <c r="F45" i="43"/>
  <c r="F44" i="43"/>
  <c r="F43" i="43"/>
  <c r="F42" i="43"/>
  <c r="F41" i="43"/>
  <c r="F40" i="43"/>
  <c r="F39" i="43"/>
  <c r="F38" i="43"/>
  <c r="F37" i="43"/>
  <c r="F36" i="43"/>
  <c r="F35" i="43"/>
  <c r="F34" i="43"/>
  <c r="F33" i="43"/>
  <c r="F32" i="43"/>
  <c r="F31" i="43"/>
  <c r="F30" i="43"/>
  <c r="F29" i="43"/>
  <c r="F28" i="43"/>
  <c r="F27" i="43"/>
  <c r="F26" i="43"/>
  <c r="F25" i="43"/>
  <c r="F24" i="43"/>
  <c r="F23" i="43"/>
  <c r="F22" i="43"/>
  <c r="F21" i="43"/>
  <c r="F20" i="43"/>
  <c r="F19" i="43"/>
  <c r="F18" i="43"/>
  <c r="F17" i="43"/>
  <c r="F16" i="43"/>
  <c r="F15" i="43"/>
  <c r="F14" i="43"/>
  <c r="F13" i="43"/>
  <c r="F12" i="43"/>
  <c r="F11" i="43"/>
  <c r="F10" i="43"/>
  <c r="F9" i="43"/>
  <c r="K8" i="43"/>
  <c r="F8" i="43"/>
  <c r="F7" i="43"/>
  <c r="F6" i="43"/>
  <c r="F5" i="43"/>
  <c r="F4" i="43"/>
  <c r="F3" i="43"/>
  <c r="A1" i="43"/>
  <c r="K5" i="44" l="1"/>
  <c r="K6" i="44" s="1"/>
  <c r="K7" i="44" s="1"/>
  <c r="K5" i="43"/>
  <c r="K6" i="43" s="1"/>
  <c r="K7" i="43" s="1"/>
  <c r="C26" i="6" l="1"/>
  <c r="K5" i="42"/>
  <c r="F146" i="42" l="1"/>
  <c r="F145" i="42"/>
  <c r="F144" i="42"/>
  <c r="F143" i="42"/>
  <c r="F142" i="42"/>
  <c r="F141" i="42"/>
  <c r="F140" i="42"/>
  <c r="F139" i="42"/>
  <c r="F138" i="42"/>
  <c r="F137" i="42"/>
  <c r="F136" i="42"/>
  <c r="F135" i="42"/>
  <c r="F134" i="42"/>
  <c r="F133" i="42"/>
  <c r="F132" i="42"/>
  <c r="F131" i="42"/>
  <c r="F130" i="42"/>
  <c r="F129" i="42"/>
  <c r="F128" i="42"/>
  <c r="F127" i="42"/>
  <c r="F126" i="42"/>
  <c r="F125" i="42"/>
  <c r="F124" i="42"/>
  <c r="F123" i="42"/>
  <c r="F122" i="42"/>
  <c r="F121" i="42"/>
  <c r="F120" i="42"/>
  <c r="F119" i="42"/>
  <c r="F118" i="42"/>
  <c r="F117" i="42"/>
  <c r="F116" i="42"/>
  <c r="F115" i="42"/>
  <c r="F114" i="42"/>
  <c r="F113" i="42"/>
  <c r="F112" i="42"/>
  <c r="F111" i="42"/>
  <c r="F109" i="42"/>
  <c r="F108" i="42"/>
  <c r="F107" i="42"/>
  <c r="F106" i="42"/>
  <c r="F105" i="42"/>
  <c r="F104" i="42"/>
  <c r="F103" i="42"/>
  <c r="F102" i="42"/>
  <c r="F101" i="42"/>
  <c r="F100" i="42"/>
  <c r="F99" i="42"/>
  <c r="F98" i="42"/>
  <c r="F97" i="42"/>
  <c r="F96" i="42"/>
  <c r="F95" i="42"/>
  <c r="F94" i="42"/>
  <c r="F93" i="42"/>
  <c r="F92" i="42"/>
  <c r="F91" i="42"/>
  <c r="F90" i="42"/>
  <c r="F89" i="42"/>
  <c r="F88" i="42"/>
  <c r="F87" i="42"/>
  <c r="F86" i="42"/>
  <c r="F85" i="42"/>
  <c r="F84" i="42"/>
  <c r="F83" i="42"/>
  <c r="F82" i="42"/>
  <c r="F81" i="42"/>
  <c r="F80" i="42"/>
  <c r="F79" i="42"/>
  <c r="F78" i="42"/>
  <c r="F77" i="42"/>
  <c r="F76" i="42"/>
  <c r="F75" i="42"/>
  <c r="F74" i="42"/>
  <c r="F73" i="42"/>
  <c r="F72" i="42"/>
  <c r="F71" i="42"/>
  <c r="F70" i="42"/>
  <c r="F69" i="42"/>
  <c r="F68" i="42"/>
  <c r="F67" i="42"/>
  <c r="F66" i="42"/>
  <c r="F65" i="42"/>
  <c r="F64" i="42"/>
  <c r="F63" i="42"/>
  <c r="F62" i="42"/>
  <c r="F61" i="42"/>
  <c r="F60" i="42"/>
  <c r="F59" i="42"/>
  <c r="F58" i="42"/>
  <c r="F57" i="42"/>
  <c r="F56" i="42"/>
  <c r="F55" i="42"/>
  <c r="F54" i="42"/>
  <c r="F53" i="42"/>
  <c r="F52" i="42"/>
  <c r="F51" i="42"/>
  <c r="F50" i="42"/>
  <c r="F49" i="42"/>
  <c r="F48" i="42"/>
  <c r="F47" i="42"/>
  <c r="F46" i="42"/>
  <c r="F45" i="42"/>
  <c r="F44" i="42"/>
  <c r="F43" i="42"/>
  <c r="F42" i="42"/>
  <c r="F41" i="42"/>
  <c r="F40" i="42"/>
  <c r="F39" i="42"/>
  <c r="F38" i="42"/>
  <c r="F37" i="42"/>
  <c r="F36" i="42"/>
  <c r="F35" i="42"/>
  <c r="F34" i="42"/>
  <c r="F33" i="42"/>
  <c r="F32" i="42"/>
  <c r="F31" i="42"/>
  <c r="F30" i="42"/>
  <c r="F29" i="42"/>
  <c r="F28" i="42"/>
  <c r="F27" i="42"/>
  <c r="F26" i="42"/>
  <c r="F25" i="42"/>
  <c r="F24" i="42"/>
  <c r="F23" i="42"/>
  <c r="F22" i="42"/>
  <c r="F21" i="42"/>
  <c r="F20" i="42"/>
  <c r="F19" i="42"/>
  <c r="F18" i="42"/>
  <c r="F17" i="42"/>
  <c r="F16" i="42"/>
  <c r="F15" i="42"/>
  <c r="F14" i="42"/>
  <c r="F13" i="42"/>
  <c r="F12" i="42"/>
  <c r="F11" i="42"/>
  <c r="F10" i="42"/>
  <c r="F9" i="42"/>
  <c r="K8" i="42"/>
  <c r="F8" i="42"/>
  <c r="F7" i="42"/>
  <c r="F6" i="42"/>
  <c r="F5" i="42"/>
  <c r="F4" i="42"/>
  <c r="F3" i="42"/>
  <c r="A1" i="42"/>
  <c r="F145" i="41"/>
  <c r="F146" i="41"/>
  <c r="F147" i="41"/>
  <c r="F148" i="41"/>
  <c r="K6" i="42" l="1"/>
  <c r="K7" i="42" s="1"/>
  <c r="F144" i="41"/>
  <c r="F143" i="41"/>
  <c r="F142" i="41"/>
  <c r="F141" i="41"/>
  <c r="F140" i="41"/>
  <c r="F139" i="41"/>
  <c r="F138" i="41"/>
  <c r="F137" i="41"/>
  <c r="F136" i="41"/>
  <c r="F135" i="41"/>
  <c r="F134" i="41"/>
  <c r="F133" i="41"/>
  <c r="F132" i="41"/>
  <c r="F131" i="41"/>
  <c r="F130" i="41"/>
  <c r="F129" i="41"/>
  <c r="F128" i="41"/>
  <c r="F127" i="41"/>
  <c r="F126" i="41"/>
  <c r="F125" i="41"/>
  <c r="F124" i="41"/>
  <c r="F123" i="41"/>
  <c r="F122" i="41"/>
  <c r="F121" i="41"/>
  <c r="F120" i="41"/>
  <c r="F119" i="41"/>
  <c r="F118" i="41"/>
  <c r="F117" i="41"/>
  <c r="F116" i="41"/>
  <c r="F115" i="41"/>
  <c r="F114" i="41"/>
  <c r="F113" i="41"/>
  <c r="F112" i="41"/>
  <c r="F111" i="41"/>
  <c r="F109" i="41"/>
  <c r="F108" i="41"/>
  <c r="F107" i="41"/>
  <c r="F106" i="41"/>
  <c r="F105" i="41"/>
  <c r="F104" i="41"/>
  <c r="F103" i="41"/>
  <c r="F102" i="41"/>
  <c r="F101" i="41"/>
  <c r="F100" i="41"/>
  <c r="F99" i="41"/>
  <c r="F98" i="41"/>
  <c r="F97" i="41"/>
  <c r="F96" i="41"/>
  <c r="F95" i="41"/>
  <c r="F94" i="41"/>
  <c r="F93" i="41"/>
  <c r="F92" i="41"/>
  <c r="F91" i="41"/>
  <c r="F90" i="41"/>
  <c r="F89" i="41"/>
  <c r="F88" i="41"/>
  <c r="F87" i="41"/>
  <c r="F86" i="41"/>
  <c r="F85" i="41"/>
  <c r="F84" i="41"/>
  <c r="F83" i="41"/>
  <c r="F82" i="41"/>
  <c r="F81" i="41"/>
  <c r="F80" i="41"/>
  <c r="F79" i="41"/>
  <c r="F78" i="41"/>
  <c r="F77" i="41"/>
  <c r="F76" i="41"/>
  <c r="F75" i="41"/>
  <c r="F74" i="41"/>
  <c r="F73" i="41"/>
  <c r="F72" i="41"/>
  <c r="F71" i="41"/>
  <c r="F70" i="41"/>
  <c r="F69" i="41"/>
  <c r="F68" i="41"/>
  <c r="F67" i="41"/>
  <c r="F66" i="41"/>
  <c r="F65" i="41"/>
  <c r="F64" i="41"/>
  <c r="F63" i="41"/>
  <c r="F62" i="41"/>
  <c r="F61" i="41"/>
  <c r="F60" i="41"/>
  <c r="F59" i="41"/>
  <c r="F58" i="41"/>
  <c r="F57" i="41"/>
  <c r="F56" i="41"/>
  <c r="F55" i="41"/>
  <c r="F54" i="41"/>
  <c r="F53" i="41"/>
  <c r="F52" i="41"/>
  <c r="F51" i="41"/>
  <c r="F50" i="41"/>
  <c r="F49" i="41"/>
  <c r="F48" i="41"/>
  <c r="F47" i="41"/>
  <c r="F46" i="41"/>
  <c r="F45" i="41"/>
  <c r="F44" i="41"/>
  <c r="F43" i="41"/>
  <c r="F42" i="41"/>
  <c r="F41" i="41"/>
  <c r="F40" i="41"/>
  <c r="F39" i="41"/>
  <c r="F38" i="41"/>
  <c r="F37" i="41"/>
  <c r="F36" i="41"/>
  <c r="F35" i="41"/>
  <c r="F34" i="41"/>
  <c r="F33" i="41"/>
  <c r="F32" i="41"/>
  <c r="F31" i="41"/>
  <c r="F30" i="41"/>
  <c r="F29" i="41"/>
  <c r="F28" i="41"/>
  <c r="F27" i="41"/>
  <c r="F26" i="41"/>
  <c r="F25" i="41"/>
  <c r="F24" i="41"/>
  <c r="F23" i="41"/>
  <c r="F22" i="41"/>
  <c r="F21" i="41"/>
  <c r="F20" i="41"/>
  <c r="F19" i="41"/>
  <c r="F18" i="41"/>
  <c r="F17" i="41"/>
  <c r="F16" i="41"/>
  <c r="F15" i="41"/>
  <c r="F14" i="41"/>
  <c r="F13" i="41"/>
  <c r="F12" i="41"/>
  <c r="F11" i="41"/>
  <c r="F10" i="41"/>
  <c r="F9" i="41"/>
  <c r="K8" i="41"/>
  <c r="F8" i="41"/>
  <c r="F7" i="41"/>
  <c r="F6" i="41"/>
  <c r="F5" i="41"/>
  <c r="F4" i="41"/>
  <c r="F3" i="41"/>
  <c r="A1" i="41"/>
  <c r="C24" i="6"/>
  <c r="F134" i="40"/>
  <c r="F135" i="40"/>
  <c r="F136" i="40"/>
  <c r="F137" i="40"/>
  <c r="F138" i="40"/>
  <c r="F139" i="40"/>
  <c r="F140" i="40"/>
  <c r="F141" i="40"/>
  <c r="F142" i="40"/>
  <c r="F143" i="40"/>
  <c r="F144" i="40"/>
  <c r="F145" i="40"/>
  <c r="F146" i="40"/>
  <c r="K8" i="40"/>
  <c r="K5" i="41" l="1"/>
  <c r="K6" i="41" s="1"/>
  <c r="K7" i="41" s="1"/>
  <c r="F133" i="40"/>
  <c r="F132" i="40"/>
  <c r="F131" i="40"/>
  <c r="F130" i="40"/>
  <c r="F129" i="40"/>
  <c r="F128" i="40"/>
  <c r="F127" i="40"/>
  <c r="F126" i="40"/>
  <c r="F125" i="40"/>
  <c r="F124" i="40"/>
  <c r="F123" i="40"/>
  <c r="F122" i="40"/>
  <c r="F121" i="40"/>
  <c r="F120" i="40"/>
  <c r="F119" i="40"/>
  <c r="F118" i="40"/>
  <c r="F117" i="40"/>
  <c r="F116" i="40"/>
  <c r="F115" i="40"/>
  <c r="F114" i="40"/>
  <c r="F113" i="40"/>
  <c r="F111" i="40"/>
  <c r="F110" i="40"/>
  <c r="F109" i="40"/>
  <c r="F108" i="40"/>
  <c r="F107" i="40"/>
  <c r="F106" i="40"/>
  <c r="F105" i="40"/>
  <c r="F104" i="40"/>
  <c r="F103" i="40"/>
  <c r="F102" i="40"/>
  <c r="F101" i="40"/>
  <c r="F100" i="40"/>
  <c r="F99" i="40"/>
  <c r="F98" i="40"/>
  <c r="F97" i="40"/>
  <c r="F96" i="40"/>
  <c r="F95" i="40"/>
  <c r="F94" i="40"/>
  <c r="F93" i="40"/>
  <c r="F92" i="40"/>
  <c r="F91" i="40"/>
  <c r="F90" i="40"/>
  <c r="F89" i="40"/>
  <c r="F88" i="40"/>
  <c r="F87" i="40"/>
  <c r="F86" i="40"/>
  <c r="F85" i="40"/>
  <c r="F84" i="40"/>
  <c r="F83" i="40"/>
  <c r="F82" i="40"/>
  <c r="F81" i="40"/>
  <c r="F80" i="40"/>
  <c r="F79" i="40"/>
  <c r="F78" i="40"/>
  <c r="F77" i="40"/>
  <c r="F76" i="40"/>
  <c r="F75" i="40"/>
  <c r="F74" i="40"/>
  <c r="F73" i="40"/>
  <c r="F72" i="40"/>
  <c r="F71" i="40"/>
  <c r="F70" i="40"/>
  <c r="F69" i="40"/>
  <c r="F68" i="40"/>
  <c r="F67" i="40"/>
  <c r="F66" i="40"/>
  <c r="F65" i="40"/>
  <c r="F64" i="40"/>
  <c r="F63" i="40"/>
  <c r="F62" i="40"/>
  <c r="F61" i="40"/>
  <c r="F60" i="40"/>
  <c r="F59" i="40"/>
  <c r="F58" i="40"/>
  <c r="F57" i="40"/>
  <c r="F56" i="40"/>
  <c r="F55" i="40"/>
  <c r="F54" i="40"/>
  <c r="F53" i="40"/>
  <c r="F52" i="40"/>
  <c r="F51" i="40"/>
  <c r="F50" i="40"/>
  <c r="F49" i="40"/>
  <c r="F48" i="40"/>
  <c r="F47" i="40"/>
  <c r="F46" i="40"/>
  <c r="F45" i="40"/>
  <c r="F44" i="40"/>
  <c r="F43" i="40"/>
  <c r="F42" i="40"/>
  <c r="F41" i="40"/>
  <c r="F40" i="40"/>
  <c r="F39" i="40"/>
  <c r="F38" i="40"/>
  <c r="F37" i="40"/>
  <c r="F36" i="40"/>
  <c r="F35" i="40"/>
  <c r="F34" i="40"/>
  <c r="F33" i="40"/>
  <c r="F32" i="40"/>
  <c r="F31" i="40"/>
  <c r="F30" i="40"/>
  <c r="F29" i="40"/>
  <c r="F28" i="40"/>
  <c r="F27" i="40"/>
  <c r="F26" i="40"/>
  <c r="F25" i="40"/>
  <c r="F24" i="40"/>
  <c r="F23" i="40"/>
  <c r="F22" i="40"/>
  <c r="F21" i="40"/>
  <c r="F20" i="40"/>
  <c r="F19" i="40"/>
  <c r="F18" i="40"/>
  <c r="F17" i="40"/>
  <c r="F16" i="40"/>
  <c r="F15" i="40"/>
  <c r="F14" i="40"/>
  <c r="F13" i="40"/>
  <c r="F12" i="40"/>
  <c r="F11" i="40"/>
  <c r="F10" i="40"/>
  <c r="F9" i="40"/>
  <c r="F8" i="40"/>
  <c r="F7" i="40"/>
  <c r="F6" i="40"/>
  <c r="F5" i="40"/>
  <c r="F4" i="40"/>
  <c r="F3" i="40"/>
  <c r="A1" i="40"/>
  <c r="K5" i="40" l="1"/>
  <c r="K6" i="40" s="1"/>
  <c r="K7" i="40" s="1"/>
  <c r="D199" i="6"/>
  <c r="E199" i="6"/>
  <c r="F199" i="6"/>
  <c r="D200" i="6"/>
  <c r="E200" i="6"/>
  <c r="F200" i="6"/>
  <c r="D201" i="6"/>
  <c r="E201" i="6"/>
  <c r="F201" i="6"/>
  <c r="D202" i="6"/>
  <c r="E202" i="6"/>
  <c r="F202" i="6"/>
  <c r="C203" i="6"/>
  <c r="D203" i="6"/>
  <c r="E203" i="6"/>
  <c r="F203" i="6"/>
  <c r="K8" i="39"/>
  <c r="C202" i="6" s="1"/>
  <c r="F139" i="39"/>
  <c r="E139" i="39"/>
  <c r="F138" i="39"/>
  <c r="E138" i="39"/>
  <c r="F137" i="39"/>
  <c r="E137" i="39"/>
  <c r="F136" i="39"/>
  <c r="E136" i="39"/>
  <c r="F135" i="39"/>
  <c r="E135" i="39"/>
  <c r="F134" i="39"/>
  <c r="E134" i="39"/>
  <c r="F133" i="39"/>
  <c r="E133" i="39"/>
  <c r="F132" i="39"/>
  <c r="E132" i="39"/>
  <c r="F131" i="39"/>
  <c r="E131" i="39"/>
  <c r="F130" i="39"/>
  <c r="E130" i="39"/>
  <c r="F129" i="39"/>
  <c r="E129" i="39"/>
  <c r="F128" i="39"/>
  <c r="E128" i="39"/>
  <c r="F127" i="39"/>
  <c r="E127" i="39"/>
  <c r="F126" i="39"/>
  <c r="E126" i="39"/>
  <c r="F125" i="39"/>
  <c r="E125" i="39"/>
  <c r="F124" i="39"/>
  <c r="E124" i="39"/>
  <c r="F123" i="39"/>
  <c r="E123" i="39"/>
  <c r="F122" i="39"/>
  <c r="E122" i="39"/>
  <c r="F121" i="39"/>
  <c r="E121" i="39"/>
  <c r="F120" i="39"/>
  <c r="E120" i="39"/>
  <c r="F119" i="39"/>
  <c r="E119" i="39"/>
  <c r="E118" i="39"/>
  <c r="F117" i="39"/>
  <c r="E117" i="39"/>
  <c r="F116" i="39"/>
  <c r="E116" i="39"/>
  <c r="F115" i="39"/>
  <c r="E115" i="39"/>
  <c r="F114" i="39"/>
  <c r="E114" i="39"/>
  <c r="F113" i="39"/>
  <c r="E113" i="39"/>
  <c r="F112" i="39"/>
  <c r="E112" i="39"/>
  <c r="F111" i="39"/>
  <c r="E111" i="39"/>
  <c r="F110" i="39"/>
  <c r="E110" i="39"/>
  <c r="F109" i="39"/>
  <c r="E109" i="39"/>
  <c r="F108" i="39"/>
  <c r="E108" i="39"/>
  <c r="F107" i="39"/>
  <c r="E107" i="39"/>
  <c r="F106" i="39"/>
  <c r="E106" i="39"/>
  <c r="F105" i="39"/>
  <c r="E105" i="39"/>
  <c r="F104" i="39"/>
  <c r="E104" i="39"/>
  <c r="F103" i="39"/>
  <c r="E103" i="39"/>
  <c r="F102" i="39"/>
  <c r="E102" i="39"/>
  <c r="F101" i="39"/>
  <c r="E101" i="39"/>
  <c r="F100" i="39"/>
  <c r="E100" i="39"/>
  <c r="F99" i="39"/>
  <c r="E99" i="39"/>
  <c r="F98" i="39"/>
  <c r="E98" i="39"/>
  <c r="F97" i="39"/>
  <c r="E97" i="39"/>
  <c r="F96" i="39"/>
  <c r="E96" i="39"/>
  <c r="F95" i="39"/>
  <c r="E95" i="39"/>
  <c r="F94" i="39"/>
  <c r="E94" i="39"/>
  <c r="F93" i="39"/>
  <c r="E93" i="39"/>
  <c r="F92" i="39"/>
  <c r="E92" i="39"/>
  <c r="F91" i="39"/>
  <c r="E91" i="39"/>
  <c r="F90" i="39"/>
  <c r="E90" i="39"/>
  <c r="F89" i="39"/>
  <c r="E89" i="39"/>
  <c r="F88" i="39"/>
  <c r="E88" i="39"/>
  <c r="F87" i="39"/>
  <c r="E87" i="39"/>
  <c r="F86" i="39"/>
  <c r="E86" i="39"/>
  <c r="F85" i="39"/>
  <c r="E85" i="39"/>
  <c r="F84" i="39"/>
  <c r="E84" i="39"/>
  <c r="F83" i="39"/>
  <c r="E83" i="39"/>
  <c r="F82" i="39"/>
  <c r="E82" i="39"/>
  <c r="F81" i="39"/>
  <c r="E81" i="39"/>
  <c r="F80" i="39"/>
  <c r="E80" i="39"/>
  <c r="F79" i="39"/>
  <c r="E79" i="39"/>
  <c r="F78" i="39"/>
  <c r="E78" i="39"/>
  <c r="F77" i="39"/>
  <c r="E77" i="39"/>
  <c r="F76" i="39"/>
  <c r="E76" i="39"/>
  <c r="F75" i="39"/>
  <c r="E75" i="39"/>
  <c r="F74" i="39"/>
  <c r="E74" i="39"/>
  <c r="F73" i="39"/>
  <c r="E73" i="39"/>
  <c r="F72" i="39"/>
  <c r="E72" i="39"/>
  <c r="F71" i="39"/>
  <c r="E71" i="39"/>
  <c r="F70" i="39"/>
  <c r="E70" i="39"/>
  <c r="F69" i="39"/>
  <c r="E69" i="39"/>
  <c r="F68" i="39"/>
  <c r="E68" i="39"/>
  <c r="F67" i="39"/>
  <c r="E67" i="39"/>
  <c r="F66" i="39"/>
  <c r="E66" i="39"/>
  <c r="F65" i="39"/>
  <c r="E65" i="39"/>
  <c r="F64" i="39"/>
  <c r="E64" i="39"/>
  <c r="F63" i="39"/>
  <c r="E63" i="39"/>
  <c r="F62" i="39"/>
  <c r="E62" i="39"/>
  <c r="F61" i="39"/>
  <c r="E61" i="39"/>
  <c r="F60" i="39"/>
  <c r="E60" i="39"/>
  <c r="F59" i="39"/>
  <c r="E59" i="39"/>
  <c r="F58" i="39"/>
  <c r="E58" i="39"/>
  <c r="F57" i="39"/>
  <c r="E57" i="39"/>
  <c r="F56" i="39"/>
  <c r="E56" i="39"/>
  <c r="F55" i="39"/>
  <c r="E55" i="39"/>
  <c r="F54" i="39"/>
  <c r="E54" i="39"/>
  <c r="F53" i="39"/>
  <c r="E53" i="39"/>
  <c r="F52" i="39"/>
  <c r="E52" i="39"/>
  <c r="F51" i="39"/>
  <c r="E51" i="39"/>
  <c r="F50" i="39"/>
  <c r="E50" i="39"/>
  <c r="F49" i="39"/>
  <c r="E49" i="39"/>
  <c r="F48" i="39"/>
  <c r="E48" i="39"/>
  <c r="F47" i="39"/>
  <c r="E47" i="39"/>
  <c r="F46" i="39"/>
  <c r="E46" i="39"/>
  <c r="F45" i="39"/>
  <c r="E45" i="39"/>
  <c r="F44" i="39"/>
  <c r="E44" i="39"/>
  <c r="F43" i="39"/>
  <c r="E43" i="39"/>
  <c r="F42" i="39"/>
  <c r="E42" i="39"/>
  <c r="F41" i="39"/>
  <c r="E41" i="39"/>
  <c r="F40" i="39"/>
  <c r="E40" i="39"/>
  <c r="F39" i="39"/>
  <c r="E39" i="39"/>
  <c r="F38" i="39"/>
  <c r="E38" i="39"/>
  <c r="F37" i="39"/>
  <c r="E37" i="39"/>
  <c r="F36" i="39"/>
  <c r="E36" i="39"/>
  <c r="F35" i="39"/>
  <c r="E35" i="39"/>
  <c r="F34" i="39"/>
  <c r="E34" i="39"/>
  <c r="F33" i="39"/>
  <c r="E33" i="39"/>
  <c r="F32" i="39"/>
  <c r="E32" i="39"/>
  <c r="F31" i="39"/>
  <c r="E31" i="39"/>
  <c r="F30" i="39"/>
  <c r="E30" i="39"/>
  <c r="F29" i="39"/>
  <c r="E29" i="39"/>
  <c r="F28" i="39"/>
  <c r="E28" i="39"/>
  <c r="F27" i="39"/>
  <c r="E27" i="39"/>
  <c r="F26" i="39"/>
  <c r="E26" i="39"/>
  <c r="F25" i="39"/>
  <c r="E25" i="39"/>
  <c r="F24" i="39"/>
  <c r="E24" i="39"/>
  <c r="F23" i="39"/>
  <c r="E23" i="39"/>
  <c r="F22" i="39"/>
  <c r="E22" i="39"/>
  <c r="F21" i="39"/>
  <c r="E21" i="39"/>
  <c r="F20" i="39"/>
  <c r="E20" i="39"/>
  <c r="F19" i="39"/>
  <c r="E19" i="39"/>
  <c r="F18" i="39"/>
  <c r="E18" i="39"/>
  <c r="F17" i="39"/>
  <c r="E17" i="39"/>
  <c r="F16" i="39"/>
  <c r="E16" i="39"/>
  <c r="F15" i="39"/>
  <c r="E15" i="39"/>
  <c r="F14" i="39"/>
  <c r="E14" i="39"/>
  <c r="F13" i="39"/>
  <c r="E13" i="39"/>
  <c r="F12" i="39"/>
  <c r="E12" i="39"/>
  <c r="F11" i="39"/>
  <c r="E11" i="39"/>
  <c r="F10" i="39"/>
  <c r="E10" i="39"/>
  <c r="F9" i="39"/>
  <c r="E9" i="39"/>
  <c r="F8" i="39"/>
  <c r="E8" i="39"/>
  <c r="F7" i="39"/>
  <c r="E7" i="39"/>
  <c r="F6" i="39"/>
  <c r="E6" i="39"/>
  <c r="F5" i="39"/>
  <c r="E5" i="39"/>
  <c r="F4" i="39"/>
  <c r="E4" i="39"/>
  <c r="F3" i="39"/>
  <c r="E3" i="39"/>
  <c r="A1" i="39"/>
  <c r="K5" i="39" l="1"/>
  <c r="C199" i="6" s="1"/>
  <c r="E120" i="38"/>
  <c r="F120" i="38"/>
  <c r="E121" i="38"/>
  <c r="F121" i="38"/>
  <c r="E122" i="38"/>
  <c r="F122" i="38"/>
  <c r="E123" i="38"/>
  <c r="F123" i="38"/>
  <c r="E124" i="38"/>
  <c r="F124" i="38"/>
  <c r="E125" i="38"/>
  <c r="F125" i="38"/>
  <c r="E126" i="38"/>
  <c r="F126" i="38"/>
  <c r="E127" i="38"/>
  <c r="F127" i="38"/>
  <c r="E128" i="38"/>
  <c r="F128" i="38"/>
  <c r="E129" i="38"/>
  <c r="F129" i="38"/>
  <c r="E130" i="38"/>
  <c r="F130" i="38"/>
  <c r="E131" i="38"/>
  <c r="F131" i="38"/>
  <c r="E132" i="38"/>
  <c r="F132" i="38"/>
  <c r="E133" i="38"/>
  <c r="F133" i="38"/>
  <c r="E134" i="38"/>
  <c r="F134" i="38"/>
  <c r="E135" i="38"/>
  <c r="F135" i="38"/>
  <c r="E136" i="38"/>
  <c r="F136" i="38"/>
  <c r="E137" i="38"/>
  <c r="F137" i="38"/>
  <c r="E138" i="38"/>
  <c r="F138" i="38"/>
  <c r="E139" i="38"/>
  <c r="F139" i="38"/>
  <c r="E140" i="38"/>
  <c r="F140" i="38"/>
  <c r="E141" i="38"/>
  <c r="F141" i="38"/>
  <c r="E142" i="38"/>
  <c r="F142" i="38"/>
  <c r="E143" i="38"/>
  <c r="F143" i="38"/>
  <c r="E144" i="38"/>
  <c r="F144" i="38"/>
  <c r="E145" i="38"/>
  <c r="F145" i="38"/>
  <c r="E146" i="38"/>
  <c r="F146" i="38"/>
  <c r="E147" i="38"/>
  <c r="F147" i="38"/>
  <c r="E148" i="38"/>
  <c r="F148" i="38"/>
  <c r="E149" i="38"/>
  <c r="F149" i="38"/>
  <c r="E150" i="38"/>
  <c r="F150" i="38"/>
  <c r="E151" i="38"/>
  <c r="F151" i="38"/>
  <c r="E152" i="38"/>
  <c r="F152" i="38"/>
  <c r="E153" i="38"/>
  <c r="F153" i="38"/>
  <c r="E154" i="38"/>
  <c r="F154" i="38"/>
  <c r="E155" i="38"/>
  <c r="F155" i="38"/>
  <c r="E156" i="38"/>
  <c r="F156" i="38"/>
  <c r="C191" i="6"/>
  <c r="D191" i="6"/>
  <c r="E191" i="6"/>
  <c r="F191" i="6"/>
  <c r="C192" i="6"/>
  <c r="C22" i="6" s="1"/>
  <c r="D192" i="6"/>
  <c r="E192" i="6"/>
  <c r="F192" i="6"/>
  <c r="D193" i="6"/>
  <c r="E193" i="6"/>
  <c r="F193" i="6"/>
  <c r="C194" i="6"/>
  <c r="D194" i="6"/>
  <c r="E194" i="6"/>
  <c r="F194" i="6"/>
  <c r="C195" i="6"/>
  <c r="D195" i="6"/>
  <c r="E195" i="6"/>
  <c r="F195" i="6"/>
  <c r="F119" i="38"/>
  <c r="E119" i="38"/>
  <c r="E118" i="38"/>
  <c r="F117" i="38"/>
  <c r="E117" i="38"/>
  <c r="F116" i="38"/>
  <c r="E116" i="38"/>
  <c r="F115" i="38"/>
  <c r="E115" i="38"/>
  <c r="F114" i="38"/>
  <c r="E114" i="38"/>
  <c r="F113" i="38"/>
  <c r="E113" i="38"/>
  <c r="F112" i="38"/>
  <c r="E112" i="38"/>
  <c r="F111" i="38"/>
  <c r="E111" i="38"/>
  <c r="F110" i="38"/>
  <c r="E110" i="38"/>
  <c r="F109" i="38"/>
  <c r="E109" i="38"/>
  <c r="F108" i="38"/>
  <c r="E108" i="38"/>
  <c r="F107" i="38"/>
  <c r="E107" i="38"/>
  <c r="F106" i="38"/>
  <c r="E106" i="38"/>
  <c r="F105" i="38"/>
  <c r="E105" i="38"/>
  <c r="F104" i="38"/>
  <c r="E104" i="38"/>
  <c r="F103" i="38"/>
  <c r="E103" i="38"/>
  <c r="F102" i="38"/>
  <c r="E102" i="38"/>
  <c r="F101" i="38"/>
  <c r="E101" i="38"/>
  <c r="F100" i="38"/>
  <c r="E100" i="38"/>
  <c r="F99" i="38"/>
  <c r="E99" i="38"/>
  <c r="F98" i="38"/>
  <c r="E98" i="38"/>
  <c r="F97" i="38"/>
  <c r="E97" i="38"/>
  <c r="F96" i="38"/>
  <c r="E96" i="38"/>
  <c r="F95" i="38"/>
  <c r="E95" i="38"/>
  <c r="F94" i="38"/>
  <c r="E94" i="38"/>
  <c r="F93" i="38"/>
  <c r="E93" i="38"/>
  <c r="F92" i="38"/>
  <c r="E92" i="38"/>
  <c r="F91" i="38"/>
  <c r="E91" i="38"/>
  <c r="F90" i="38"/>
  <c r="E90" i="38"/>
  <c r="F89" i="38"/>
  <c r="E89" i="38"/>
  <c r="F88" i="38"/>
  <c r="E88" i="38"/>
  <c r="F87" i="38"/>
  <c r="E87" i="38"/>
  <c r="F86" i="38"/>
  <c r="E86" i="38"/>
  <c r="F85" i="38"/>
  <c r="E85" i="38"/>
  <c r="F84" i="38"/>
  <c r="E84" i="38"/>
  <c r="F83" i="38"/>
  <c r="E83" i="38"/>
  <c r="F82" i="38"/>
  <c r="E82" i="38"/>
  <c r="F81" i="38"/>
  <c r="E81" i="38"/>
  <c r="F80" i="38"/>
  <c r="E80" i="38"/>
  <c r="F79" i="38"/>
  <c r="E79" i="38"/>
  <c r="F78" i="38"/>
  <c r="E78" i="38"/>
  <c r="F77" i="38"/>
  <c r="E77" i="38"/>
  <c r="F76" i="38"/>
  <c r="E76" i="38"/>
  <c r="F75" i="38"/>
  <c r="E75" i="38"/>
  <c r="F74" i="38"/>
  <c r="E74" i="38"/>
  <c r="F73" i="38"/>
  <c r="E73" i="38"/>
  <c r="F72" i="38"/>
  <c r="E72" i="38"/>
  <c r="F71" i="38"/>
  <c r="E71" i="38"/>
  <c r="F70" i="38"/>
  <c r="E70" i="38"/>
  <c r="F69" i="38"/>
  <c r="E69" i="38"/>
  <c r="F68" i="38"/>
  <c r="E68" i="38"/>
  <c r="F67" i="38"/>
  <c r="E67" i="38"/>
  <c r="F66" i="38"/>
  <c r="E66" i="38"/>
  <c r="F65" i="38"/>
  <c r="E65" i="38"/>
  <c r="F64" i="38"/>
  <c r="E64" i="38"/>
  <c r="F63" i="38"/>
  <c r="E63" i="38"/>
  <c r="F62" i="38"/>
  <c r="E62" i="38"/>
  <c r="F61" i="38"/>
  <c r="E61" i="38"/>
  <c r="F60" i="38"/>
  <c r="E60" i="38"/>
  <c r="F59" i="38"/>
  <c r="E59" i="38"/>
  <c r="F58" i="38"/>
  <c r="E58" i="38"/>
  <c r="F57" i="38"/>
  <c r="E57" i="38"/>
  <c r="F56" i="38"/>
  <c r="E56" i="38"/>
  <c r="F55" i="38"/>
  <c r="E55" i="38"/>
  <c r="F54" i="38"/>
  <c r="E54" i="38"/>
  <c r="F53" i="38"/>
  <c r="E53" i="38"/>
  <c r="F52" i="38"/>
  <c r="E52" i="38"/>
  <c r="F51" i="38"/>
  <c r="E51" i="38"/>
  <c r="F50" i="38"/>
  <c r="E50" i="38"/>
  <c r="F49" i="38"/>
  <c r="E49" i="38"/>
  <c r="F48" i="38"/>
  <c r="E48" i="38"/>
  <c r="F47" i="38"/>
  <c r="E47" i="38"/>
  <c r="F46" i="38"/>
  <c r="E46" i="38"/>
  <c r="F45" i="38"/>
  <c r="E45" i="38"/>
  <c r="F44" i="38"/>
  <c r="E44" i="38"/>
  <c r="F43" i="38"/>
  <c r="E43" i="38"/>
  <c r="F42" i="38"/>
  <c r="E42" i="38"/>
  <c r="F41" i="38"/>
  <c r="E41" i="38"/>
  <c r="F40" i="38"/>
  <c r="E40" i="38"/>
  <c r="F39" i="38"/>
  <c r="E39" i="38"/>
  <c r="F38" i="38"/>
  <c r="E38" i="38"/>
  <c r="F37" i="38"/>
  <c r="E37" i="38"/>
  <c r="F36" i="38"/>
  <c r="E36" i="38"/>
  <c r="F35" i="38"/>
  <c r="E35" i="38"/>
  <c r="F34" i="38"/>
  <c r="E34" i="38"/>
  <c r="F33" i="38"/>
  <c r="E33" i="38"/>
  <c r="F32" i="38"/>
  <c r="E32" i="38"/>
  <c r="F31" i="38"/>
  <c r="E31" i="38"/>
  <c r="F30" i="38"/>
  <c r="E30" i="38"/>
  <c r="F29" i="38"/>
  <c r="E29" i="38"/>
  <c r="F28" i="38"/>
  <c r="E28" i="38"/>
  <c r="F27" i="38"/>
  <c r="E27" i="38"/>
  <c r="F26" i="38"/>
  <c r="E26" i="38"/>
  <c r="F25" i="38"/>
  <c r="E25" i="38"/>
  <c r="F24" i="38"/>
  <c r="E24" i="38"/>
  <c r="F23" i="38"/>
  <c r="E23" i="38"/>
  <c r="F22" i="38"/>
  <c r="E22" i="38"/>
  <c r="F21" i="38"/>
  <c r="E21" i="38"/>
  <c r="F20" i="38"/>
  <c r="E20" i="38"/>
  <c r="F19" i="38"/>
  <c r="E19" i="38"/>
  <c r="F18" i="38"/>
  <c r="E18" i="38"/>
  <c r="F17" i="38"/>
  <c r="E17" i="38"/>
  <c r="F16" i="38"/>
  <c r="E16" i="38"/>
  <c r="F15" i="38"/>
  <c r="E15" i="38"/>
  <c r="F14" i="38"/>
  <c r="E14" i="38"/>
  <c r="F13" i="38"/>
  <c r="E13" i="38"/>
  <c r="F12" i="38"/>
  <c r="E12" i="38"/>
  <c r="F11" i="38"/>
  <c r="E11" i="38"/>
  <c r="F10" i="38"/>
  <c r="E10" i="38"/>
  <c r="F9" i="38"/>
  <c r="E9" i="38"/>
  <c r="F8" i="38"/>
  <c r="E8" i="38"/>
  <c r="F7" i="38"/>
  <c r="E7" i="38"/>
  <c r="F6" i="38"/>
  <c r="E6" i="38"/>
  <c r="F5" i="38"/>
  <c r="E5" i="38"/>
  <c r="F4" i="38"/>
  <c r="K7" i="38" s="1"/>
  <c r="C193" i="6" s="1"/>
  <c r="E4" i="38"/>
  <c r="F3" i="38"/>
  <c r="E3" i="38"/>
  <c r="A1" i="38"/>
  <c r="K6" i="39" l="1"/>
  <c r="C200" i="6" s="1"/>
  <c r="C23" i="6" s="1"/>
  <c r="K7" i="39"/>
  <c r="C201" i="6" s="1"/>
  <c r="D183" i="6"/>
  <c r="E183" i="6"/>
  <c r="F183" i="6"/>
  <c r="C184" i="6"/>
  <c r="C21" i="6" s="1"/>
  <c r="D184" i="6"/>
  <c r="E184" i="6"/>
  <c r="F184" i="6"/>
  <c r="D185" i="6"/>
  <c r="E185" i="6"/>
  <c r="F185" i="6"/>
  <c r="C186" i="6"/>
  <c r="D186" i="6"/>
  <c r="E186" i="6"/>
  <c r="F186" i="6"/>
  <c r="C187" i="6"/>
  <c r="D187" i="6"/>
  <c r="E187" i="6"/>
  <c r="F187" i="6"/>
  <c r="F119" i="37"/>
  <c r="E119" i="37"/>
  <c r="E118" i="37"/>
  <c r="F117" i="37"/>
  <c r="E117" i="37"/>
  <c r="F116" i="37"/>
  <c r="E116" i="37"/>
  <c r="F115" i="37"/>
  <c r="E115" i="37"/>
  <c r="F114" i="37"/>
  <c r="E114" i="37"/>
  <c r="F113" i="37"/>
  <c r="E113" i="37"/>
  <c r="F112" i="37"/>
  <c r="E112" i="37"/>
  <c r="F111" i="37"/>
  <c r="E111" i="37"/>
  <c r="F110" i="37"/>
  <c r="E110" i="37"/>
  <c r="F109" i="37"/>
  <c r="E109" i="37"/>
  <c r="F108" i="37"/>
  <c r="E108" i="37"/>
  <c r="F107" i="37"/>
  <c r="E107" i="37"/>
  <c r="F106" i="37"/>
  <c r="E106" i="37"/>
  <c r="F105" i="37"/>
  <c r="E105" i="37"/>
  <c r="F104" i="37"/>
  <c r="E104" i="37"/>
  <c r="F103" i="37"/>
  <c r="E103" i="37"/>
  <c r="F102" i="37"/>
  <c r="E102" i="37"/>
  <c r="F101" i="37"/>
  <c r="E101" i="37"/>
  <c r="F100" i="37"/>
  <c r="E100" i="37"/>
  <c r="F99" i="37"/>
  <c r="E99" i="37"/>
  <c r="F98" i="37"/>
  <c r="E98" i="37"/>
  <c r="F97" i="37"/>
  <c r="E97" i="37"/>
  <c r="F96" i="37"/>
  <c r="E96" i="37"/>
  <c r="F95" i="37"/>
  <c r="E95" i="37"/>
  <c r="F94" i="37"/>
  <c r="E94" i="37"/>
  <c r="F93" i="37"/>
  <c r="E93" i="37"/>
  <c r="F92" i="37"/>
  <c r="E92" i="37"/>
  <c r="F91" i="37"/>
  <c r="E91" i="37"/>
  <c r="F90" i="37"/>
  <c r="E90" i="37"/>
  <c r="F89" i="37"/>
  <c r="E89" i="37"/>
  <c r="F88" i="37"/>
  <c r="E88" i="37"/>
  <c r="F87" i="37"/>
  <c r="E87" i="37"/>
  <c r="F86" i="37"/>
  <c r="E86" i="37"/>
  <c r="F85" i="37"/>
  <c r="E85" i="37"/>
  <c r="F84" i="37"/>
  <c r="E84" i="37"/>
  <c r="F83" i="37"/>
  <c r="E83" i="37"/>
  <c r="F82" i="37"/>
  <c r="E82" i="37"/>
  <c r="F81" i="37"/>
  <c r="E81" i="37"/>
  <c r="F80" i="37"/>
  <c r="E80" i="37"/>
  <c r="F79" i="37"/>
  <c r="E79" i="37"/>
  <c r="F78" i="37"/>
  <c r="E78" i="37"/>
  <c r="F77" i="37"/>
  <c r="E77" i="37"/>
  <c r="F76" i="37"/>
  <c r="E76" i="37"/>
  <c r="F75" i="37"/>
  <c r="E75" i="37"/>
  <c r="F74" i="37"/>
  <c r="E74" i="37"/>
  <c r="F73" i="37"/>
  <c r="E73" i="37"/>
  <c r="F72" i="37"/>
  <c r="E72" i="37"/>
  <c r="F71" i="37"/>
  <c r="E71" i="37"/>
  <c r="F70" i="37"/>
  <c r="E70" i="37"/>
  <c r="F69" i="37"/>
  <c r="E69" i="37"/>
  <c r="F68" i="37"/>
  <c r="E68" i="37"/>
  <c r="F67" i="37"/>
  <c r="E67" i="37"/>
  <c r="F66" i="37"/>
  <c r="E66" i="37"/>
  <c r="F65" i="37"/>
  <c r="E65" i="37"/>
  <c r="F64" i="37"/>
  <c r="E64" i="37"/>
  <c r="F63" i="37"/>
  <c r="E63" i="37"/>
  <c r="F62" i="37"/>
  <c r="E62" i="37"/>
  <c r="F61" i="37"/>
  <c r="E61" i="37"/>
  <c r="F60" i="37"/>
  <c r="E60" i="37"/>
  <c r="F59" i="37"/>
  <c r="E59" i="37"/>
  <c r="F58" i="37"/>
  <c r="E58" i="37"/>
  <c r="F57" i="37"/>
  <c r="E57" i="37"/>
  <c r="F56" i="37"/>
  <c r="E56" i="37"/>
  <c r="F55" i="37"/>
  <c r="E55" i="37"/>
  <c r="F54" i="37"/>
  <c r="E54" i="37"/>
  <c r="F53" i="37"/>
  <c r="E53" i="37"/>
  <c r="F52" i="37"/>
  <c r="E52" i="37"/>
  <c r="F51" i="37"/>
  <c r="E51" i="37"/>
  <c r="F50" i="37"/>
  <c r="E50" i="37"/>
  <c r="F49" i="37"/>
  <c r="E49" i="37"/>
  <c r="F48" i="37"/>
  <c r="E48" i="37"/>
  <c r="F47" i="37"/>
  <c r="E47" i="37"/>
  <c r="F46" i="37"/>
  <c r="E46" i="37"/>
  <c r="F45" i="37"/>
  <c r="E45" i="37"/>
  <c r="F44" i="37"/>
  <c r="E44" i="37"/>
  <c r="F43" i="37"/>
  <c r="E43" i="37"/>
  <c r="F42" i="37"/>
  <c r="E42" i="37"/>
  <c r="F41" i="37"/>
  <c r="E41" i="37"/>
  <c r="F40" i="37"/>
  <c r="E40" i="37"/>
  <c r="F39" i="37"/>
  <c r="E39" i="37"/>
  <c r="F38" i="37"/>
  <c r="E38" i="37"/>
  <c r="F37" i="37"/>
  <c r="E37" i="37"/>
  <c r="F36" i="37"/>
  <c r="E36" i="37"/>
  <c r="F35" i="37"/>
  <c r="E35" i="37"/>
  <c r="F34" i="37"/>
  <c r="E34" i="37"/>
  <c r="F33" i="37"/>
  <c r="E33" i="37"/>
  <c r="F32" i="37"/>
  <c r="E32" i="37"/>
  <c r="F31" i="37"/>
  <c r="E31" i="37"/>
  <c r="F30" i="37"/>
  <c r="E30" i="37"/>
  <c r="F29" i="37"/>
  <c r="E29" i="37"/>
  <c r="F28" i="37"/>
  <c r="E28" i="37"/>
  <c r="F27" i="37"/>
  <c r="E27" i="37"/>
  <c r="F26" i="37"/>
  <c r="E26" i="37"/>
  <c r="F25" i="37"/>
  <c r="E25" i="37"/>
  <c r="F24" i="37"/>
  <c r="E24" i="37"/>
  <c r="F23" i="37"/>
  <c r="E23" i="37"/>
  <c r="F22" i="37"/>
  <c r="E22" i="37"/>
  <c r="F21" i="37"/>
  <c r="E21" i="37"/>
  <c r="F20" i="37"/>
  <c r="E20" i="37"/>
  <c r="F19" i="37"/>
  <c r="E19" i="37"/>
  <c r="F18" i="37"/>
  <c r="E18" i="37"/>
  <c r="F17" i="37"/>
  <c r="E17" i="37"/>
  <c r="F16" i="37"/>
  <c r="E16" i="37"/>
  <c r="F15" i="37"/>
  <c r="E15" i="37"/>
  <c r="F14" i="37"/>
  <c r="E14" i="37"/>
  <c r="F13" i="37"/>
  <c r="E13" i="37"/>
  <c r="F12" i="37"/>
  <c r="E12" i="37"/>
  <c r="F11" i="37"/>
  <c r="E11" i="37"/>
  <c r="F10" i="37"/>
  <c r="E10" i="37"/>
  <c r="F9" i="37"/>
  <c r="E9" i="37"/>
  <c r="F8" i="37"/>
  <c r="E8" i="37"/>
  <c r="F7" i="37"/>
  <c r="E7" i="37"/>
  <c r="F6" i="37"/>
  <c r="E6" i="37"/>
  <c r="F5" i="37"/>
  <c r="E5" i="37"/>
  <c r="F4" i="37"/>
  <c r="E4" i="37"/>
  <c r="F3" i="37"/>
  <c r="E3" i="37"/>
  <c r="A1" i="37"/>
  <c r="B181" i="6"/>
  <c r="B189" i="6" s="1"/>
  <c r="B197" i="6" s="1"/>
  <c r="K5" i="37" l="1"/>
  <c r="D175" i="6"/>
  <c r="E175" i="6"/>
  <c r="F175" i="6"/>
  <c r="D176" i="6"/>
  <c r="E176" i="6"/>
  <c r="F176" i="6"/>
  <c r="D177" i="6"/>
  <c r="E177" i="6"/>
  <c r="F177" i="6"/>
  <c r="D178" i="6"/>
  <c r="E178" i="6"/>
  <c r="F178" i="6"/>
  <c r="C179" i="6"/>
  <c r="D179" i="6"/>
  <c r="E179" i="6"/>
  <c r="F179" i="6"/>
  <c r="D167" i="6"/>
  <c r="E167" i="6"/>
  <c r="F167" i="6"/>
  <c r="D168" i="6"/>
  <c r="E168" i="6"/>
  <c r="F168" i="6"/>
  <c r="D169" i="6"/>
  <c r="E169" i="6"/>
  <c r="F169" i="6"/>
  <c r="D170" i="6"/>
  <c r="E170" i="6"/>
  <c r="F170" i="6"/>
  <c r="C171" i="6"/>
  <c r="D171" i="6"/>
  <c r="E171" i="6"/>
  <c r="F171" i="6"/>
  <c r="D159" i="6"/>
  <c r="E159" i="6"/>
  <c r="F159" i="6"/>
  <c r="D160" i="6"/>
  <c r="E160" i="6"/>
  <c r="F160" i="6"/>
  <c r="D161" i="6"/>
  <c r="E161" i="6"/>
  <c r="F161" i="6"/>
  <c r="D162" i="6"/>
  <c r="E162" i="6"/>
  <c r="F162" i="6"/>
  <c r="C163" i="6"/>
  <c r="D163" i="6"/>
  <c r="E163" i="6"/>
  <c r="F163" i="6"/>
  <c r="D151" i="6"/>
  <c r="E151" i="6"/>
  <c r="F151" i="6"/>
  <c r="C152" i="6"/>
  <c r="C17" i="6" s="1"/>
  <c r="D152" i="6"/>
  <c r="E152" i="6"/>
  <c r="F152" i="6"/>
  <c r="D153" i="6"/>
  <c r="E153" i="6"/>
  <c r="F153" i="6"/>
  <c r="D154" i="6"/>
  <c r="E154" i="6"/>
  <c r="F154" i="6"/>
  <c r="C155" i="6"/>
  <c r="D155" i="6"/>
  <c r="E155" i="6"/>
  <c r="F155" i="6"/>
  <c r="E133" i="36"/>
  <c r="F133" i="36"/>
  <c r="E134" i="36"/>
  <c r="F134" i="36"/>
  <c r="F132" i="36"/>
  <c r="E132" i="36"/>
  <c r="F131" i="36"/>
  <c r="E131" i="36"/>
  <c r="F130" i="36"/>
  <c r="E130" i="36"/>
  <c r="E129" i="36"/>
  <c r="F128" i="36"/>
  <c r="E128" i="36"/>
  <c r="F127" i="36"/>
  <c r="E127" i="36"/>
  <c r="F126" i="36"/>
  <c r="E126" i="36"/>
  <c r="F125" i="36"/>
  <c r="E125" i="36"/>
  <c r="F124" i="36"/>
  <c r="E124" i="36"/>
  <c r="F123" i="36"/>
  <c r="E123" i="36"/>
  <c r="F122" i="36"/>
  <c r="E122" i="36"/>
  <c r="F121" i="36"/>
  <c r="E121" i="36"/>
  <c r="F120" i="36"/>
  <c r="E120" i="36"/>
  <c r="F119" i="36"/>
  <c r="E119" i="36"/>
  <c r="F118" i="36"/>
  <c r="E118" i="36"/>
  <c r="F117" i="36"/>
  <c r="E117" i="36"/>
  <c r="F116" i="36"/>
  <c r="E116" i="36"/>
  <c r="F115" i="36"/>
  <c r="E115" i="36"/>
  <c r="F114" i="36"/>
  <c r="E114" i="36"/>
  <c r="F113" i="36"/>
  <c r="E113" i="36"/>
  <c r="F112" i="36"/>
  <c r="E112" i="36"/>
  <c r="F111" i="36"/>
  <c r="E111" i="36"/>
  <c r="F110" i="36"/>
  <c r="E110" i="36"/>
  <c r="F109" i="36"/>
  <c r="E109" i="36"/>
  <c r="F108" i="36"/>
  <c r="E108" i="36"/>
  <c r="F107" i="36"/>
  <c r="E107" i="36"/>
  <c r="F106" i="36"/>
  <c r="E106" i="36"/>
  <c r="F105" i="36"/>
  <c r="E105" i="36"/>
  <c r="F104" i="36"/>
  <c r="E104" i="36"/>
  <c r="F103" i="36"/>
  <c r="E103" i="36"/>
  <c r="F102" i="36"/>
  <c r="E102" i="36"/>
  <c r="F101" i="36"/>
  <c r="E101" i="36"/>
  <c r="F100" i="36"/>
  <c r="E100" i="36"/>
  <c r="F99" i="36"/>
  <c r="E99" i="36"/>
  <c r="F98" i="36"/>
  <c r="E98" i="36"/>
  <c r="F97" i="36"/>
  <c r="E97" i="36"/>
  <c r="F96" i="36"/>
  <c r="E96" i="36"/>
  <c r="F95" i="36"/>
  <c r="E95" i="36"/>
  <c r="F94" i="36"/>
  <c r="E94" i="36"/>
  <c r="F93" i="36"/>
  <c r="E93" i="36"/>
  <c r="F92" i="36"/>
  <c r="E92" i="36"/>
  <c r="F91" i="36"/>
  <c r="E91" i="36"/>
  <c r="F90" i="36"/>
  <c r="E90" i="36"/>
  <c r="F89" i="36"/>
  <c r="E89" i="36"/>
  <c r="F88" i="36"/>
  <c r="E88" i="36"/>
  <c r="F87" i="36"/>
  <c r="E87" i="36"/>
  <c r="F86" i="36"/>
  <c r="E86" i="36"/>
  <c r="F85" i="36"/>
  <c r="E85" i="36"/>
  <c r="F84" i="36"/>
  <c r="E84" i="36"/>
  <c r="F83" i="36"/>
  <c r="E83" i="36"/>
  <c r="F82" i="36"/>
  <c r="E82" i="36"/>
  <c r="F81" i="36"/>
  <c r="E81" i="36"/>
  <c r="F80" i="36"/>
  <c r="E80" i="36"/>
  <c r="F79" i="36"/>
  <c r="E79" i="36"/>
  <c r="F78" i="36"/>
  <c r="E78" i="36"/>
  <c r="F77" i="36"/>
  <c r="E77" i="36"/>
  <c r="F76" i="36"/>
  <c r="E76" i="36"/>
  <c r="F75" i="36"/>
  <c r="E75" i="36"/>
  <c r="F74" i="36"/>
  <c r="E74" i="36"/>
  <c r="F73" i="36"/>
  <c r="E73" i="36"/>
  <c r="F72" i="36"/>
  <c r="E72" i="36"/>
  <c r="F71" i="36"/>
  <c r="E71" i="36"/>
  <c r="F70" i="36"/>
  <c r="E70" i="36"/>
  <c r="F69" i="36"/>
  <c r="E69" i="36"/>
  <c r="F68" i="36"/>
  <c r="E68" i="36"/>
  <c r="F67" i="36"/>
  <c r="E67" i="36"/>
  <c r="F66" i="36"/>
  <c r="E66" i="36"/>
  <c r="F65" i="36"/>
  <c r="E65" i="36"/>
  <c r="F64" i="36"/>
  <c r="E64" i="36"/>
  <c r="F63" i="36"/>
  <c r="E63" i="36"/>
  <c r="F62" i="36"/>
  <c r="E62" i="36"/>
  <c r="F61" i="36"/>
  <c r="E61" i="36"/>
  <c r="F60" i="36"/>
  <c r="E60" i="36"/>
  <c r="F59" i="36"/>
  <c r="E59" i="36"/>
  <c r="F58" i="36"/>
  <c r="E58" i="36"/>
  <c r="F57" i="36"/>
  <c r="E57" i="36"/>
  <c r="F56" i="36"/>
  <c r="E56" i="36"/>
  <c r="F55" i="36"/>
  <c r="E55" i="36"/>
  <c r="F54" i="36"/>
  <c r="E54" i="36"/>
  <c r="F53" i="36"/>
  <c r="E53" i="36"/>
  <c r="F52" i="36"/>
  <c r="E52" i="36"/>
  <c r="F51" i="36"/>
  <c r="E51" i="36"/>
  <c r="F50" i="36"/>
  <c r="E50" i="36"/>
  <c r="F49" i="36"/>
  <c r="E49" i="36"/>
  <c r="F48" i="36"/>
  <c r="E48" i="36"/>
  <c r="F47" i="36"/>
  <c r="E47" i="36"/>
  <c r="F46" i="36"/>
  <c r="E46" i="36"/>
  <c r="F45" i="36"/>
  <c r="E45" i="36"/>
  <c r="F44" i="36"/>
  <c r="E44" i="36"/>
  <c r="F43" i="36"/>
  <c r="E43" i="36"/>
  <c r="F42" i="36"/>
  <c r="E42" i="36"/>
  <c r="F41" i="36"/>
  <c r="E41" i="36"/>
  <c r="F40" i="36"/>
  <c r="E40" i="36"/>
  <c r="F39" i="36"/>
  <c r="E39" i="36"/>
  <c r="F38" i="36"/>
  <c r="E38" i="36"/>
  <c r="F37" i="36"/>
  <c r="E37" i="36"/>
  <c r="F36" i="36"/>
  <c r="E36" i="36"/>
  <c r="F35" i="36"/>
  <c r="E35" i="36"/>
  <c r="F34" i="36"/>
  <c r="E34" i="36"/>
  <c r="F33" i="36"/>
  <c r="E33" i="36"/>
  <c r="F32" i="36"/>
  <c r="E32" i="36"/>
  <c r="F31" i="36"/>
  <c r="E31" i="36"/>
  <c r="F30" i="36"/>
  <c r="E30" i="36"/>
  <c r="F29" i="36"/>
  <c r="E29" i="36"/>
  <c r="F28" i="36"/>
  <c r="E28" i="36"/>
  <c r="F27" i="36"/>
  <c r="E27" i="36"/>
  <c r="F26" i="36"/>
  <c r="E26" i="36"/>
  <c r="F25" i="36"/>
  <c r="E25" i="36"/>
  <c r="F24" i="36"/>
  <c r="E24" i="36"/>
  <c r="F23" i="36"/>
  <c r="E23" i="36"/>
  <c r="F22" i="36"/>
  <c r="E22" i="36"/>
  <c r="F21" i="36"/>
  <c r="E21" i="36"/>
  <c r="F20" i="36"/>
  <c r="E20" i="36"/>
  <c r="F19" i="36"/>
  <c r="E19" i="36"/>
  <c r="F18" i="36"/>
  <c r="E18" i="36"/>
  <c r="F17" i="36"/>
  <c r="E17" i="36"/>
  <c r="F16" i="36"/>
  <c r="E16" i="36"/>
  <c r="F15" i="36"/>
  <c r="E15" i="36"/>
  <c r="F14" i="36"/>
  <c r="E14" i="36"/>
  <c r="F13" i="36"/>
  <c r="E13" i="36"/>
  <c r="F12" i="36"/>
  <c r="E12" i="36"/>
  <c r="F11" i="36"/>
  <c r="E11" i="36"/>
  <c r="F10" i="36"/>
  <c r="E10" i="36"/>
  <c r="F9" i="36"/>
  <c r="E9" i="36"/>
  <c r="K8" i="36"/>
  <c r="C178" i="6" s="1"/>
  <c r="F8" i="36"/>
  <c r="E8" i="36"/>
  <c r="F7" i="36"/>
  <c r="E7" i="36"/>
  <c r="F6" i="36"/>
  <c r="E6" i="36"/>
  <c r="F5" i="36"/>
  <c r="E5" i="36"/>
  <c r="F4" i="36"/>
  <c r="E4" i="36"/>
  <c r="F3" i="36"/>
  <c r="E3" i="36"/>
  <c r="A1" i="36"/>
  <c r="K7" i="37" l="1"/>
  <c r="C185" i="6" s="1"/>
  <c r="C183" i="6"/>
  <c r="K5" i="36"/>
  <c r="E8" i="30"/>
  <c r="F8" i="30"/>
  <c r="K6" i="36" l="1"/>
  <c r="C175" i="6"/>
  <c r="F68" i="34"/>
  <c r="E68" i="34"/>
  <c r="K7" i="36" l="1"/>
  <c r="C177" i="6" s="1"/>
  <c r="C176" i="6"/>
  <c r="C20" i="6" s="1"/>
  <c r="E137" i="33"/>
  <c r="F137" i="33"/>
  <c r="E138" i="33"/>
  <c r="F138" i="33"/>
  <c r="E139" i="33"/>
  <c r="F139" i="33"/>
  <c r="E140" i="33"/>
  <c r="F140" i="33"/>
  <c r="E141" i="33"/>
  <c r="F141" i="33"/>
  <c r="E4" i="34" l="1"/>
  <c r="F4" i="34"/>
  <c r="E5" i="34"/>
  <c r="F5" i="34"/>
  <c r="E6" i="34"/>
  <c r="F6" i="34"/>
  <c r="E7" i="34"/>
  <c r="F7" i="34"/>
  <c r="E8" i="34"/>
  <c r="F8" i="34"/>
  <c r="E9" i="34"/>
  <c r="F9" i="34"/>
  <c r="E10" i="34"/>
  <c r="F10" i="34"/>
  <c r="E11" i="34"/>
  <c r="F11" i="34"/>
  <c r="E12" i="34"/>
  <c r="F12" i="34"/>
  <c r="E13" i="34"/>
  <c r="F13" i="34"/>
  <c r="E14" i="34"/>
  <c r="F14" i="34"/>
  <c r="E15" i="34"/>
  <c r="F15" i="34"/>
  <c r="E16" i="34"/>
  <c r="F16" i="34"/>
  <c r="E17" i="34"/>
  <c r="F17" i="34"/>
  <c r="E18" i="34"/>
  <c r="F18" i="34"/>
  <c r="E19" i="34"/>
  <c r="F19" i="34"/>
  <c r="E20" i="34"/>
  <c r="F20" i="34"/>
  <c r="E21" i="34"/>
  <c r="F21" i="34"/>
  <c r="E22" i="34"/>
  <c r="F22" i="34"/>
  <c r="E23" i="34"/>
  <c r="F23" i="34"/>
  <c r="E24" i="34"/>
  <c r="F24" i="34"/>
  <c r="E25" i="34"/>
  <c r="F25" i="34"/>
  <c r="E26" i="34"/>
  <c r="F26" i="34"/>
  <c r="E27" i="34"/>
  <c r="F27" i="34"/>
  <c r="E28" i="34"/>
  <c r="F28" i="34"/>
  <c r="E29" i="34"/>
  <c r="F29" i="34"/>
  <c r="E30" i="34"/>
  <c r="F30" i="34"/>
  <c r="E31" i="34"/>
  <c r="F31" i="34"/>
  <c r="E32" i="34"/>
  <c r="F32" i="34"/>
  <c r="E33" i="34"/>
  <c r="F33" i="34"/>
  <c r="E34" i="34"/>
  <c r="F34" i="34"/>
  <c r="E35" i="34"/>
  <c r="F35" i="34"/>
  <c r="E36" i="34"/>
  <c r="F36" i="34"/>
  <c r="E37" i="34"/>
  <c r="F37" i="34"/>
  <c r="E38" i="34"/>
  <c r="F38" i="34"/>
  <c r="E39" i="34"/>
  <c r="F39" i="34"/>
  <c r="E40" i="34"/>
  <c r="F40" i="34"/>
  <c r="E41" i="34"/>
  <c r="F41" i="34"/>
  <c r="E42" i="34"/>
  <c r="F42" i="34"/>
  <c r="E43" i="34"/>
  <c r="F43" i="34"/>
  <c r="E44" i="34"/>
  <c r="F44" i="34"/>
  <c r="E45" i="34"/>
  <c r="F45" i="34"/>
  <c r="E46" i="34"/>
  <c r="F46" i="34"/>
  <c r="E47" i="34"/>
  <c r="F47" i="34"/>
  <c r="E48" i="34"/>
  <c r="F48" i="34"/>
  <c r="E49" i="34"/>
  <c r="F49" i="34"/>
  <c r="E50" i="34"/>
  <c r="F50" i="34"/>
  <c r="E51" i="34"/>
  <c r="F51" i="34"/>
  <c r="E52" i="34"/>
  <c r="F52" i="34"/>
  <c r="E53" i="34"/>
  <c r="F53" i="34"/>
  <c r="E54" i="34"/>
  <c r="F54" i="34"/>
  <c r="E55" i="34"/>
  <c r="F55" i="34"/>
  <c r="E56" i="34"/>
  <c r="F56" i="34"/>
  <c r="E57" i="34"/>
  <c r="F57" i="34"/>
  <c r="E58" i="34"/>
  <c r="F58" i="34"/>
  <c r="E59" i="34"/>
  <c r="F59" i="34"/>
  <c r="E60" i="34"/>
  <c r="F60" i="34"/>
  <c r="E61" i="34"/>
  <c r="F61" i="34"/>
  <c r="E62" i="34"/>
  <c r="F62" i="34"/>
  <c r="E63" i="34"/>
  <c r="F63" i="34"/>
  <c r="E64" i="34"/>
  <c r="F64" i="34"/>
  <c r="E65" i="34"/>
  <c r="F65" i="34"/>
  <c r="E66" i="34"/>
  <c r="F66" i="34"/>
  <c r="E67" i="34"/>
  <c r="F67" i="34"/>
  <c r="E69" i="34"/>
  <c r="F69" i="34"/>
  <c r="E70" i="34"/>
  <c r="F70" i="34"/>
  <c r="E71" i="34"/>
  <c r="F71" i="34"/>
  <c r="E72" i="34"/>
  <c r="F72" i="34"/>
  <c r="E73" i="34"/>
  <c r="F73" i="34"/>
  <c r="E74" i="34"/>
  <c r="F74" i="34"/>
  <c r="E75" i="34"/>
  <c r="F75" i="34"/>
  <c r="E76" i="34"/>
  <c r="F76" i="34"/>
  <c r="E77" i="34"/>
  <c r="F77" i="34"/>
  <c r="E78" i="34"/>
  <c r="F78" i="34"/>
  <c r="E79" i="34"/>
  <c r="F79" i="34"/>
  <c r="E80" i="34"/>
  <c r="F80" i="34"/>
  <c r="E81" i="34"/>
  <c r="F81" i="34"/>
  <c r="E82" i="34"/>
  <c r="F82" i="34"/>
  <c r="E83" i="34"/>
  <c r="F83" i="34"/>
  <c r="E84" i="34"/>
  <c r="F84" i="34"/>
  <c r="E85" i="34"/>
  <c r="F85" i="34"/>
  <c r="E86" i="34"/>
  <c r="F86" i="34"/>
  <c r="E87" i="34"/>
  <c r="F87" i="34"/>
  <c r="E88" i="34"/>
  <c r="F88" i="34"/>
  <c r="E89" i="34"/>
  <c r="F89" i="34"/>
  <c r="E90" i="34"/>
  <c r="F90" i="34"/>
  <c r="E91" i="34"/>
  <c r="F91" i="34"/>
  <c r="E92" i="34"/>
  <c r="F92" i="34"/>
  <c r="E93" i="34"/>
  <c r="F93" i="34"/>
  <c r="E94" i="34"/>
  <c r="F94" i="34"/>
  <c r="E95" i="34"/>
  <c r="F95" i="34"/>
  <c r="E96" i="34"/>
  <c r="F96" i="34"/>
  <c r="E97" i="34"/>
  <c r="F97" i="34"/>
  <c r="E98" i="34"/>
  <c r="F98" i="34"/>
  <c r="E99" i="34"/>
  <c r="F99" i="34"/>
  <c r="E100" i="34"/>
  <c r="F100" i="34"/>
  <c r="E101" i="34"/>
  <c r="F101" i="34"/>
  <c r="E102" i="34"/>
  <c r="F102" i="34"/>
  <c r="E103" i="34"/>
  <c r="F103" i="34"/>
  <c r="E104" i="34"/>
  <c r="F104" i="34"/>
  <c r="E105" i="34"/>
  <c r="F105" i="34"/>
  <c r="E106" i="34"/>
  <c r="F106" i="34"/>
  <c r="E107" i="34"/>
  <c r="F107" i="34"/>
  <c r="E108" i="34"/>
  <c r="F108" i="34"/>
  <c r="E109" i="34"/>
  <c r="F109" i="34"/>
  <c r="E110" i="34"/>
  <c r="F110" i="34"/>
  <c r="E111" i="34"/>
  <c r="F111" i="34"/>
  <c r="E112" i="34"/>
  <c r="F112" i="34"/>
  <c r="E113" i="34"/>
  <c r="F113" i="34"/>
  <c r="E114" i="34"/>
  <c r="F114" i="34"/>
  <c r="E115" i="34"/>
  <c r="F115" i="34"/>
  <c r="E116" i="34"/>
  <c r="F116" i="34"/>
  <c r="E117" i="34"/>
  <c r="F117" i="34"/>
  <c r="E118" i="34"/>
  <c r="F118" i="34"/>
  <c r="E119" i="34"/>
  <c r="F119" i="34"/>
  <c r="E120" i="34"/>
  <c r="F120" i="34"/>
  <c r="E121" i="34"/>
  <c r="F121" i="34"/>
  <c r="E122" i="34"/>
  <c r="F122" i="34"/>
  <c r="E123" i="34"/>
  <c r="F123" i="34"/>
  <c r="E124" i="34"/>
  <c r="F124" i="34"/>
  <c r="E125" i="34"/>
  <c r="F125" i="34"/>
  <c r="E126" i="34"/>
  <c r="F126" i="34"/>
  <c r="E127" i="34"/>
  <c r="F127" i="34"/>
  <c r="E128" i="34"/>
  <c r="F128" i="34"/>
  <c r="E129" i="34"/>
  <c r="F129" i="34"/>
  <c r="E130" i="34"/>
  <c r="F130" i="34"/>
  <c r="E131" i="34"/>
  <c r="F131" i="34"/>
  <c r="E132" i="34"/>
  <c r="F132" i="34"/>
  <c r="E133" i="34"/>
  <c r="F133" i="34"/>
  <c r="E127" i="33" l="1"/>
  <c r="F127" i="33"/>
  <c r="E128" i="33"/>
  <c r="F128" i="33"/>
  <c r="E129" i="33"/>
  <c r="F129" i="33"/>
  <c r="E130" i="33"/>
  <c r="F130" i="33"/>
  <c r="E131" i="33"/>
  <c r="F131" i="33"/>
  <c r="E132" i="33"/>
  <c r="F132" i="33"/>
  <c r="E133" i="33"/>
  <c r="F133" i="33"/>
  <c r="E134" i="33"/>
  <c r="F134" i="33"/>
  <c r="E135" i="33"/>
  <c r="F135" i="33"/>
  <c r="E136" i="33"/>
  <c r="F136" i="33"/>
  <c r="E4" i="33"/>
  <c r="F4" i="33"/>
  <c r="E5" i="33"/>
  <c r="F5" i="33"/>
  <c r="E6" i="33"/>
  <c r="F6" i="33"/>
  <c r="E7" i="33"/>
  <c r="F7" i="33"/>
  <c r="E8" i="33"/>
  <c r="F8" i="33"/>
  <c r="E9" i="33"/>
  <c r="F9" i="33"/>
  <c r="E10" i="33"/>
  <c r="F10" i="33"/>
  <c r="E11" i="33"/>
  <c r="F11" i="33"/>
  <c r="E12" i="33"/>
  <c r="F12" i="33"/>
  <c r="E13" i="33"/>
  <c r="F13" i="33"/>
  <c r="E14" i="33"/>
  <c r="F14" i="33"/>
  <c r="E15" i="33"/>
  <c r="F15" i="33"/>
  <c r="E16" i="33"/>
  <c r="F16" i="33"/>
  <c r="E17" i="33"/>
  <c r="F17" i="33"/>
  <c r="E18" i="33"/>
  <c r="F18" i="33"/>
  <c r="E19" i="33"/>
  <c r="F19" i="33"/>
  <c r="E20" i="33"/>
  <c r="F20" i="33"/>
  <c r="E21" i="33"/>
  <c r="F21" i="33"/>
  <c r="E22" i="33"/>
  <c r="F22" i="33"/>
  <c r="E23" i="33"/>
  <c r="F23" i="33"/>
  <c r="E24" i="33"/>
  <c r="F24" i="33"/>
  <c r="E25" i="33"/>
  <c r="F25" i="33"/>
  <c r="E26" i="33"/>
  <c r="F26" i="33"/>
  <c r="E27" i="33"/>
  <c r="F27" i="33"/>
  <c r="E28" i="33"/>
  <c r="F28" i="33"/>
  <c r="E29" i="33"/>
  <c r="F29" i="33"/>
  <c r="E30" i="33"/>
  <c r="F30" i="33"/>
  <c r="E31" i="33"/>
  <c r="F31" i="33"/>
  <c r="E32" i="33"/>
  <c r="F32" i="33"/>
  <c r="E33" i="33"/>
  <c r="F33" i="33"/>
  <c r="E34" i="33"/>
  <c r="F34" i="33"/>
  <c r="E35" i="33"/>
  <c r="F35" i="33"/>
  <c r="E36" i="33"/>
  <c r="F36" i="33"/>
  <c r="E37" i="33"/>
  <c r="F37" i="33"/>
  <c r="E38" i="33"/>
  <c r="F38" i="33"/>
  <c r="E39" i="33"/>
  <c r="F39" i="33"/>
  <c r="E40" i="33"/>
  <c r="F40" i="33"/>
  <c r="E41" i="33"/>
  <c r="F41" i="33"/>
  <c r="E42" i="33"/>
  <c r="F42" i="33"/>
  <c r="E43" i="33"/>
  <c r="F43" i="33"/>
  <c r="E44" i="33"/>
  <c r="F44" i="33"/>
  <c r="E45" i="33"/>
  <c r="F45" i="33"/>
  <c r="E46" i="33"/>
  <c r="F46" i="33"/>
  <c r="E47" i="33"/>
  <c r="F47" i="33"/>
  <c r="E48" i="33"/>
  <c r="F48" i="33"/>
  <c r="E49" i="33"/>
  <c r="F49" i="33"/>
  <c r="E50" i="33"/>
  <c r="F50" i="33"/>
  <c r="E51" i="33"/>
  <c r="F51" i="33"/>
  <c r="E52" i="33"/>
  <c r="F52" i="33"/>
  <c r="E53" i="33"/>
  <c r="F53" i="33"/>
  <c r="E54" i="33"/>
  <c r="F54" i="33"/>
  <c r="E55" i="33"/>
  <c r="F55" i="33"/>
  <c r="E56" i="33"/>
  <c r="F56" i="33"/>
  <c r="E57" i="33"/>
  <c r="F57" i="33"/>
  <c r="E58" i="33"/>
  <c r="F58" i="33"/>
  <c r="E59" i="33"/>
  <c r="F59" i="33"/>
  <c r="E60" i="33"/>
  <c r="F60" i="33"/>
  <c r="E61" i="33"/>
  <c r="F61" i="33"/>
  <c r="E62" i="33"/>
  <c r="F62" i="33"/>
  <c r="E63" i="33"/>
  <c r="F63" i="33"/>
  <c r="E64" i="33"/>
  <c r="F64" i="33"/>
  <c r="E65" i="33"/>
  <c r="F65" i="33"/>
  <c r="E66" i="33"/>
  <c r="F66" i="33"/>
  <c r="E67" i="33"/>
  <c r="F67" i="33"/>
  <c r="E68" i="33"/>
  <c r="F68" i="33"/>
  <c r="E69" i="33"/>
  <c r="F69" i="33"/>
  <c r="E70" i="33"/>
  <c r="F70" i="33"/>
  <c r="E71" i="33"/>
  <c r="F71" i="33"/>
  <c r="E72" i="33"/>
  <c r="F72" i="33"/>
  <c r="E73" i="33"/>
  <c r="F73" i="33"/>
  <c r="E74" i="33"/>
  <c r="F74" i="33"/>
  <c r="E75" i="33"/>
  <c r="F75" i="33"/>
  <c r="E76" i="33"/>
  <c r="F76" i="33"/>
  <c r="E77" i="33"/>
  <c r="F77" i="33"/>
  <c r="E78" i="33"/>
  <c r="F78" i="33"/>
  <c r="E79" i="33"/>
  <c r="F79" i="33"/>
  <c r="E80" i="33"/>
  <c r="F80" i="33"/>
  <c r="E81" i="33"/>
  <c r="F81" i="33"/>
  <c r="E82" i="33"/>
  <c r="F82" i="33"/>
  <c r="E83" i="33"/>
  <c r="F83" i="33"/>
  <c r="E84" i="33"/>
  <c r="F84" i="33"/>
  <c r="E85" i="33"/>
  <c r="F85" i="33"/>
  <c r="E86" i="33"/>
  <c r="F86" i="33"/>
  <c r="E87" i="33"/>
  <c r="F87" i="33"/>
  <c r="E88" i="33"/>
  <c r="F88" i="33"/>
  <c r="E89" i="33"/>
  <c r="F89" i="33"/>
  <c r="E90" i="33"/>
  <c r="F90" i="33"/>
  <c r="E91" i="33"/>
  <c r="F91" i="33"/>
  <c r="E92" i="33"/>
  <c r="F92" i="33"/>
  <c r="E93" i="33"/>
  <c r="F93" i="33"/>
  <c r="E94" i="33"/>
  <c r="F94" i="33"/>
  <c r="E95" i="33"/>
  <c r="F95" i="33"/>
  <c r="E96" i="33"/>
  <c r="F96" i="33"/>
  <c r="E97" i="33"/>
  <c r="F97" i="33"/>
  <c r="E98" i="33"/>
  <c r="F98" i="33"/>
  <c r="E99" i="33"/>
  <c r="F99" i="33"/>
  <c r="E100" i="33"/>
  <c r="F100" i="33"/>
  <c r="E101" i="33"/>
  <c r="F101" i="33"/>
  <c r="E102" i="33"/>
  <c r="F102" i="33"/>
  <c r="E103" i="33"/>
  <c r="F103" i="33"/>
  <c r="E104" i="33"/>
  <c r="F104" i="33"/>
  <c r="E105" i="33"/>
  <c r="F105" i="33"/>
  <c r="E106" i="33"/>
  <c r="F106" i="33"/>
  <c r="E107" i="33"/>
  <c r="F107" i="33"/>
  <c r="E108" i="33"/>
  <c r="F108" i="33"/>
  <c r="E109" i="33"/>
  <c r="F109" i="33"/>
  <c r="E110" i="33"/>
  <c r="F110" i="33"/>
  <c r="E111" i="33"/>
  <c r="F111" i="33"/>
  <c r="E112" i="33"/>
  <c r="F112" i="33"/>
  <c r="E113" i="33"/>
  <c r="F113" i="33"/>
  <c r="E114" i="33"/>
  <c r="F114" i="33"/>
  <c r="E115" i="33"/>
  <c r="F115" i="33"/>
  <c r="E116" i="33"/>
  <c r="F116" i="33"/>
  <c r="E117" i="33"/>
  <c r="F117" i="33"/>
  <c r="E118" i="33"/>
  <c r="F118" i="33"/>
  <c r="E119" i="33"/>
  <c r="F119" i="33"/>
  <c r="E120" i="33"/>
  <c r="F120" i="33"/>
  <c r="E121" i="33"/>
  <c r="F121" i="33"/>
  <c r="E122" i="33"/>
  <c r="F122" i="33"/>
  <c r="E123" i="33"/>
  <c r="F123" i="33"/>
  <c r="E124" i="33"/>
  <c r="F124" i="33"/>
  <c r="E125" i="33"/>
  <c r="F125" i="33"/>
  <c r="E126" i="33"/>
  <c r="F126" i="33"/>
  <c r="K8" i="30" l="1"/>
  <c r="C154" i="6" s="1"/>
  <c r="E133" i="30"/>
  <c r="F133" i="30"/>
  <c r="E134" i="30"/>
  <c r="F134" i="30"/>
  <c r="E135" i="30"/>
  <c r="F135" i="30"/>
  <c r="E136" i="30"/>
  <c r="F136" i="30"/>
  <c r="E137" i="30"/>
  <c r="F137" i="30"/>
  <c r="E138" i="30"/>
  <c r="F138" i="30"/>
  <c r="E139" i="30"/>
  <c r="F139" i="30"/>
  <c r="E140" i="30"/>
  <c r="F140" i="30"/>
  <c r="E141" i="30"/>
  <c r="F141" i="30"/>
  <c r="E4" i="30"/>
  <c r="F4" i="30"/>
  <c r="E5" i="30"/>
  <c r="F5" i="30"/>
  <c r="E6" i="30"/>
  <c r="F6" i="30"/>
  <c r="E7" i="30"/>
  <c r="F7" i="30"/>
  <c r="E9" i="30"/>
  <c r="F9" i="30"/>
  <c r="E10" i="30"/>
  <c r="F10" i="30"/>
  <c r="E11" i="30"/>
  <c r="F11" i="30"/>
  <c r="E12" i="30"/>
  <c r="F12" i="30"/>
  <c r="E13" i="30"/>
  <c r="F13" i="30"/>
  <c r="E14" i="30"/>
  <c r="F14" i="30"/>
  <c r="E15" i="30"/>
  <c r="F15" i="30"/>
  <c r="E16" i="30"/>
  <c r="F16" i="30"/>
  <c r="E17" i="30"/>
  <c r="F17" i="30"/>
  <c r="E18" i="30"/>
  <c r="F18" i="30"/>
  <c r="E19" i="30"/>
  <c r="F19" i="30"/>
  <c r="E20" i="30"/>
  <c r="F20" i="30"/>
  <c r="E21" i="30"/>
  <c r="F21" i="30"/>
  <c r="E22" i="30"/>
  <c r="F22" i="30"/>
  <c r="E23" i="30"/>
  <c r="F23" i="30"/>
  <c r="E24" i="30"/>
  <c r="F24" i="30"/>
  <c r="E25" i="30"/>
  <c r="F25" i="30"/>
  <c r="E26" i="30"/>
  <c r="F26" i="30"/>
  <c r="E27" i="30"/>
  <c r="F27" i="30"/>
  <c r="E28" i="30"/>
  <c r="F28" i="30"/>
  <c r="E29" i="30"/>
  <c r="F29" i="30"/>
  <c r="E30" i="30"/>
  <c r="F30" i="30"/>
  <c r="E31" i="30"/>
  <c r="F31" i="30"/>
  <c r="E32" i="30"/>
  <c r="F32" i="30"/>
  <c r="E33" i="30"/>
  <c r="F33" i="30"/>
  <c r="E34" i="30"/>
  <c r="F34" i="30"/>
  <c r="E35" i="30"/>
  <c r="F35" i="30"/>
  <c r="E36" i="30"/>
  <c r="F36" i="30"/>
  <c r="E37" i="30"/>
  <c r="F37" i="30"/>
  <c r="E38" i="30"/>
  <c r="F38" i="30"/>
  <c r="E39" i="30"/>
  <c r="F39" i="30"/>
  <c r="E40" i="30"/>
  <c r="F40" i="30"/>
  <c r="E41" i="30"/>
  <c r="F41" i="30"/>
  <c r="E42" i="30"/>
  <c r="F42" i="30"/>
  <c r="E43" i="30"/>
  <c r="F43" i="30"/>
  <c r="E44" i="30"/>
  <c r="F44" i="30"/>
  <c r="E45" i="30"/>
  <c r="F45" i="30"/>
  <c r="E46" i="30"/>
  <c r="F46" i="30"/>
  <c r="E47" i="30"/>
  <c r="F47" i="30"/>
  <c r="E48" i="30"/>
  <c r="F48" i="30"/>
  <c r="E49" i="30"/>
  <c r="F49" i="30"/>
  <c r="E50" i="30"/>
  <c r="F50" i="30"/>
  <c r="E51" i="30"/>
  <c r="F51" i="30"/>
  <c r="E52" i="30"/>
  <c r="F52" i="30"/>
  <c r="E53" i="30"/>
  <c r="F53" i="30"/>
  <c r="E54" i="30"/>
  <c r="F54" i="30"/>
  <c r="E55" i="30"/>
  <c r="F55" i="30"/>
  <c r="E56" i="30"/>
  <c r="F56" i="30"/>
  <c r="E57" i="30"/>
  <c r="F57" i="30"/>
  <c r="E58" i="30"/>
  <c r="F58" i="30"/>
  <c r="E59" i="30"/>
  <c r="F59" i="30"/>
  <c r="E60" i="30"/>
  <c r="F60" i="30"/>
  <c r="E61" i="30"/>
  <c r="F61" i="30"/>
  <c r="E62" i="30"/>
  <c r="F62" i="30"/>
  <c r="E63" i="30"/>
  <c r="F63" i="30"/>
  <c r="E64" i="30"/>
  <c r="F64" i="30"/>
  <c r="E65" i="30"/>
  <c r="F65" i="30"/>
  <c r="E66" i="30"/>
  <c r="F66" i="30"/>
  <c r="E67" i="30"/>
  <c r="F67" i="30"/>
  <c r="E68" i="30"/>
  <c r="F68" i="30"/>
  <c r="E69" i="30"/>
  <c r="F69" i="30"/>
  <c r="E70" i="30"/>
  <c r="F70" i="30"/>
  <c r="E71" i="30"/>
  <c r="F71" i="30"/>
  <c r="E72" i="30"/>
  <c r="F72" i="30"/>
  <c r="E73" i="30"/>
  <c r="F73" i="30"/>
  <c r="E74" i="30"/>
  <c r="F74" i="30"/>
  <c r="E75" i="30"/>
  <c r="F75" i="30"/>
  <c r="E76" i="30"/>
  <c r="F76" i="30"/>
  <c r="E77" i="30"/>
  <c r="F77" i="30"/>
  <c r="E78" i="30"/>
  <c r="F78" i="30"/>
  <c r="E79" i="30"/>
  <c r="F79" i="30"/>
  <c r="E80" i="30"/>
  <c r="F80" i="30"/>
  <c r="E81" i="30"/>
  <c r="F81" i="30"/>
  <c r="E82" i="30"/>
  <c r="F82" i="30"/>
  <c r="E83" i="30"/>
  <c r="F83" i="30"/>
  <c r="E84" i="30"/>
  <c r="F84" i="30"/>
  <c r="E85" i="30"/>
  <c r="F85" i="30"/>
  <c r="E86" i="30"/>
  <c r="F86" i="30"/>
  <c r="E87" i="30"/>
  <c r="F87" i="30"/>
  <c r="E88" i="30"/>
  <c r="F88" i="30"/>
  <c r="E89" i="30"/>
  <c r="F89" i="30"/>
  <c r="E90" i="30"/>
  <c r="F90" i="30"/>
  <c r="E91" i="30"/>
  <c r="F91" i="30"/>
  <c r="E92" i="30"/>
  <c r="F92" i="30"/>
  <c r="E93" i="30"/>
  <c r="F93" i="30"/>
  <c r="E94" i="30"/>
  <c r="F94" i="30"/>
  <c r="E95" i="30"/>
  <c r="F95" i="30"/>
  <c r="E96" i="30"/>
  <c r="F96" i="30"/>
  <c r="E97" i="30"/>
  <c r="F97" i="30"/>
  <c r="E98" i="30"/>
  <c r="F98" i="30"/>
  <c r="E99" i="30"/>
  <c r="F99" i="30"/>
  <c r="E100" i="30"/>
  <c r="F100" i="30"/>
  <c r="E101" i="30"/>
  <c r="F101" i="30"/>
  <c r="E102" i="30"/>
  <c r="F102" i="30"/>
  <c r="E103" i="30"/>
  <c r="F103" i="30"/>
  <c r="E104" i="30"/>
  <c r="F104" i="30"/>
  <c r="E105" i="30"/>
  <c r="F105" i="30"/>
  <c r="E106" i="30"/>
  <c r="F106" i="30"/>
  <c r="E107" i="30"/>
  <c r="F107" i="30"/>
  <c r="E108" i="30"/>
  <c r="F108" i="30"/>
  <c r="E109" i="30"/>
  <c r="F109" i="30"/>
  <c r="E110" i="30"/>
  <c r="F110" i="30"/>
  <c r="E111" i="30"/>
  <c r="F111" i="30"/>
  <c r="E112" i="30"/>
  <c r="F112" i="30"/>
  <c r="E113" i="30"/>
  <c r="F113" i="30"/>
  <c r="E114" i="30"/>
  <c r="F114" i="30"/>
  <c r="E115" i="30"/>
  <c r="F115" i="30"/>
  <c r="E116" i="30"/>
  <c r="F116" i="30"/>
  <c r="E117" i="30"/>
  <c r="F117" i="30"/>
  <c r="E118" i="30"/>
  <c r="F118" i="30"/>
  <c r="E119" i="30"/>
  <c r="F119" i="30"/>
  <c r="E120" i="30"/>
  <c r="F120" i="30"/>
  <c r="E121" i="30"/>
  <c r="F121" i="30"/>
  <c r="E122" i="30"/>
  <c r="F122" i="30"/>
  <c r="E123" i="30"/>
  <c r="F123" i="30"/>
  <c r="E124" i="30"/>
  <c r="F124" i="30"/>
  <c r="E125" i="30"/>
  <c r="F125" i="30"/>
  <c r="E126" i="30"/>
  <c r="F126" i="30"/>
  <c r="E127" i="30"/>
  <c r="F127" i="30"/>
  <c r="E128" i="30"/>
  <c r="F128" i="30"/>
  <c r="E129" i="30"/>
  <c r="F129" i="30"/>
  <c r="E130" i="30"/>
  <c r="F130" i="30"/>
  <c r="E131" i="30"/>
  <c r="F131" i="30"/>
  <c r="E132" i="30"/>
  <c r="F132" i="30"/>
  <c r="K8" i="34" l="1"/>
  <c r="C170" i="6" s="1"/>
  <c r="F3" i="34"/>
  <c r="K5" i="34" s="1"/>
  <c r="C167" i="6" s="1"/>
  <c r="E3" i="34"/>
  <c r="A1" i="34"/>
  <c r="K8" i="33"/>
  <c r="C162" i="6" s="1"/>
  <c r="F3" i="33"/>
  <c r="K5" i="33" s="1"/>
  <c r="C159" i="6" s="1"/>
  <c r="E3" i="33"/>
  <c r="A1" i="33"/>
  <c r="F3" i="30"/>
  <c r="K5" i="30" s="1"/>
  <c r="C151" i="6" s="1"/>
  <c r="E3" i="30"/>
  <c r="A1" i="30"/>
  <c r="K6" i="34" l="1"/>
  <c r="K6" i="33"/>
  <c r="K7" i="30"/>
  <c r="C153" i="6" s="1"/>
  <c r="D143" i="6"/>
  <c r="E143" i="6"/>
  <c r="F143" i="6"/>
  <c r="D144" i="6"/>
  <c r="E144" i="6"/>
  <c r="F144" i="6"/>
  <c r="D145" i="6"/>
  <c r="E145" i="6"/>
  <c r="F145" i="6"/>
  <c r="D146" i="6"/>
  <c r="E146" i="6"/>
  <c r="F146" i="6"/>
  <c r="C147" i="6"/>
  <c r="D147" i="6"/>
  <c r="E147" i="6"/>
  <c r="F147" i="6"/>
  <c r="K8" i="29"/>
  <c r="C146" i="6" s="1"/>
  <c r="E131" i="29"/>
  <c r="F131" i="29"/>
  <c r="E132" i="29"/>
  <c r="F132" i="29"/>
  <c r="E133" i="29"/>
  <c r="F133" i="29"/>
  <c r="E134" i="29"/>
  <c r="F134" i="29"/>
  <c r="E135" i="29"/>
  <c r="F135" i="29"/>
  <c r="E136" i="29"/>
  <c r="F136" i="29"/>
  <c r="E137" i="29"/>
  <c r="F137" i="29"/>
  <c r="F130" i="29"/>
  <c r="E130" i="29"/>
  <c r="F129" i="29"/>
  <c r="E129" i="29"/>
  <c r="F128" i="29"/>
  <c r="E128" i="29"/>
  <c r="F127" i="29"/>
  <c r="E127" i="29"/>
  <c r="F126" i="29"/>
  <c r="E126" i="29"/>
  <c r="F125" i="29"/>
  <c r="E125" i="29"/>
  <c r="F124" i="29"/>
  <c r="E124" i="29"/>
  <c r="F123" i="29"/>
  <c r="E123" i="29"/>
  <c r="F122" i="29"/>
  <c r="E122" i="29"/>
  <c r="F121" i="29"/>
  <c r="E121" i="29"/>
  <c r="E120" i="29"/>
  <c r="F119" i="29"/>
  <c r="E119" i="29"/>
  <c r="F118" i="29"/>
  <c r="E118" i="29"/>
  <c r="F117" i="29"/>
  <c r="E117" i="29"/>
  <c r="F116" i="29"/>
  <c r="E116" i="29"/>
  <c r="F115" i="29"/>
  <c r="E115" i="29"/>
  <c r="F114" i="29"/>
  <c r="E114" i="29"/>
  <c r="F113" i="29"/>
  <c r="E113" i="29"/>
  <c r="F112" i="29"/>
  <c r="E112" i="29"/>
  <c r="F111" i="29"/>
  <c r="E111" i="29"/>
  <c r="E110" i="29"/>
  <c r="F109" i="29"/>
  <c r="E109" i="29"/>
  <c r="F108" i="29"/>
  <c r="E108" i="29"/>
  <c r="F107" i="29"/>
  <c r="E107" i="29"/>
  <c r="F106" i="29"/>
  <c r="E106" i="29"/>
  <c r="F105" i="29"/>
  <c r="E105" i="29"/>
  <c r="F104" i="29"/>
  <c r="E104" i="29"/>
  <c r="F103" i="29"/>
  <c r="E103" i="29"/>
  <c r="F102" i="29"/>
  <c r="E102" i="29"/>
  <c r="F101" i="29"/>
  <c r="E101" i="29"/>
  <c r="F100" i="29"/>
  <c r="E100" i="29"/>
  <c r="F99" i="29"/>
  <c r="E99" i="29"/>
  <c r="F98" i="29"/>
  <c r="E98" i="29"/>
  <c r="F97" i="29"/>
  <c r="E97" i="29"/>
  <c r="F96" i="29"/>
  <c r="E96" i="29"/>
  <c r="F95" i="29"/>
  <c r="E95" i="29"/>
  <c r="E94" i="29"/>
  <c r="F93" i="29"/>
  <c r="E93" i="29"/>
  <c r="F92" i="29"/>
  <c r="E92" i="29"/>
  <c r="F91" i="29"/>
  <c r="E91" i="29"/>
  <c r="F90" i="29"/>
  <c r="E90" i="29"/>
  <c r="F89" i="29"/>
  <c r="E89" i="29"/>
  <c r="F88" i="29"/>
  <c r="E88" i="29"/>
  <c r="F87" i="29"/>
  <c r="E87" i="29"/>
  <c r="F86" i="29"/>
  <c r="E86" i="29"/>
  <c r="F85" i="29"/>
  <c r="E85" i="29"/>
  <c r="F84" i="29"/>
  <c r="E84" i="29"/>
  <c r="F83" i="29"/>
  <c r="E83" i="29"/>
  <c r="E82" i="29"/>
  <c r="F81" i="29"/>
  <c r="E81" i="29"/>
  <c r="F80" i="29"/>
  <c r="E80" i="29"/>
  <c r="F79" i="29"/>
  <c r="E79" i="29"/>
  <c r="F78" i="29"/>
  <c r="E78" i="29"/>
  <c r="F77" i="29"/>
  <c r="E77" i="29"/>
  <c r="F76" i="29"/>
  <c r="E76" i="29"/>
  <c r="F75" i="29"/>
  <c r="E75" i="29"/>
  <c r="F74" i="29"/>
  <c r="E74" i="29"/>
  <c r="F73" i="29"/>
  <c r="E73" i="29"/>
  <c r="F72" i="29"/>
  <c r="E72" i="29"/>
  <c r="E71" i="29"/>
  <c r="F70" i="29"/>
  <c r="E70" i="29"/>
  <c r="F69" i="29"/>
  <c r="E69" i="29"/>
  <c r="F68" i="29"/>
  <c r="E68" i="29"/>
  <c r="F67" i="29"/>
  <c r="E67" i="29"/>
  <c r="E66" i="29"/>
  <c r="F65" i="29"/>
  <c r="E65" i="29"/>
  <c r="F64" i="29"/>
  <c r="E64" i="29"/>
  <c r="F63" i="29"/>
  <c r="E63" i="29"/>
  <c r="F62" i="29"/>
  <c r="E62" i="29"/>
  <c r="E61" i="29"/>
  <c r="F60" i="29"/>
  <c r="E60" i="29"/>
  <c r="F59" i="29"/>
  <c r="E59" i="29"/>
  <c r="F58" i="29"/>
  <c r="E58" i="29"/>
  <c r="F57" i="29"/>
  <c r="E57" i="29"/>
  <c r="F56" i="29"/>
  <c r="E56" i="29"/>
  <c r="E55" i="29"/>
  <c r="F54" i="29"/>
  <c r="E54" i="29"/>
  <c r="E53" i="29"/>
  <c r="F52" i="29"/>
  <c r="E52" i="29"/>
  <c r="F51" i="29"/>
  <c r="E51" i="29"/>
  <c r="F50" i="29"/>
  <c r="E50" i="29"/>
  <c r="F49" i="29"/>
  <c r="E49" i="29"/>
  <c r="F48" i="29"/>
  <c r="E48" i="29"/>
  <c r="F47" i="29"/>
  <c r="E47" i="29"/>
  <c r="F46" i="29"/>
  <c r="E46" i="29"/>
  <c r="F45" i="29"/>
  <c r="E45" i="29"/>
  <c r="F44" i="29"/>
  <c r="E44" i="29"/>
  <c r="E43" i="29"/>
  <c r="F42" i="29"/>
  <c r="E42" i="29"/>
  <c r="F41" i="29"/>
  <c r="E41" i="29"/>
  <c r="F40" i="29"/>
  <c r="E40" i="29"/>
  <c r="F39" i="29"/>
  <c r="E39" i="29"/>
  <c r="F38" i="29"/>
  <c r="E38" i="29"/>
  <c r="F37" i="29"/>
  <c r="E37" i="29"/>
  <c r="F36" i="29"/>
  <c r="E36" i="29"/>
  <c r="F35" i="29"/>
  <c r="E35" i="29"/>
  <c r="F34" i="29"/>
  <c r="E34" i="29"/>
  <c r="F33" i="29"/>
  <c r="E33" i="29"/>
  <c r="F32" i="29"/>
  <c r="E32" i="29"/>
  <c r="F31" i="29"/>
  <c r="E31" i="29"/>
  <c r="F30" i="29"/>
  <c r="E30" i="29"/>
  <c r="F29" i="29"/>
  <c r="E29" i="29"/>
  <c r="F28" i="29"/>
  <c r="E28" i="29"/>
  <c r="F27" i="29"/>
  <c r="E27" i="29"/>
  <c r="F26" i="29"/>
  <c r="E26" i="29"/>
  <c r="F25" i="29"/>
  <c r="E25" i="29"/>
  <c r="F24" i="29"/>
  <c r="E24" i="29"/>
  <c r="F23" i="29"/>
  <c r="E23" i="29"/>
  <c r="F22" i="29"/>
  <c r="E22" i="29"/>
  <c r="F21" i="29"/>
  <c r="E21" i="29"/>
  <c r="F20" i="29"/>
  <c r="E20" i="29"/>
  <c r="F19" i="29"/>
  <c r="E19" i="29"/>
  <c r="F18" i="29"/>
  <c r="E18" i="29"/>
  <c r="F17" i="29"/>
  <c r="E17" i="29"/>
  <c r="F16" i="29"/>
  <c r="E16" i="29"/>
  <c r="F15" i="29"/>
  <c r="E15" i="29"/>
  <c r="F14" i="29"/>
  <c r="E14" i="29"/>
  <c r="F13" i="29"/>
  <c r="E13" i="29"/>
  <c r="F12" i="29"/>
  <c r="E12" i="29"/>
  <c r="F11" i="29"/>
  <c r="E11" i="29"/>
  <c r="F10" i="29"/>
  <c r="E10" i="29"/>
  <c r="F9" i="29"/>
  <c r="E9" i="29"/>
  <c r="F8" i="29"/>
  <c r="E8" i="29"/>
  <c r="F7" i="29"/>
  <c r="E7" i="29"/>
  <c r="F6" i="29"/>
  <c r="E6" i="29"/>
  <c r="F5" i="29"/>
  <c r="E5" i="29"/>
  <c r="F4" i="29"/>
  <c r="E4" i="29"/>
  <c r="F3" i="29"/>
  <c r="E3" i="29"/>
  <c r="A1" i="29"/>
  <c r="K7" i="33" l="1"/>
  <c r="C161" i="6" s="1"/>
  <c r="C160" i="6"/>
  <c r="C18" i="6" s="1"/>
  <c r="K7" i="34"/>
  <c r="C169" i="6" s="1"/>
  <c r="C168" i="6"/>
  <c r="C19" i="6" s="1"/>
  <c r="K5" i="29"/>
  <c r="D135" i="6"/>
  <c r="E135" i="6"/>
  <c r="F135" i="6"/>
  <c r="D136" i="6"/>
  <c r="E136" i="6"/>
  <c r="F136" i="6"/>
  <c r="D137" i="6"/>
  <c r="E137" i="6"/>
  <c r="F137" i="6"/>
  <c r="D138" i="6"/>
  <c r="E138" i="6"/>
  <c r="F138" i="6"/>
  <c r="C139" i="6"/>
  <c r="D139" i="6"/>
  <c r="E139" i="6"/>
  <c r="F139" i="6"/>
  <c r="K8" i="28"/>
  <c r="C138" i="6" s="1"/>
  <c r="F135" i="28"/>
  <c r="E135" i="28"/>
  <c r="F134" i="28"/>
  <c r="E134" i="28"/>
  <c r="F133" i="28"/>
  <c r="E133" i="28"/>
  <c r="F132" i="28"/>
  <c r="E132" i="28"/>
  <c r="F131" i="28"/>
  <c r="E131" i="28"/>
  <c r="F130" i="28"/>
  <c r="E130" i="28"/>
  <c r="F129" i="28"/>
  <c r="E129" i="28"/>
  <c r="F128" i="28"/>
  <c r="E128" i="28"/>
  <c r="F127" i="28"/>
  <c r="E127" i="28"/>
  <c r="F126" i="28"/>
  <c r="E126" i="28"/>
  <c r="E125" i="28"/>
  <c r="F124" i="28"/>
  <c r="E124" i="28"/>
  <c r="F123" i="28"/>
  <c r="E123" i="28"/>
  <c r="F122" i="28"/>
  <c r="E122" i="28"/>
  <c r="F121" i="28"/>
  <c r="E121" i="28"/>
  <c r="F120" i="28"/>
  <c r="E120" i="28"/>
  <c r="F119" i="28"/>
  <c r="E119" i="28"/>
  <c r="F118" i="28"/>
  <c r="E118" i="28"/>
  <c r="F117" i="28"/>
  <c r="E117" i="28"/>
  <c r="F116" i="28"/>
  <c r="E116" i="28"/>
  <c r="E115" i="28"/>
  <c r="F114" i="28"/>
  <c r="E114" i="28"/>
  <c r="F113" i="28"/>
  <c r="E113" i="28"/>
  <c r="F112" i="28"/>
  <c r="E112" i="28"/>
  <c r="F111" i="28"/>
  <c r="E111" i="28"/>
  <c r="F110" i="28"/>
  <c r="E110" i="28"/>
  <c r="F109" i="28"/>
  <c r="E109" i="28"/>
  <c r="F108" i="28"/>
  <c r="E108" i="28"/>
  <c r="F107" i="28"/>
  <c r="E107" i="28"/>
  <c r="F106" i="28"/>
  <c r="E106" i="28"/>
  <c r="F105" i="28"/>
  <c r="E105" i="28"/>
  <c r="F104" i="28"/>
  <c r="E104" i="28"/>
  <c r="F103" i="28"/>
  <c r="E103" i="28"/>
  <c r="F102" i="28"/>
  <c r="E102" i="28"/>
  <c r="F101" i="28"/>
  <c r="E101" i="28"/>
  <c r="F100" i="28"/>
  <c r="E100" i="28"/>
  <c r="F99" i="28"/>
  <c r="E99" i="28"/>
  <c r="E98" i="28"/>
  <c r="F97" i="28"/>
  <c r="E97" i="28"/>
  <c r="F96" i="28"/>
  <c r="E96" i="28"/>
  <c r="F95" i="28"/>
  <c r="E95" i="28"/>
  <c r="F94" i="28"/>
  <c r="E94" i="28"/>
  <c r="F93" i="28"/>
  <c r="E93" i="28"/>
  <c r="F92" i="28"/>
  <c r="E92" i="28"/>
  <c r="F91" i="28"/>
  <c r="E91" i="28"/>
  <c r="F90" i="28"/>
  <c r="E90" i="28"/>
  <c r="F89" i="28"/>
  <c r="E89" i="28"/>
  <c r="F88" i="28"/>
  <c r="E88" i="28"/>
  <c r="F87" i="28"/>
  <c r="E87" i="28"/>
  <c r="F86" i="28"/>
  <c r="E86" i="28"/>
  <c r="F85" i="28"/>
  <c r="E85" i="28"/>
  <c r="F84" i="28"/>
  <c r="E84" i="28"/>
  <c r="F83" i="28"/>
  <c r="E83" i="28"/>
  <c r="F82" i="28"/>
  <c r="E82" i="28"/>
  <c r="F81" i="28"/>
  <c r="E81" i="28"/>
  <c r="F80" i="28"/>
  <c r="E80" i="28"/>
  <c r="F79" i="28"/>
  <c r="E79" i="28"/>
  <c r="F78" i="28"/>
  <c r="E78" i="28"/>
  <c r="F77" i="28"/>
  <c r="E77" i="28"/>
  <c r="F76" i="28"/>
  <c r="E76" i="28"/>
  <c r="F75" i="28"/>
  <c r="E75" i="28"/>
  <c r="F74" i="28"/>
  <c r="E74" i="28"/>
  <c r="F73" i="28"/>
  <c r="E73" i="28"/>
  <c r="F72" i="28"/>
  <c r="E72" i="28"/>
  <c r="F71" i="28"/>
  <c r="E71" i="28"/>
  <c r="F70" i="28"/>
  <c r="E70" i="28"/>
  <c r="F69" i="28"/>
  <c r="E69" i="28"/>
  <c r="F68" i="28"/>
  <c r="E68" i="28"/>
  <c r="F67" i="28"/>
  <c r="E67" i="28"/>
  <c r="F66" i="28"/>
  <c r="E66" i="28"/>
  <c r="F65" i="28"/>
  <c r="E65" i="28"/>
  <c r="F64" i="28"/>
  <c r="E64" i="28"/>
  <c r="F63" i="28"/>
  <c r="E63" i="28"/>
  <c r="F62" i="28"/>
  <c r="E62" i="28"/>
  <c r="E61" i="28"/>
  <c r="F60" i="28"/>
  <c r="E60" i="28"/>
  <c r="F59" i="28"/>
  <c r="E59" i="28"/>
  <c r="F58" i="28"/>
  <c r="E58" i="28"/>
  <c r="F57" i="28"/>
  <c r="E57" i="28"/>
  <c r="F56" i="28"/>
  <c r="E56" i="28"/>
  <c r="E55" i="28"/>
  <c r="F54" i="28"/>
  <c r="E54" i="28"/>
  <c r="E53" i="28"/>
  <c r="F52" i="28"/>
  <c r="E52" i="28"/>
  <c r="F51" i="28"/>
  <c r="E51" i="28"/>
  <c r="F50" i="28"/>
  <c r="E50" i="28"/>
  <c r="F49" i="28"/>
  <c r="E49" i="28"/>
  <c r="F48" i="28"/>
  <c r="E48" i="28"/>
  <c r="F47" i="28"/>
  <c r="E47" i="28"/>
  <c r="F46" i="28"/>
  <c r="E46" i="28"/>
  <c r="F45" i="28"/>
  <c r="E45" i="28"/>
  <c r="F44" i="28"/>
  <c r="E44" i="28"/>
  <c r="E43" i="28"/>
  <c r="F42" i="28"/>
  <c r="E42" i="28"/>
  <c r="F41" i="28"/>
  <c r="E41" i="28"/>
  <c r="F40" i="28"/>
  <c r="E40" i="28"/>
  <c r="F39" i="28"/>
  <c r="E39" i="28"/>
  <c r="F38" i="28"/>
  <c r="E38" i="28"/>
  <c r="F37" i="28"/>
  <c r="E37" i="28"/>
  <c r="F36" i="28"/>
  <c r="E36" i="28"/>
  <c r="F35" i="28"/>
  <c r="E35" i="28"/>
  <c r="F34" i="28"/>
  <c r="E34" i="28"/>
  <c r="F33" i="28"/>
  <c r="E33" i="28"/>
  <c r="F32" i="28"/>
  <c r="E32" i="28"/>
  <c r="F31" i="28"/>
  <c r="E31" i="28"/>
  <c r="F30" i="28"/>
  <c r="E30" i="28"/>
  <c r="F29" i="28"/>
  <c r="E29" i="28"/>
  <c r="F28" i="28"/>
  <c r="E28" i="28"/>
  <c r="F27" i="28"/>
  <c r="E27" i="28"/>
  <c r="F26" i="28"/>
  <c r="E26" i="28"/>
  <c r="F25" i="28"/>
  <c r="E25" i="28"/>
  <c r="F24" i="28"/>
  <c r="E24" i="28"/>
  <c r="F23" i="28"/>
  <c r="E23" i="28"/>
  <c r="F22" i="28"/>
  <c r="E22" i="28"/>
  <c r="F21" i="28"/>
  <c r="E21" i="28"/>
  <c r="F20" i="28"/>
  <c r="E20" i="28"/>
  <c r="F19" i="28"/>
  <c r="E19" i="28"/>
  <c r="F18" i="28"/>
  <c r="E18" i="28"/>
  <c r="F17" i="28"/>
  <c r="E17" i="28"/>
  <c r="F16" i="28"/>
  <c r="E16" i="28"/>
  <c r="F15" i="28"/>
  <c r="E15" i="28"/>
  <c r="F14" i="28"/>
  <c r="E14" i="28"/>
  <c r="F13" i="28"/>
  <c r="E13" i="28"/>
  <c r="F12" i="28"/>
  <c r="E12" i="28"/>
  <c r="F11" i="28"/>
  <c r="E11" i="28"/>
  <c r="F10" i="28"/>
  <c r="E10" i="28"/>
  <c r="F9" i="28"/>
  <c r="E9" i="28"/>
  <c r="F8" i="28"/>
  <c r="E8" i="28"/>
  <c r="F7" i="28"/>
  <c r="E7" i="28"/>
  <c r="F6" i="28"/>
  <c r="E6" i="28"/>
  <c r="F5" i="28"/>
  <c r="E5" i="28"/>
  <c r="F4" i="28"/>
  <c r="E4" i="28"/>
  <c r="F3" i="28"/>
  <c r="E3" i="28"/>
  <c r="A1" i="28"/>
  <c r="C4" i="15" l="1"/>
  <c r="E4" i="15" s="1"/>
  <c r="K6" i="29"/>
  <c r="C143" i="6"/>
  <c r="K5" i="28"/>
  <c r="D127" i="6"/>
  <c r="E127" i="6"/>
  <c r="F127" i="6"/>
  <c r="D128" i="6"/>
  <c r="E128" i="6"/>
  <c r="F128" i="6"/>
  <c r="D129" i="6"/>
  <c r="E129" i="6"/>
  <c r="F129" i="6"/>
  <c r="D130" i="6"/>
  <c r="E130" i="6"/>
  <c r="F130" i="6"/>
  <c r="C131" i="6"/>
  <c r="D131" i="6"/>
  <c r="E131" i="6"/>
  <c r="F131" i="6"/>
  <c r="K8" i="27"/>
  <c r="C130" i="6" s="1"/>
  <c r="E132" i="27"/>
  <c r="F132" i="27"/>
  <c r="E133" i="27"/>
  <c r="F133" i="27"/>
  <c r="E134" i="27"/>
  <c r="F134" i="27"/>
  <c r="E135" i="27"/>
  <c r="F135" i="27"/>
  <c r="E136" i="27"/>
  <c r="F136" i="27"/>
  <c r="E137" i="27"/>
  <c r="F137" i="27"/>
  <c r="E138" i="27"/>
  <c r="F138" i="27"/>
  <c r="E139" i="27"/>
  <c r="F139" i="27"/>
  <c r="E140" i="27"/>
  <c r="F140" i="27"/>
  <c r="E141" i="27"/>
  <c r="F141" i="27"/>
  <c r="E142" i="27"/>
  <c r="F142" i="27"/>
  <c r="E143" i="27"/>
  <c r="F143" i="27"/>
  <c r="F131" i="27"/>
  <c r="E131" i="27"/>
  <c r="F130" i="27"/>
  <c r="E130" i="27"/>
  <c r="E129" i="27"/>
  <c r="F128" i="27"/>
  <c r="E128" i="27"/>
  <c r="F127" i="27"/>
  <c r="E127" i="27"/>
  <c r="F126" i="27"/>
  <c r="E126" i="27"/>
  <c r="F125" i="27"/>
  <c r="E125" i="27"/>
  <c r="F124" i="27"/>
  <c r="E124" i="27"/>
  <c r="F123" i="27"/>
  <c r="E123" i="27"/>
  <c r="F122" i="27"/>
  <c r="E122" i="27"/>
  <c r="F121" i="27"/>
  <c r="E121" i="27"/>
  <c r="F120" i="27"/>
  <c r="E120" i="27"/>
  <c r="E119" i="27"/>
  <c r="F118" i="27"/>
  <c r="E118" i="27"/>
  <c r="F117" i="27"/>
  <c r="E117" i="27"/>
  <c r="F116" i="27"/>
  <c r="E116" i="27"/>
  <c r="F115" i="27"/>
  <c r="E115" i="27"/>
  <c r="F114" i="27"/>
  <c r="E114" i="27"/>
  <c r="F113" i="27"/>
  <c r="E113" i="27"/>
  <c r="F112" i="27"/>
  <c r="E112" i="27"/>
  <c r="F111" i="27"/>
  <c r="E111" i="27"/>
  <c r="F110" i="27"/>
  <c r="E110" i="27"/>
  <c r="F109" i="27"/>
  <c r="E109" i="27"/>
  <c r="F108" i="27"/>
  <c r="E108" i="27"/>
  <c r="F107" i="27"/>
  <c r="E107" i="27"/>
  <c r="F106" i="27"/>
  <c r="E106" i="27"/>
  <c r="F105" i="27"/>
  <c r="E105" i="27"/>
  <c r="F104" i="27"/>
  <c r="E104" i="27"/>
  <c r="F103" i="27"/>
  <c r="E103" i="27"/>
  <c r="E102" i="27"/>
  <c r="F101" i="27"/>
  <c r="E101" i="27"/>
  <c r="F100" i="27"/>
  <c r="E100" i="27"/>
  <c r="F99" i="27"/>
  <c r="E99" i="27"/>
  <c r="F98" i="27"/>
  <c r="E98" i="27"/>
  <c r="F97" i="27"/>
  <c r="E97" i="27"/>
  <c r="F96" i="27"/>
  <c r="E96" i="27"/>
  <c r="F95" i="27"/>
  <c r="E95" i="27"/>
  <c r="F94" i="27"/>
  <c r="E94" i="27"/>
  <c r="F93" i="27"/>
  <c r="E93" i="27"/>
  <c r="F92" i="27"/>
  <c r="E92" i="27"/>
  <c r="F91" i="27"/>
  <c r="E91" i="27"/>
  <c r="F90" i="27"/>
  <c r="E90" i="27"/>
  <c r="F89" i="27"/>
  <c r="E89" i="27"/>
  <c r="F88" i="27"/>
  <c r="E88" i="27"/>
  <c r="F87" i="27"/>
  <c r="E87" i="27"/>
  <c r="F86" i="27"/>
  <c r="E86" i="27"/>
  <c r="F85" i="27"/>
  <c r="E85" i="27"/>
  <c r="F84" i="27"/>
  <c r="E84" i="27"/>
  <c r="F83" i="27"/>
  <c r="E83" i="27"/>
  <c r="F82" i="27"/>
  <c r="E82" i="27"/>
  <c r="F81" i="27"/>
  <c r="E81" i="27"/>
  <c r="F80" i="27"/>
  <c r="E80" i="27"/>
  <c r="F79" i="27"/>
  <c r="E79" i="27"/>
  <c r="F78" i="27"/>
  <c r="E78" i="27"/>
  <c r="F77" i="27"/>
  <c r="E77" i="27"/>
  <c r="F76" i="27"/>
  <c r="E76" i="27"/>
  <c r="F75" i="27"/>
  <c r="E75" i="27"/>
  <c r="F74" i="27"/>
  <c r="E74" i="27"/>
  <c r="F73" i="27"/>
  <c r="E73" i="27"/>
  <c r="F72" i="27"/>
  <c r="E72" i="27"/>
  <c r="F71" i="27"/>
  <c r="E71" i="27"/>
  <c r="F70" i="27"/>
  <c r="E70" i="27"/>
  <c r="F69" i="27"/>
  <c r="E69" i="27"/>
  <c r="F68" i="27"/>
  <c r="E68" i="27"/>
  <c r="F67" i="27"/>
  <c r="E67" i="27"/>
  <c r="F66" i="27"/>
  <c r="E66" i="27"/>
  <c r="F65" i="27"/>
  <c r="E65" i="27"/>
  <c r="F64" i="27"/>
  <c r="E64" i="27"/>
  <c r="F63" i="27"/>
  <c r="E63" i="27"/>
  <c r="F62" i="27"/>
  <c r="E62" i="27"/>
  <c r="F61" i="27"/>
  <c r="E61" i="27"/>
  <c r="F60" i="27"/>
  <c r="E60" i="27"/>
  <c r="F59" i="27"/>
  <c r="E59" i="27"/>
  <c r="F58" i="27"/>
  <c r="E58" i="27"/>
  <c r="F57" i="27"/>
  <c r="E57" i="27"/>
  <c r="F56" i="27"/>
  <c r="E56" i="27"/>
  <c r="F55" i="27"/>
  <c r="E55" i="27"/>
  <c r="F54" i="27"/>
  <c r="E54" i="27"/>
  <c r="F53" i="27"/>
  <c r="E53" i="27"/>
  <c r="F52" i="27"/>
  <c r="E52" i="27"/>
  <c r="F51" i="27"/>
  <c r="E51" i="27"/>
  <c r="F50" i="27"/>
  <c r="E50" i="27"/>
  <c r="F49" i="27"/>
  <c r="E49" i="27"/>
  <c r="F48" i="27"/>
  <c r="E48" i="27"/>
  <c r="F47" i="27"/>
  <c r="E47" i="27"/>
  <c r="F46" i="27"/>
  <c r="E46" i="27"/>
  <c r="F45" i="27"/>
  <c r="E45" i="27"/>
  <c r="E44" i="27"/>
  <c r="F43" i="27"/>
  <c r="E43" i="27"/>
  <c r="F42" i="27"/>
  <c r="E42" i="27"/>
  <c r="F41" i="27"/>
  <c r="E41" i="27"/>
  <c r="F40" i="27"/>
  <c r="E40" i="27"/>
  <c r="F39" i="27"/>
  <c r="E39" i="27"/>
  <c r="F38" i="27"/>
  <c r="E38" i="27"/>
  <c r="F37" i="27"/>
  <c r="E37" i="27"/>
  <c r="F36" i="27"/>
  <c r="E36" i="27"/>
  <c r="F35" i="27"/>
  <c r="E35" i="27"/>
  <c r="F34" i="27"/>
  <c r="E34" i="27"/>
  <c r="F33" i="27"/>
  <c r="E33" i="27"/>
  <c r="F32" i="27"/>
  <c r="E32" i="27"/>
  <c r="F31" i="27"/>
  <c r="E31" i="27"/>
  <c r="F30" i="27"/>
  <c r="E30" i="27"/>
  <c r="F29" i="27"/>
  <c r="E29" i="27"/>
  <c r="F28" i="27"/>
  <c r="E28" i="27"/>
  <c r="F27" i="27"/>
  <c r="E27" i="27"/>
  <c r="F26" i="27"/>
  <c r="E26" i="27"/>
  <c r="F25" i="27"/>
  <c r="E25" i="27"/>
  <c r="F24" i="27"/>
  <c r="E24" i="27"/>
  <c r="F23" i="27"/>
  <c r="E23" i="27"/>
  <c r="F22" i="27"/>
  <c r="E22" i="27"/>
  <c r="F21" i="27"/>
  <c r="E21" i="27"/>
  <c r="F20" i="27"/>
  <c r="E20" i="27"/>
  <c r="F19" i="27"/>
  <c r="E19" i="27"/>
  <c r="F18" i="27"/>
  <c r="E18" i="27"/>
  <c r="F17" i="27"/>
  <c r="E17" i="27"/>
  <c r="F16" i="27"/>
  <c r="E16" i="27"/>
  <c r="F15" i="27"/>
  <c r="E15" i="27"/>
  <c r="F14" i="27"/>
  <c r="E14" i="27"/>
  <c r="F13" i="27"/>
  <c r="E13" i="27"/>
  <c r="F12" i="27"/>
  <c r="E12" i="27"/>
  <c r="F11" i="27"/>
  <c r="E11" i="27"/>
  <c r="F10" i="27"/>
  <c r="E10" i="27"/>
  <c r="F9" i="27"/>
  <c r="E9" i="27"/>
  <c r="F8" i="27"/>
  <c r="E8" i="27"/>
  <c r="F7" i="27"/>
  <c r="E7" i="27"/>
  <c r="F6" i="27"/>
  <c r="E6" i="27"/>
  <c r="F5" i="27"/>
  <c r="E5" i="27"/>
  <c r="F4" i="27"/>
  <c r="E4" i="27"/>
  <c r="F3" i="27"/>
  <c r="E3" i="27"/>
  <c r="A1" i="27"/>
  <c r="K6" i="28" l="1"/>
  <c r="C135" i="6"/>
  <c r="K7" i="29"/>
  <c r="C145" i="6" s="1"/>
  <c r="C144" i="6"/>
  <c r="C16" i="6" s="1"/>
  <c r="K5" i="27"/>
  <c r="D119" i="6"/>
  <c r="E119" i="6"/>
  <c r="F119" i="6"/>
  <c r="D120" i="6"/>
  <c r="E120" i="6"/>
  <c r="F120" i="6"/>
  <c r="D121" i="6"/>
  <c r="E121" i="6"/>
  <c r="F121" i="6"/>
  <c r="D122" i="6"/>
  <c r="E122" i="6"/>
  <c r="F122" i="6"/>
  <c r="C123" i="6"/>
  <c r="D123" i="6"/>
  <c r="E123" i="6"/>
  <c r="F123" i="6"/>
  <c r="K7" i="28" l="1"/>
  <c r="C137" i="6" s="1"/>
  <c r="C136" i="6"/>
  <c r="C15" i="6" s="1"/>
  <c r="K6" i="27"/>
  <c r="C127" i="6"/>
  <c r="K8" i="26"/>
  <c r="C122" i="6" s="1"/>
  <c r="F5" i="26"/>
  <c r="F6" i="26"/>
  <c r="F7" i="26"/>
  <c r="F8" i="26"/>
  <c r="F9" i="26"/>
  <c r="F10" i="26"/>
  <c r="F11" i="26"/>
  <c r="F12" i="26"/>
  <c r="F13" i="26"/>
  <c r="F14" i="26"/>
  <c r="F15" i="26"/>
  <c r="F16" i="26"/>
  <c r="F17" i="26"/>
  <c r="F18" i="26"/>
  <c r="F19" i="26"/>
  <c r="F20" i="26"/>
  <c r="F21" i="26"/>
  <c r="F22" i="26"/>
  <c r="F23" i="26"/>
  <c r="F24" i="26"/>
  <c r="F25" i="26"/>
  <c r="F26" i="26"/>
  <c r="F27" i="26"/>
  <c r="F28" i="26"/>
  <c r="F29" i="26"/>
  <c r="F30" i="26"/>
  <c r="F31" i="26"/>
  <c r="F32" i="26"/>
  <c r="F33" i="26"/>
  <c r="F34" i="26"/>
  <c r="F35" i="26"/>
  <c r="F36" i="26"/>
  <c r="F37" i="26"/>
  <c r="F38" i="26"/>
  <c r="F39" i="26"/>
  <c r="F40" i="26"/>
  <c r="F41" i="26"/>
  <c r="F42" i="26"/>
  <c r="F43" i="26"/>
  <c r="F44" i="26"/>
  <c r="F45" i="26"/>
  <c r="F46" i="26"/>
  <c r="F47" i="26"/>
  <c r="F48" i="26"/>
  <c r="F49" i="26"/>
  <c r="F50" i="26"/>
  <c r="F51" i="26"/>
  <c r="F52" i="26"/>
  <c r="F53" i="26"/>
  <c r="F54" i="26"/>
  <c r="F55" i="26"/>
  <c r="F56" i="26"/>
  <c r="F57" i="26"/>
  <c r="F58" i="26"/>
  <c r="F59" i="26"/>
  <c r="F60" i="26"/>
  <c r="F61" i="26"/>
  <c r="F62" i="26"/>
  <c r="F63" i="26"/>
  <c r="F64" i="26"/>
  <c r="F65" i="26"/>
  <c r="F66" i="26"/>
  <c r="F67" i="26"/>
  <c r="F68" i="26"/>
  <c r="F69" i="26"/>
  <c r="F70" i="26"/>
  <c r="F71" i="26"/>
  <c r="F72" i="26"/>
  <c r="F73" i="26"/>
  <c r="F74" i="26"/>
  <c r="F75" i="26"/>
  <c r="F76" i="26"/>
  <c r="F77" i="26"/>
  <c r="F78" i="26"/>
  <c r="F79" i="26"/>
  <c r="F80" i="26"/>
  <c r="F81" i="26"/>
  <c r="F82" i="26"/>
  <c r="F83" i="26"/>
  <c r="F84" i="26"/>
  <c r="F85" i="26"/>
  <c r="F86" i="26"/>
  <c r="F87" i="26"/>
  <c r="F88" i="26"/>
  <c r="F89" i="26"/>
  <c r="F90" i="26"/>
  <c r="F91" i="26"/>
  <c r="F92" i="26"/>
  <c r="F93" i="26"/>
  <c r="F94" i="26"/>
  <c r="F95" i="26"/>
  <c r="F96" i="26"/>
  <c r="F97" i="26"/>
  <c r="F98" i="26"/>
  <c r="F99" i="26"/>
  <c r="F100" i="26"/>
  <c r="F101" i="26"/>
  <c r="F102" i="26"/>
  <c r="F103" i="26"/>
  <c r="F104" i="26"/>
  <c r="F105" i="26"/>
  <c r="F106" i="26"/>
  <c r="F107" i="26"/>
  <c r="F108" i="26"/>
  <c r="F109" i="26"/>
  <c r="F110" i="26"/>
  <c r="F111" i="26"/>
  <c r="F112" i="26"/>
  <c r="F113" i="26"/>
  <c r="F114" i="26"/>
  <c r="F115" i="26"/>
  <c r="F116" i="26"/>
  <c r="F117" i="26"/>
  <c r="F118" i="26"/>
  <c r="F119" i="26"/>
  <c r="F120" i="26"/>
  <c r="F121" i="26"/>
  <c r="F122" i="26"/>
  <c r="F124" i="26"/>
  <c r="F125" i="26"/>
  <c r="F126" i="26"/>
  <c r="F127" i="26"/>
  <c r="F128" i="26"/>
  <c r="F129" i="26"/>
  <c r="F130" i="26"/>
  <c r="F131" i="26"/>
  <c r="F132" i="26"/>
  <c r="F134" i="26"/>
  <c r="F135" i="26"/>
  <c r="F4" i="26"/>
  <c r="F3" i="26"/>
  <c r="E4" i="26"/>
  <c r="E5" i="26"/>
  <c r="E6" i="26"/>
  <c r="E7" i="26"/>
  <c r="E8" i="26"/>
  <c r="E9" i="26"/>
  <c r="E10" i="26"/>
  <c r="E11" i="26"/>
  <c r="E12" i="26"/>
  <c r="E13" i="26"/>
  <c r="E14" i="26"/>
  <c r="E15" i="26"/>
  <c r="E16" i="26"/>
  <c r="E17" i="26"/>
  <c r="E18" i="26"/>
  <c r="E19" i="26"/>
  <c r="E20" i="26"/>
  <c r="E21" i="26"/>
  <c r="E22" i="26"/>
  <c r="E23" i="26"/>
  <c r="E24" i="26"/>
  <c r="E25" i="26"/>
  <c r="E26" i="26"/>
  <c r="E27" i="26"/>
  <c r="E28" i="26"/>
  <c r="E29" i="26"/>
  <c r="E30" i="26"/>
  <c r="E31" i="26"/>
  <c r="E32" i="26"/>
  <c r="E33" i="26"/>
  <c r="E34" i="26"/>
  <c r="E35" i="26"/>
  <c r="E36" i="26"/>
  <c r="E37" i="26"/>
  <c r="E38" i="26"/>
  <c r="E39" i="26"/>
  <c r="E40" i="26"/>
  <c r="E41" i="26"/>
  <c r="E42" i="26"/>
  <c r="E43" i="26"/>
  <c r="E44" i="26"/>
  <c r="E45" i="26"/>
  <c r="E46" i="26"/>
  <c r="E47" i="26"/>
  <c r="E48" i="26"/>
  <c r="E49" i="26"/>
  <c r="E50" i="26"/>
  <c r="E51" i="26"/>
  <c r="E52" i="26"/>
  <c r="E53" i="26"/>
  <c r="E54" i="26"/>
  <c r="E55" i="26"/>
  <c r="E56" i="26"/>
  <c r="E57" i="26"/>
  <c r="E58" i="26"/>
  <c r="E59" i="26"/>
  <c r="E60" i="26"/>
  <c r="E61" i="26"/>
  <c r="E62" i="26"/>
  <c r="E63" i="26"/>
  <c r="E64" i="26"/>
  <c r="E65" i="26"/>
  <c r="E66" i="26"/>
  <c r="E67" i="26"/>
  <c r="E68" i="26"/>
  <c r="E69" i="26"/>
  <c r="E70" i="26"/>
  <c r="E71" i="26"/>
  <c r="E72" i="26"/>
  <c r="E73" i="26"/>
  <c r="E74" i="26"/>
  <c r="E75" i="26"/>
  <c r="E76" i="26"/>
  <c r="E77" i="26"/>
  <c r="E78" i="26"/>
  <c r="E79" i="26"/>
  <c r="E80" i="26"/>
  <c r="E81" i="26"/>
  <c r="E82" i="26"/>
  <c r="E83" i="26"/>
  <c r="E84" i="26"/>
  <c r="E85" i="26"/>
  <c r="E86" i="26"/>
  <c r="E87" i="26"/>
  <c r="E88" i="26"/>
  <c r="E89" i="26"/>
  <c r="E90" i="26"/>
  <c r="E91" i="26"/>
  <c r="E92" i="26"/>
  <c r="E93" i="26"/>
  <c r="E94" i="26"/>
  <c r="E95" i="26"/>
  <c r="E96" i="26"/>
  <c r="E97" i="26"/>
  <c r="E98" i="26"/>
  <c r="E99" i="26"/>
  <c r="E100" i="26"/>
  <c r="E101" i="26"/>
  <c r="E102" i="26"/>
  <c r="E103" i="26"/>
  <c r="E104" i="26"/>
  <c r="E105" i="26"/>
  <c r="E106" i="26"/>
  <c r="E107" i="26"/>
  <c r="E108" i="26"/>
  <c r="E109" i="26"/>
  <c r="E110" i="26"/>
  <c r="E111" i="26"/>
  <c r="E112" i="26"/>
  <c r="E113" i="26"/>
  <c r="E114" i="26"/>
  <c r="E115" i="26"/>
  <c r="E116" i="26"/>
  <c r="E117" i="26"/>
  <c r="E118" i="26"/>
  <c r="E119" i="26"/>
  <c r="E120" i="26"/>
  <c r="E121" i="26"/>
  <c r="E122" i="26"/>
  <c r="E123" i="26"/>
  <c r="E124" i="26"/>
  <c r="E125" i="26"/>
  <c r="E126" i="26"/>
  <c r="E127" i="26"/>
  <c r="E128" i="26"/>
  <c r="E129" i="26"/>
  <c r="E130" i="26"/>
  <c r="E131" i="26"/>
  <c r="E132" i="26"/>
  <c r="E133" i="26"/>
  <c r="E134" i="26"/>
  <c r="E135" i="26"/>
  <c r="E3" i="26"/>
  <c r="K7" i="27" l="1"/>
  <c r="C129" i="6" s="1"/>
  <c r="C128" i="6"/>
  <c r="C14" i="6" s="1"/>
  <c r="D111" i="6"/>
  <c r="E111" i="6"/>
  <c r="F111" i="6"/>
  <c r="D112" i="6"/>
  <c r="E112" i="6"/>
  <c r="F112" i="6"/>
  <c r="D113" i="6"/>
  <c r="E113" i="6"/>
  <c r="F113" i="6"/>
  <c r="D114" i="6"/>
  <c r="E114" i="6"/>
  <c r="F114" i="6"/>
  <c r="C115" i="6"/>
  <c r="D115" i="6"/>
  <c r="E115" i="6"/>
  <c r="F115" i="6"/>
  <c r="D103" i="6"/>
  <c r="E103" i="6"/>
  <c r="F103" i="6"/>
  <c r="D104" i="6"/>
  <c r="E104" i="6"/>
  <c r="F104" i="6"/>
  <c r="D105" i="6"/>
  <c r="E105" i="6"/>
  <c r="F105" i="6"/>
  <c r="D106" i="6"/>
  <c r="E106" i="6"/>
  <c r="F106" i="6"/>
  <c r="C107" i="6"/>
  <c r="D107" i="6"/>
  <c r="E107" i="6"/>
  <c r="F107" i="6"/>
  <c r="D95" i="6"/>
  <c r="E95" i="6"/>
  <c r="F95" i="6"/>
  <c r="D96" i="6"/>
  <c r="E96" i="6"/>
  <c r="F96" i="6"/>
  <c r="D97" i="6"/>
  <c r="E97" i="6"/>
  <c r="F97" i="6"/>
  <c r="D98" i="6"/>
  <c r="E98" i="6"/>
  <c r="F98" i="6"/>
  <c r="C99" i="6"/>
  <c r="D99" i="6"/>
  <c r="E99" i="6"/>
  <c r="F99" i="6"/>
  <c r="K5" i="26"/>
  <c r="C119" i="6" s="1"/>
  <c r="A1" i="26"/>
  <c r="K6" i="26" l="1"/>
  <c r="K8" i="25"/>
  <c r="C114" i="6" s="1"/>
  <c r="K7" i="26" l="1"/>
  <c r="C121" i="6" s="1"/>
  <c r="C120" i="6"/>
  <c r="C13" i="6" s="1"/>
  <c r="K5" i="25"/>
  <c r="C111" i="6" s="1"/>
  <c r="A1" i="25"/>
  <c r="K6" i="25" l="1"/>
  <c r="K8" i="22"/>
  <c r="C98" i="6" s="1"/>
  <c r="K8" i="23"/>
  <c r="C106" i="6" s="1"/>
  <c r="K5" i="23"/>
  <c r="C103" i="6" s="1"/>
  <c r="A1" i="23"/>
  <c r="K5" i="22"/>
  <c r="C95" i="6" s="1"/>
  <c r="A1" i="22"/>
  <c r="D3" i="15" l="1"/>
  <c r="K7" i="25"/>
  <c r="C113" i="6" s="1"/>
  <c r="C112" i="6"/>
  <c r="C12" i="6" s="1"/>
  <c r="K6" i="23"/>
  <c r="K6" i="22"/>
  <c r="K7" i="22" l="1"/>
  <c r="C97" i="6" s="1"/>
  <c r="C96" i="6"/>
  <c r="C10" i="6" s="1"/>
  <c r="K7" i="23"/>
  <c r="C105" i="6" s="1"/>
  <c r="C104" i="6"/>
  <c r="C11" i="6" s="1"/>
  <c r="D88" i="6"/>
  <c r="E88" i="6"/>
  <c r="F88" i="6"/>
  <c r="C3" i="15" l="1"/>
  <c r="E3" i="15" s="1"/>
  <c r="E2" i="15"/>
  <c r="D87" i="6"/>
  <c r="E87" i="6"/>
  <c r="F87" i="6"/>
  <c r="D89" i="6"/>
  <c r="E89" i="6"/>
  <c r="F89" i="6"/>
  <c r="D90" i="6"/>
  <c r="E90" i="6"/>
  <c r="F90" i="6"/>
  <c r="C91" i="6"/>
  <c r="D91" i="6"/>
  <c r="E91" i="6"/>
  <c r="F91" i="6"/>
  <c r="K5" i="21"/>
  <c r="C87" i="6" s="1"/>
  <c r="C9" i="6" s="1"/>
  <c r="K8" i="21"/>
  <c r="C90" i="6" s="1"/>
  <c r="A1" i="21"/>
  <c r="K6" i="21" l="1"/>
  <c r="D79" i="6"/>
  <c r="E79" i="6"/>
  <c r="F79" i="6"/>
  <c r="D80" i="6"/>
  <c r="E80" i="6"/>
  <c r="F80" i="6"/>
  <c r="D81" i="6"/>
  <c r="E81" i="6"/>
  <c r="F81" i="6"/>
  <c r="D82" i="6"/>
  <c r="E82" i="6"/>
  <c r="F82" i="6"/>
  <c r="C83" i="6"/>
  <c r="D83" i="6"/>
  <c r="E83" i="6"/>
  <c r="F83" i="6"/>
  <c r="K8" i="20"/>
  <c r="C82" i="6" s="1"/>
  <c r="A1" i="20"/>
  <c r="K5" i="20"/>
  <c r="C79" i="6" s="1"/>
  <c r="C8" i="6" s="1"/>
  <c r="K7" i="21" l="1"/>
  <c r="C89" i="6" s="1"/>
  <c r="C88" i="6"/>
  <c r="K6" i="20"/>
  <c r="K8" i="19"/>
  <c r="C74" i="6" s="1"/>
  <c r="D71" i="6"/>
  <c r="E71" i="6"/>
  <c r="F71" i="6"/>
  <c r="D72" i="6"/>
  <c r="E72" i="6"/>
  <c r="F72" i="6"/>
  <c r="D73" i="6"/>
  <c r="E73" i="6"/>
  <c r="F73" i="6"/>
  <c r="D74" i="6"/>
  <c r="E74" i="6"/>
  <c r="F74" i="6"/>
  <c r="C75" i="6"/>
  <c r="D75" i="6"/>
  <c r="E75" i="6"/>
  <c r="F75" i="6"/>
  <c r="K5" i="19"/>
  <c r="C71" i="6" s="1"/>
  <c r="A1" i="19"/>
  <c r="K7" i="20" l="1"/>
  <c r="C81" i="6" s="1"/>
  <c r="C80" i="6"/>
  <c r="K6" i="19"/>
  <c r="K7" i="19" l="1"/>
  <c r="C73" i="6" s="1"/>
  <c r="C72" i="6"/>
  <c r="C7" i="6" s="1"/>
  <c r="A1" i="17" l="1"/>
  <c r="A1" i="12"/>
  <c r="D63" i="6" l="1"/>
  <c r="E63" i="6"/>
  <c r="F63" i="6"/>
  <c r="D64" i="6"/>
  <c r="E64" i="6"/>
  <c r="F64" i="6"/>
  <c r="D65" i="6"/>
  <c r="E65" i="6"/>
  <c r="F65" i="6"/>
  <c r="D66" i="6"/>
  <c r="E66" i="6"/>
  <c r="F66" i="6"/>
  <c r="C67" i="6"/>
  <c r="D67" i="6"/>
  <c r="E67" i="6"/>
  <c r="F67" i="6"/>
  <c r="K8" i="17"/>
  <c r="C66" i="6" s="1"/>
  <c r="K5" i="17"/>
  <c r="C63" i="6" s="1"/>
  <c r="K6" i="17" l="1"/>
  <c r="D55" i="6"/>
  <c r="E55" i="6"/>
  <c r="F55" i="6"/>
  <c r="D56" i="6"/>
  <c r="E56" i="6"/>
  <c r="F56" i="6"/>
  <c r="D57" i="6"/>
  <c r="E57" i="6"/>
  <c r="F57" i="6"/>
  <c r="D58" i="6"/>
  <c r="E58" i="6"/>
  <c r="F58" i="6"/>
  <c r="C59" i="6"/>
  <c r="D59" i="6"/>
  <c r="E59" i="6"/>
  <c r="F59" i="6"/>
  <c r="K8" i="12"/>
  <c r="C58" i="6" s="1"/>
  <c r="K5" i="12"/>
  <c r="C55" i="6" s="1"/>
  <c r="K7" i="17" l="1"/>
  <c r="C65" i="6" s="1"/>
  <c r="C64" i="6"/>
  <c r="C6" i="6" s="1"/>
  <c r="K6" i="12"/>
  <c r="K8" i="11"/>
  <c r="K7" i="12" l="1"/>
  <c r="C57" i="6" s="1"/>
  <c r="C56" i="6"/>
  <c r="D47" i="6"/>
  <c r="E47" i="6"/>
  <c r="F47" i="6"/>
  <c r="D48" i="6"/>
  <c r="E48" i="6"/>
  <c r="F48" i="6"/>
  <c r="D49" i="6"/>
  <c r="E49" i="6"/>
  <c r="F49" i="6"/>
  <c r="C50" i="6"/>
  <c r="D50" i="6"/>
  <c r="E50" i="6"/>
  <c r="F50" i="6"/>
  <c r="C51" i="6"/>
  <c r="D51" i="6"/>
  <c r="E51" i="6"/>
  <c r="F51" i="6"/>
  <c r="K5" i="11"/>
  <c r="C47" i="6" s="1"/>
  <c r="K5" i="13"/>
  <c r="K6" i="13" s="1"/>
  <c r="K7" i="13" s="1"/>
  <c r="K6" i="11" l="1"/>
  <c r="K7" i="11" s="1"/>
  <c r="C49" i="6" s="1"/>
  <c r="C39" i="6"/>
  <c r="D39" i="6"/>
  <c r="E39" i="6"/>
  <c r="F39" i="6"/>
  <c r="C40" i="6"/>
  <c r="D40" i="6"/>
  <c r="E40" i="6"/>
  <c r="F40" i="6"/>
  <c r="C41" i="6"/>
  <c r="D41" i="6"/>
  <c r="E41" i="6"/>
  <c r="F41" i="6"/>
  <c r="C42" i="6"/>
  <c r="D42" i="6"/>
  <c r="E42" i="6"/>
  <c r="F42" i="6"/>
  <c r="C43" i="6"/>
  <c r="D43" i="6"/>
  <c r="E43" i="6"/>
  <c r="F43" i="6"/>
  <c r="C48" i="6" l="1"/>
  <c r="C5" i="6" l="1"/>
  <c r="C4" i="6"/>
  <c r="C3" i="6"/>
  <c r="C34" i="6" s="1"/>
</calcChain>
</file>

<file path=xl/sharedStrings.xml><?xml version="1.0" encoding="utf-8"?>
<sst xmlns="http://schemas.openxmlformats.org/spreadsheetml/2006/main" count="8302" uniqueCount="4126">
  <si>
    <t>Train ID</t>
  </si>
  <si>
    <t>Departure Date/Time (US/Mountain)</t>
  </si>
  <si>
    <t>Arrival Date/Time (US/Mountain)</t>
  </si>
  <si>
    <t>Trip Length</t>
  </si>
  <si>
    <t>Average</t>
  </si>
  <si>
    <t>Min</t>
  </si>
  <si>
    <t>Max</t>
  </si>
  <si>
    <t>Total</t>
  </si>
  <si>
    <t>NA</t>
  </si>
  <si>
    <t>Total Completed PTC runs (%)</t>
  </si>
  <si>
    <t>Comments</t>
  </si>
  <si>
    <t>Loco ID</t>
  </si>
  <si>
    <t>Married Pair</t>
  </si>
  <si>
    <t>Runs</t>
  </si>
  <si>
    <t>PTC Run Count Total</t>
  </si>
  <si>
    <t>Completed Terminal to Terminal PTC runs</t>
  </si>
  <si>
    <t>Runs Cut Out of PTC</t>
  </si>
  <si>
    <t>Not Compete Terminal to Terminal Runs</t>
  </si>
  <si>
    <t>Eagle P3 System Performance - 2016-05-06</t>
  </si>
  <si>
    <t>Eagle P3 System Performance - 2016-05-07</t>
  </si>
  <si>
    <t>PTC Run Count (2016-05-06)</t>
  </si>
  <si>
    <t>PTC Run Count (2016-05-07)</t>
  </si>
  <si>
    <t>PTC Run Count (2016-05-08)</t>
  </si>
  <si>
    <t>4007/4008</t>
  </si>
  <si>
    <t>4043/4044</t>
  </si>
  <si>
    <t>4023/4024</t>
  </si>
  <si>
    <t>4025/4026</t>
  </si>
  <si>
    <t>4037/4038</t>
  </si>
  <si>
    <t>4013/4014</t>
  </si>
  <si>
    <t>4019/4020</t>
  </si>
  <si>
    <t>4027/4028</t>
  </si>
  <si>
    <t>4015/4016</t>
  </si>
  <si>
    <t>4031/4032</t>
  </si>
  <si>
    <t>4011/4012</t>
  </si>
  <si>
    <t>-</t>
  </si>
  <si>
    <t>4029/4030</t>
  </si>
  <si>
    <t>4017/4018</t>
  </si>
  <si>
    <t>4039/4040</t>
  </si>
  <si>
    <t>Week Begin</t>
  </si>
  <si>
    <t>Week End</t>
  </si>
  <si>
    <t>Total PTC Runs</t>
  </si>
  <si>
    <t>Total Cut Out Runs</t>
  </si>
  <si>
    <t>Total Completed PTC Runs %</t>
  </si>
  <si>
    <t>101-07</t>
  </si>
  <si>
    <t>102-07</t>
  </si>
  <si>
    <t>103-07</t>
  </si>
  <si>
    <t>104-07</t>
  </si>
  <si>
    <t>105-07</t>
  </si>
  <si>
    <t>106-07</t>
  </si>
  <si>
    <t>107-07</t>
  </si>
  <si>
    <t>108-07</t>
  </si>
  <si>
    <t>109-07</t>
  </si>
  <si>
    <t>110-07</t>
  </si>
  <si>
    <t>111-07</t>
  </si>
  <si>
    <t>112-07</t>
  </si>
  <si>
    <t>113-07</t>
  </si>
  <si>
    <t>114-07</t>
  </si>
  <si>
    <t>115-07</t>
  </si>
  <si>
    <t>116-07</t>
  </si>
  <si>
    <t>117-07</t>
  </si>
  <si>
    <t>118-07</t>
  </si>
  <si>
    <t>119-07</t>
  </si>
  <si>
    <t>120-07</t>
  </si>
  <si>
    <t>121-07</t>
  </si>
  <si>
    <t>122-07</t>
  </si>
  <si>
    <t>123-07</t>
  </si>
  <si>
    <t>124-07</t>
  </si>
  <si>
    <t>126-07</t>
  </si>
  <si>
    <t>127-07</t>
  </si>
  <si>
    <t>128-07</t>
  </si>
  <si>
    <t>129-07</t>
  </si>
  <si>
    <t>130-07</t>
  </si>
  <si>
    <t>131-07</t>
  </si>
  <si>
    <t>132-07</t>
  </si>
  <si>
    <t>133-07</t>
  </si>
  <si>
    <t>134-07</t>
  </si>
  <si>
    <t>135-07</t>
  </si>
  <si>
    <t>136-07</t>
  </si>
  <si>
    <t>137-07</t>
  </si>
  <si>
    <t>138-07</t>
  </si>
  <si>
    <t>140-07</t>
  </si>
  <si>
    <t>141-07</t>
  </si>
  <si>
    <t>142-07</t>
  </si>
  <si>
    <t>143-07</t>
  </si>
  <si>
    <t>144-07</t>
  </si>
  <si>
    <t>145-07</t>
  </si>
  <si>
    <t>146-07</t>
  </si>
  <si>
    <t>147-07</t>
  </si>
  <si>
    <t>148-07</t>
  </si>
  <si>
    <t>149-07</t>
  </si>
  <si>
    <t>150-07</t>
  </si>
  <si>
    <t>151-07</t>
  </si>
  <si>
    <t>152-07</t>
  </si>
  <si>
    <t>153-07</t>
  </si>
  <si>
    <t>154-07</t>
  </si>
  <si>
    <t>155-07</t>
  </si>
  <si>
    <t>156-07</t>
  </si>
  <si>
    <t>157-07</t>
  </si>
  <si>
    <t>158-07</t>
  </si>
  <si>
    <t>159-07</t>
  </si>
  <si>
    <t>160-07</t>
  </si>
  <si>
    <t>161-07</t>
  </si>
  <si>
    <t>162-07</t>
  </si>
  <si>
    <t>163-07</t>
  </si>
  <si>
    <t>164-07</t>
  </si>
  <si>
    <t>165-07</t>
  </si>
  <si>
    <t>166-07</t>
  </si>
  <si>
    <t>167-07</t>
  </si>
  <si>
    <t>168-07</t>
  </si>
  <si>
    <t>169-07</t>
  </si>
  <si>
    <t>170-07</t>
  </si>
  <si>
    <t>171-07</t>
  </si>
  <si>
    <t>172-07</t>
  </si>
  <si>
    <t>173-07</t>
  </si>
  <si>
    <t>174-07</t>
  </si>
  <si>
    <t>175-07</t>
  </si>
  <si>
    <t>176-07</t>
  </si>
  <si>
    <t>177-07</t>
  </si>
  <si>
    <t>178-07</t>
  </si>
  <si>
    <t>179-07</t>
  </si>
  <si>
    <t>180-07</t>
  </si>
  <si>
    <t>181-07</t>
  </si>
  <si>
    <t>182-07</t>
  </si>
  <si>
    <t>183-07</t>
  </si>
  <si>
    <t>184-07</t>
  </si>
  <si>
    <t>185-07</t>
  </si>
  <si>
    <t>186-07</t>
  </si>
  <si>
    <t>187-07</t>
  </si>
  <si>
    <t>188-07</t>
  </si>
  <si>
    <t>189-07</t>
  </si>
  <si>
    <t>190-07</t>
  </si>
  <si>
    <t>191-07</t>
  </si>
  <si>
    <t>192-07</t>
  </si>
  <si>
    <t>193-07</t>
  </si>
  <si>
    <t>194-07</t>
  </si>
  <si>
    <t>195-07</t>
  </si>
  <si>
    <t>196-07</t>
  </si>
  <si>
    <t>197-07</t>
  </si>
  <si>
    <t>198-07</t>
  </si>
  <si>
    <t>199-07</t>
  </si>
  <si>
    <t>200-07</t>
  </si>
  <si>
    <t>201-07</t>
  </si>
  <si>
    <t>202-07</t>
  </si>
  <si>
    <t>203-07</t>
  </si>
  <si>
    <t>204-07</t>
  </si>
  <si>
    <t>205-07</t>
  </si>
  <si>
    <t>206-07</t>
  </si>
  <si>
    <t>207-07</t>
  </si>
  <si>
    <t>208-07</t>
  </si>
  <si>
    <t>209-07</t>
  </si>
  <si>
    <t>210-07</t>
  </si>
  <si>
    <t>211-07</t>
  </si>
  <si>
    <t>212-07</t>
  </si>
  <si>
    <t>213-07</t>
  </si>
  <si>
    <t>214-07</t>
  </si>
  <si>
    <t>215-07</t>
  </si>
  <si>
    <t>216-07</t>
  </si>
  <si>
    <t>217-07</t>
  </si>
  <si>
    <t>218-07</t>
  </si>
  <si>
    <t>219-07</t>
  </si>
  <si>
    <t>220-07</t>
  </si>
  <si>
    <t>221-07</t>
  </si>
  <si>
    <t>222-07</t>
  </si>
  <si>
    <t>223-07</t>
  </si>
  <si>
    <t>224-07</t>
  </si>
  <si>
    <t>225-07</t>
  </si>
  <si>
    <t>226-07</t>
  </si>
  <si>
    <t>227-07</t>
  </si>
  <si>
    <t>228-07</t>
  </si>
  <si>
    <t>229-07</t>
  </si>
  <si>
    <t>230-07</t>
  </si>
  <si>
    <t>231-07</t>
  </si>
  <si>
    <t>232-07</t>
  </si>
  <si>
    <t>233-07</t>
  </si>
  <si>
    <t>234-07</t>
  </si>
  <si>
    <t>235-07</t>
  </si>
  <si>
    <t>236-07</t>
  </si>
  <si>
    <t>237-07</t>
  </si>
  <si>
    <t>238-07</t>
  </si>
  <si>
    <t>239-07</t>
  </si>
  <si>
    <t>240-07</t>
  </si>
  <si>
    <t>241-07</t>
  </si>
  <si>
    <t>242-07</t>
  </si>
  <si>
    <t>243-07</t>
  </si>
  <si>
    <t>244-07</t>
  </si>
  <si>
    <t>245-07</t>
  </si>
  <si>
    <t>246-06</t>
  </si>
  <si>
    <t>246-07</t>
  </si>
  <si>
    <t>Enforcement due to premature signal downgrade, remainder of trip in ATC to maintain schedule</t>
  </si>
  <si>
    <t>TMC entered a failed state, ran ATC for remainder of trip</t>
  </si>
  <si>
    <t>TMC entered a failed state following initialization, ran ATC for first 15 mi of trip. Initialized at 61st/Pena Station</t>
  </si>
  <si>
    <t>TMC entered a failed state, ran trip in ATC</t>
  </si>
  <si>
    <t>Insufficient GPS signal, ATC for the last 0.5 mi of trip</t>
  </si>
  <si>
    <t>TMC entered a failed state, rest of the trip in ATC</t>
  </si>
  <si>
    <t>101-06</t>
  </si>
  <si>
    <t>102-06</t>
  </si>
  <si>
    <t>103-06</t>
  </si>
  <si>
    <t>4001/4002</t>
  </si>
  <si>
    <t>104-06</t>
  </si>
  <si>
    <t>105-06</t>
  </si>
  <si>
    <t>106-06</t>
  </si>
  <si>
    <t>107-06</t>
  </si>
  <si>
    <t>108-06</t>
  </si>
  <si>
    <t>109-06</t>
  </si>
  <si>
    <t>110-06</t>
  </si>
  <si>
    <t>111-06</t>
  </si>
  <si>
    <t>112-06</t>
  </si>
  <si>
    <t>113-06</t>
  </si>
  <si>
    <t>114-06</t>
  </si>
  <si>
    <t>115-06</t>
  </si>
  <si>
    <t>116-06</t>
  </si>
  <si>
    <t>117-06</t>
  </si>
  <si>
    <t>118-06</t>
  </si>
  <si>
    <t>119-06</t>
  </si>
  <si>
    <t>120-06</t>
  </si>
  <si>
    <t>121-06</t>
  </si>
  <si>
    <t>122-06</t>
  </si>
  <si>
    <t>123-06</t>
  </si>
  <si>
    <t>124-06</t>
  </si>
  <si>
    <t>125-06</t>
  </si>
  <si>
    <t>126-06</t>
  </si>
  <si>
    <t>127-06</t>
  </si>
  <si>
    <t>128-06</t>
  </si>
  <si>
    <t>129-06</t>
  </si>
  <si>
    <t>130-06</t>
  </si>
  <si>
    <t>131-06</t>
  </si>
  <si>
    <t>132-06</t>
  </si>
  <si>
    <t>133-06</t>
  </si>
  <si>
    <t>134-06</t>
  </si>
  <si>
    <t>135-06</t>
  </si>
  <si>
    <t>136-06</t>
  </si>
  <si>
    <t>137-06</t>
  </si>
  <si>
    <t>138-06</t>
  </si>
  <si>
    <t>139-06</t>
  </si>
  <si>
    <t>140-06</t>
  </si>
  <si>
    <t>141-06</t>
  </si>
  <si>
    <t>142-06</t>
  </si>
  <si>
    <t>143-06</t>
  </si>
  <si>
    <t>144-06</t>
  </si>
  <si>
    <t>145-06</t>
  </si>
  <si>
    <t>146-06</t>
  </si>
  <si>
    <t>147-06</t>
  </si>
  <si>
    <t>148-06</t>
  </si>
  <si>
    <t>149-06</t>
  </si>
  <si>
    <t>150-06</t>
  </si>
  <si>
    <t>151-06</t>
  </si>
  <si>
    <t>152-06</t>
  </si>
  <si>
    <t>153-06</t>
  </si>
  <si>
    <t>154-06</t>
  </si>
  <si>
    <t>155-06</t>
  </si>
  <si>
    <t>156-06</t>
  </si>
  <si>
    <t>157-06</t>
  </si>
  <si>
    <t>158-06</t>
  </si>
  <si>
    <t>159-06</t>
  </si>
  <si>
    <t>160-06</t>
  </si>
  <si>
    <t>161-06</t>
  </si>
  <si>
    <t>162-06</t>
  </si>
  <si>
    <t>163-06</t>
  </si>
  <si>
    <t>164-06</t>
  </si>
  <si>
    <t>165-06</t>
  </si>
  <si>
    <t>166-06</t>
  </si>
  <si>
    <t>167-06</t>
  </si>
  <si>
    <t>168-06</t>
  </si>
  <si>
    <t>169-06</t>
  </si>
  <si>
    <t>170-06</t>
  </si>
  <si>
    <t>171-06</t>
  </si>
  <si>
    <t>172-06</t>
  </si>
  <si>
    <t>173-06</t>
  </si>
  <si>
    <t>174-06</t>
  </si>
  <si>
    <t>175-06</t>
  </si>
  <si>
    <t>176-06</t>
  </si>
  <si>
    <t>177-06</t>
  </si>
  <si>
    <t>178-06</t>
  </si>
  <si>
    <t>179-06</t>
  </si>
  <si>
    <t>180-06</t>
  </si>
  <si>
    <t>181-06</t>
  </si>
  <si>
    <t>182-06</t>
  </si>
  <si>
    <t>183-06</t>
  </si>
  <si>
    <t>184-06</t>
  </si>
  <si>
    <t>185-06</t>
  </si>
  <si>
    <t>186-06</t>
  </si>
  <si>
    <t>187-06</t>
  </si>
  <si>
    <t>188-06</t>
  </si>
  <si>
    <t>189-06</t>
  </si>
  <si>
    <t>190-06</t>
  </si>
  <si>
    <t>191-06</t>
  </si>
  <si>
    <t>192-06</t>
  </si>
  <si>
    <t>193-06</t>
  </si>
  <si>
    <t>194-06</t>
  </si>
  <si>
    <t>195-06</t>
  </si>
  <si>
    <t>196-06</t>
  </si>
  <si>
    <t>197-06</t>
  </si>
  <si>
    <t>198-06</t>
  </si>
  <si>
    <t>199-06</t>
  </si>
  <si>
    <t>200-06</t>
  </si>
  <si>
    <t>201-06</t>
  </si>
  <si>
    <t>202-06</t>
  </si>
  <si>
    <t>203-06</t>
  </si>
  <si>
    <t>204-06</t>
  </si>
  <si>
    <t>205-06</t>
  </si>
  <si>
    <t>206-06</t>
  </si>
  <si>
    <t>207-06</t>
  </si>
  <si>
    <t>208-06</t>
  </si>
  <si>
    <t>209-06</t>
  </si>
  <si>
    <t>210-06</t>
  </si>
  <si>
    <t>211-06</t>
  </si>
  <si>
    <t>212-06</t>
  </si>
  <si>
    <t>213-06</t>
  </si>
  <si>
    <t>214-06</t>
  </si>
  <si>
    <t>215-06</t>
  </si>
  <si>
    <t>216-06</t>
  </si>
  <si>
    <t>217-06</t>
  </si>
  <si>
    <t>218-06</t>
  </si>
  <si>
    <t>219-06</t>
  </si>
  <si>
    <t>220-06</t>
  </si>
  <si>
    <t>221-06</t>
  </si>
  <si>
    <t>222-06</t>
  </si>
  <si>
    <t>223-06</t>
  </si>
  <si>
    <t>224-06</t>
  </si>
  <si>
    <t>225-06</t>
  </si>
  <si>
    <t>226-06</t>
  </si>
  <si>
    <t>227-06</t>
  </si>
  <si>
    <t>228-06</t>
  </si>
  <si>
    <t>229-06</t>
  </si>
  <si>
    <t>230-06</t>
  </si>
  <si>
    <t>231-06</t>
  </si>
  <si>
    <t>232-06</t>
  </si>
  <si>
    <t>233-06</t>
  </si>
  <si>
    <t>234-06</t>
  </si>
  <si>
    <t>235-06</t>
  </si>
  <si>
    <t>236-06</t>
  </si>
  <si>
    <t>237-06</t>
  </si>
  <si>
    <t>238-06</t>
  </si>
  <si>
    <t>239-06</t>
  </si>
  <si>
    <t>240-06</t>
  </si>
  <si>
    <t>241-06</t>
  </si>
  <si>
    <t>242-06</t>
  </si>
  <si>
    <t>243-06</t>
  </si>
  <si>
    <t>244-06</t>
  </si>
  <si>
    <t>245-06</t>
  </si>
  <si>
    <t>101-08</t>
  </si>
  <si>
    <t>102-08</t>
  </si>
  <si>
    <t>103-08</t>
  </si>
  <si>
    <t>104-08</t>
  </si>
  <si>
    <t>105-08</t>
  </si>
  <si>
    <t>106-08</t>
  </si>
  <si>
    <t>107-08</t>
  </si>
  <si>
    <t>108-08</t>
  </si>
  <si>
    <t>109-08</t>
  </si>
  <si>
    <t>110-08</t>
  </si>
  <si>
    <t>111-08</t>
  </si>
  <si>
    <t>112-08</t>
  </si>
  <si>
    <t>113-08</t>
  </si>
  <si>
    <t>114-08</t>
  </si>
  <si>
    <t>115-08</t>
  </si>
  <si>
    <t>116-08</t>
  </si>
  <si>
    <t>117-08</t>
  </si>
  <si>
    <t>118-08</t>
  </si>
  <si>
    <t>119-08</t>
  </si>
  <si>
    <t>120-08</t>
  </si>
  <si>
    <t>121-08</t>
  </si>
  <si>
    <t>122-08</t>
  </si>
  <si>
    <t>123-08</t>
  </si>
  <si>
    <t>124-08</t>
  </si>
  <si>
    <t>125-08</t>
  </si>
  <si>
    <t>126-08</t>
  </si>
  <si>
    <t>127-08</t>
  </si>
  <si>
    <t>128-08</t>
  </si>
  <si>
    <t>129-08</t>
  </si>
  <si>
    <t>130-08</t>
  </si>
  <si>
    <t>131-08</t>
  </si>
  <si>
    <t>132-08</t>
  </si>
  <si>
    <t>133-08</t>
  </si>
  <si>
    <t>134-08</t>
  </si>
  <si>
    <t>135-08</t>
  </si>
  <si>
    <t>136-08</t>
  </si>
  <si>
    <t>137-08</t>
  </si>
  <si>
    <t>138-08</t>
  </si>
  <si>
    <t>139-08</t>
  </si>
  <si>
    <t>140-08</t>
  </si>
  <si>
    <t>141-08</t>
  </si>
  <si>
    <t>142-08</t>
  </si>
  <si>
    <t>143-08</t>
  </si>
  <si>
    <t>144-08</t>
  </si>
  <si>
    <t>145-08</t>
  </si>
  <si>
    <t>146-08</t>
  </si>
  <si>
    <t>147-08</t>
  </si>
  <si>
    <t>148-08</t>
  </si>
  <si>
    <t>149-08</t>
  </si>
  <si>
    <t>150-08</t>
  </si>
  <si>
    <t>151-08</t>
  </si>
  <si>
    <t>152-08</t>
  </si>
  <si>
    <t>153-08</t>
  </si>
  <si>
    <t>154-08</t>
  </si>
  <si>
    <t>155-08</t>
  </si>
  <si>
    <t>156-08</t>
  </si>
  <si>
    <t>157-08</t>
  </si>
  <si>
    <t>158-08</t>
  </si>
  <si>
    <t>159-08</t>
  </si>
  <si>
    <t>160-08</t>
  </si>
  <si>
    <t>161-08</t>
  </si>
  <si>
    <t>162-08</t>
  </si>
  <si>
    <t>163-08</t>
  </si>
  <si>
    <t>164-08</t>
  </si>
  <si>
    <t>165-08</t>
  </si>
  <si>
    <t>166-08</t>
  </si>
  <si>
    <t>167-08</t>
  </si>
  <si>
    <t>168-08</t>
  </si>
  <si>
    <t>169-08</t>
  </si>
  <si>
    <t>170-08</t>
  </si>
  <si>
    <t>171-08</t>
  </si>
  <si>
    <t>172-08</t>
  </si>
  <si>
    <t>173-08</t>
  </si>
  <si>
    <t>174-08</t>
  </si>
  <si>
    <t>175-08</t>
  </si>
  <si>
    <t>176-08</t>
  </si>
  <si>
    <t>177-08</t>
  </si>
  <si>
    <t>178-08</t>
  </si>
  <si>
    <t>179-08</t>
  </si>
  <si>
    <t>180-08</t>
  </si>
  <si>
    <t>181-08</t>
  </si>
  <si>
    <t>182-08</t>
  </si>
  <si>
    <t>183-08</t>
  </si>
  <si>
    <t>184-08</t>
  </si>
  <si>
    <t>185-08</t>
  </si>
  <si>
    <t>186-08</t>
  </si>
  <si>
    <t>187-08</t>
  </si>
  <si>
    <t>188-08</t>
  </si>
  <si>
    <t>189-08</t>
  </si>
  <si>
    <t>190-08</t>
  </si>
  <si>
    <t>191-08</t>
  </si>
  <si>
    <t>192-08</t>
  </si>
  <si>
    <t>193-08</t>
  </si>
  <si>
    <t>194-08</t>
  </si>
  <si>
    <t>195-08</t>
  </si>
  <si>
    <t>196-08</t>
  </si>
  <si>
    <t>197-08</t>
  </si>
  <si>
    <t>198-08</t>
  </si>
  <si>
    <t>199-08</t>
  </si>
  <si>
    <t>200-08</t>
  </si>
  <si>
    <t>201-08</t>
  </si>
  <si>
    <t>202-08</t>
  </si>
  <si>
    <t>203-08</t>
  </si>
  <si>
    <t>204-08</t>
  </si>
  <si>
    <t>205-08</t>
  </si>
  <si>
    <t>206-08</t>
  </si>
  <si>
    <t>207-08</t>
  </si>
  <si>
    <t>208-08</t>
  </si>
  <si>
    <t>209-08</t>
  </si>
  <si>
    <t>210-08</t>
  </si>
  <si>
    <t>211-08</t>
  </si>
  <si>
    <t>212-08</t>
  </si>
  <si>
    <t>213-08</t>
  </si>
  <si>
    <t>214-08</t>
  </si>
  <si>
    <t>215-08</t>
  </si>
  <si>
    <t>216-08</t>
  </si>
  <si>
    <t>217-08</t>
  </si>
  <si>
    <t>218-08</t>
  </si>
  <si>
    <t>219-08</t>
  </si>
  <si>
    <t>220-08</t>
  </si>
  <si>
    <t>221-08</t>
  </si>
  <si>
    <t>222-08</t>
  </si>
  <si>
    <t>223-08</t>
  </si>
  <si>
    <t>224-08</t>
  </si>
  <si>
    <t>225-08</t>
  </si>
  <si>
    <t>226-08</t>
  </si>
  <si>
    <t>227-08</t>
  </si>
  <si>
    <t>228-08</t>
  </si>
  <si>
    <t>229-08</t>
  </si>
  <si>
    <t>230-08</t>
  </si>
  <si>
    <t>231-08</t>
  </si>
  <si>
    <t>232-08</t>
  </si>
  <si>
    <t>233-08</t>
  </si>
  <si>
    <t>234-08</t>
  </si>
  <si>
    <t>235-08</t>
  </si>
  <si>
    <t>236-08</t>
  </si>
  <si>
    <t>237-08</t>
  </si>
  <si>
    <t>238-08</t>
  </si>
  <si>
    <t>239-08</t>
  </si>
  <si>
    <t>240-08</t>
  </si>
  <si>
    <t>241-08</t>
  </si>
  <si>
    <t>242-08</t>
  </si>
  <si>
    <t>243-08</t>
  </si>
  <si>
    <t>244-08</t>
  </si>
  <si>
    <t>Routing issues at CP 61ST AVENUE</t>
  </si>
  <si>
    <t>TMC Entered Failed State</t>
  </si>
  <si>
    <t>Premature Downgrade of Signal</t>
  </si>
  <si>
    <t>Routing at DUS</t>
  </si>
  <si>
    <t>Brief comm outage due to comparator issue caused enforcement at EC0508RH 43-1T 1N</t>
  </si>
  <si>
    <t>101-09</t>
  </si>
  <si>
    <t>102-09</t>
  </si>
  <si>
    <t>103-09</t>
  </si>
  <si>
    <t>104-09</t>
  </si>
  <si>
    <t>105-09</t>
  </si>
  <si>
    <t>106-09</t>
  </si>
  <si>
    <t>107-09</t>
  </si>
  <si>
    <t>108-09</t>
  </si>
  <si>
    <t>109-09</t>
  </si>
  <si>
    <t>110-09</t>
  </si>
  <si>
    <t>111-09</t>
  </si>
  <si>
    <t>112-09</t>
  </si>
  <si>
    <t>113-09</t>
  </si>
  <si>
    <t>114-09</t>
  </si>
  <si>
    <t>115-09</t>
  </si>
  <si>
    <t>116-09</t>
  </si>
  <si>
    <t>117-09</t>
  </si>
  <si>
    <t>118-09</t>
  </si>
  <si>
    <t>119-09</t>
  </si>
  <si>
    <t>120-09</t>
  </si>
  <si>
    <t>121-09</t>
  </si>
  <si>
    <t>122-09</t>
  </si>
  <si>
    <t>123-09</t>
  </si>
  <si>
    <t>124-09</t>
  </si>
  <si>
    <t>125-09</t>
  </si>
  <si>
    <t>126-09</t>
  </si>
  <si>
    <t>127-09</t>
  </si>
  <si>
    <t>128-09</t>
  </si>
  <si>
    <t>129-09</t>
  </si>
  <si>
    <t>130-09</t>
  </si>
  <si>
    <t>131-09</t>
  </si>
  <si>
    <t>132-09</t>
  </si>
  <si>
    <t>134-09</t>
  </si>
  <si>
    <t>135-09</t>
  </si>
  <si>
    <t>136-09</t>
  </si>
  <si>
    <t>137-09</t>
  </si>
  <si>
    <t>138-09</t>
  </si>
  <si>
    <t>139-09</t>
  </si>
  <si>
    <t>140-09</t>
  </si>
  <si>
    <t>141-09</t>
  </si>
  <si>
    <t>142-09</t>
  </si>
  <si>
    <t>143-09</t>
  </si>
  <si>
    <t>144-09</t>
  </si>
  <si>
    <t>145-09</t>
  </si>
  <si>
    <t>146-09</t>
  </si>
  <si>
    <t>147-09</t>
  </si>
  <si>
    <t>148-09</t>
  </si>
  <si>
    <t>149-09</t>
  </si>
  <si>
    <t>150-09</t>
  </si>
  <si>
    <t>151-09</t>
  </si>
  <si>
    <t>152-09</t>
  </si>
  <si>
    <t>153-09</t>
  </si>
  <si>
    <t>154-09</t>
  </si>
  <si>
    <t>155-09</t>
  </si>
  <si>
    <t>156-09</t>
  </si>
  <si>
    <t>157-09</t>
  </si>
  <si>
    <t>158-09</t>
  </si>
  <si>
    <t>159-09</t>
  </si>
  <si>
    <t>160-09</t>
  </si>
  <si>
    <t>161-09</t>
  </si>
  <si>
    <t>162-09</t>
  </si>
  <si>
    <t>163-09</t>
  </si>
  <si>
    <t>164-09</t>
  </si>
  <si>
    <t>165-09</t>
  </si>
  <si>
    <t>166-09</t>
  </si>
  <si>
    <t>167-09</t>
  </si>
  <si>
    <t>168-09</t>
  </si>
  <si>
    <t>169-09</t>
  </si>
  <si>
    <t>170-09</t>
  </si>
  <si>
    <t>171-09</t>
  </si>
  <si>
    <t>172-09</t>
  </si>
  <si>
    <t>173-09</t>
  </si>
  <si>
    <t>174-09</t>
  </si>
  <si>
    <t>175-09</t>
  </si>
  <si>
    <t>176-09</t>
  </si>
  <si>
    <t>177-09</t>
  </si>
  <si>
    <t>178-09</t>
  </si>
  <si>
    <t>179-09</t>
  </si>
  <si>
    <t>180-09</t>
  </si>
  <si>
    <t>181-09</t>
  </si>
  <si>
    <t>182-09</t>
  </si>
  <si>
    <t>183-09</t>
  </si>
  <si>
    <t>184-09</t>
  </si>
  <si>
    <t>185-09</t>
  </si>
  <si>
    <t>187-09</t>
  </si>
  <si>
    <t>188-09</t>
  </si>
  <si>
    <t>189-09</t>
  </si>
  <si>
    <t>190-09</t>
  </si>
  <si>
    <t>191-09</t>
  </si>
  <si>
    <t>192-09</t>
  </si>
  <si>
    <t>193-09</t>
  </si>
  <si>
    <t>194-09</t>
  </si>
  <si>
    <t>195-09</t>
  </si>
  <si>
    <t>196-09</t>
  </si>
  <si>
    <t>197-09</t>
  </si>
  <si>
    <t>198-09</t>
  </si>
  <si>
    <t>199-09</t>
  </si>
  <si>
    <t>200-09</t>
  </si>
  <si>
    <t>201-09</t>
  </si>
  <si>
    <t>202-09</t>
  </si>
  <si>
    <t>203-09</t>
  </si>
  <si>
    <t>204-09</t>
  </si>
  <si>
    <t>205-09</t>
  </si>
  <si>
    <t>206-09</t>
  </si>
  <si>
    <t>207-09</t>
  </si>
  <si>
    <t>208-09</t>
  </si>
  <si>
    <t>209-09</t>
  </si>
  <si>
    <t>210-09</t>
  </si>
  <si>
    <t>211-09</t>
  </si>
  <si>
    <t>212-09</t>
  </si>
  <si>
    <t>213-09</t>
  </si>
  <si>
    <t>214-09</t>
  </si>
  <si>
    <t>215-09</t>
  </si>
  <si>
    <t>216-09</t>
  </si>
  <si>
    <t>217-09</t>
  </si>
  <si>
    <t>218-09</t>
  </si>
  <si>
    <t>219-09</t>
  </si>
  <si>
    <t>220-09</t>
  </si>
  <si>
    <t>221-09</t>
  </si>
  <si>
    <t>222-09</t>
  </si>
  <si>
    <t>223-09</t>
  </si>
  <si>
    <t>224-09</t>
  </si>
  <si>
    <t>225-09</t>
  </si>
  <si>
    <t>226-09</t>
  </si>
  <si>
    <t>227-09</t>
  </si>
  <si>
    <t>228-09</t>
  </si>
  <si>
    <t>229-09</t>
  </si>
  <si>
    <t>230-09</t>
  </si>
  <si>
    <t>231-09</t>
  </si>
  <si>
    <t>232-09</t>
  </si>
  <si>
    <t>233-09</t>
  </si>
  <si>
    <t>234-09</t>
  </si>
  <si>
    <t>235-09</t>
  </si>
  <si>
    <t>236-09</t>
  </si>
  <si>
    <t>237-09</t>
  </si>
  <si>
    <t>238-09</t>
  </si>
  <si>
    <t>239-09</t>
  </si>
  <si>
    <t>240-09</t>
  </si>
  <si>
    <t>241-09</t>
  </si>
  <si>
    <t>242-09</t>
  </si>
  <si>
    <t>243-09</t>
  </si>
  <si>
    <t>244-09</t>
  </si>
  <si>
    <t>4009/4010</t>
  </si>
  <si>
    <t>Erroneous GPS signal caused map to disappear</t>
  </si>
  <si>
    <t>Wi-MAX outage, train drove in ATC from 8.8 to 12.8 to keep schedule</t>
  </si>
  <si>
    <t>TMC entered a failed state</t>
  </si>
  <si>
    <t>PTC Run Count (2016-05-09)</t>
  </si>
  <si>
    <t>Mechanical failure on alerter, all systems had to be cut out and re-enabled. Ran remainder of trip in ATC to keep schedule</t>
  </si>
  <si>
    <t>186-09</t>
  </si>
  <si>
    <t>Data issues with initialization, ran trip in ATC to keep schedule</t>
  </si>
  <si>
    <t>Delay incurred by passenger improperly exiting train. Ran remainder of trip in ATC to keep schedule.</t>
  </si>
  <si>
    <t>101-10</t>
  </si>
  <si>
    <t>102-10</t>
  </si>
  <si>
    <t>103-10</t>
  </si>
  <si>
    <t>104-10</t>
  </si>
  <si>
    <t>105-10</t>
  </si>
  <si>
    <t>106-10</t>
  </si>
  <si>
    <t>107-10</t>
  </si>
  <si>
    <t>108-10</t>
  </si>
  <si>
    <t>109-10</t>
  </si>
  <si>
    <t>110-10</t>
  </si>
  <si>
    <t>111-10</t>
  </si>
  <si>
    <t>112-10</t>
  </si>
  <si>
    <t>113-10</t>
  </si>
  <si>
    <t>114-10</t>
  </si>
  <si>
    <t>115-10</t>
  </si>
  <si>
    <t>116-10</t>
  </si>
  <si>
    <t>117-10</t>
  </si>
  <si>
    <t>118-10</t>
  </si>
  <si>
    <t>119-10</t>
  </si>
  <si>
    <t>120-10</t>
  </si>
  <si>
    <t>121-10</t>
  </si>
  <si>
    <t>122-10</t>
  </si>
  <si>
    <t>123-10</t>
  </si>
  <si>
    <t>124-10</t>
  </si>
  <si>
    <t>125-10</t>
  </si>
  <si>
    <t>126-10</t>
  </si>
  <si>
    <t>127-10</t>
  </si>
  <si>
    <t>128-10</t>
  </si>
  <si>
    <t>129-10</t>
  </si>
  <si>
    <t>130-10</t>
  </si>
  <si>
    <t>131-10</t>
  </si>
  <si>
    <t>132-10</t>
  </si>
  <si>
    <t>133-10</t>
  </si>
  <si>
    <t>134-10</t>
  </si>
  <si>
    <t>135-10</t>
  </si>
  <si>
    <t>136-10</t>
  </si>
  <si>
    <t>137-10</t>
  </si>
  <si>
    <t>138-10</t>
  </si>
  <si>
    <t>139-10</t>
  </si>
  <si>
    <t>140-10</t>
  </si>
  <si>
    <t>141-10</t>
  </si>
  <si>
    <t>142-10</t>
  </si>
  <si>
    <t>143-10</t>
  </si>
  <si>
    <t>144-10</t>
  </si>
  <si>
    <t>145-10</t>
  </si>
  <si>
    <t>146-10</t>
  </si>
  <si>
    <t>147-10</t>
  </si>
  <si>
    <t>148-10</t>
  </si>
  <si>
    <t>149-10</t>
  </si>
  <si>
    <t>150-10</t>
  </si>
  <si>
    <t>151-10</t>
  </si>
  <si>
    <t>152-10</t>
  </si>
  <si>
    <t>153-10</t>
  </si>
  <si>
    <t>154-10</t>
  </si>
  <si>
    <t>155-10</t>
  </si>
  <si>
    <t>156-10</t>
  </si>
  <si>
    <t>157-10</t>
  </si>
  <si>
    <t>158-10</t>
  </si>
  <si>
    <t>159-10</t>
  </si>
  <si>
    <t>160-10</t>
  </si>
  <si>
    <t>161-10</t>
  </si>
  <si>
    <t>162-10</t>
  </si>
  <si>
    <t>163-10</t>
  </si>
  <si>
    <t>164-10</t>
  </si>
  <si>
    <t>165-10</t>
  </si>
  <si>
    <t>166-10</t>
  </si>
  <si>
    <t>167-10</t>
  </si>
  <si>
    <t>168-10</t>
  </si>
  <si>
    <t>169-10</t>
  </si>
  <si>
    <t>170-10</t>
  </si>
  <si>
    <t>171-10</t>
  </si>
  <si>
    <t>172-10</t>
  </si>
  <si>
    <t>173-10</t>
  </si>
  <si>
    <t>174-10</t>
  </si>
  <si>
    <t>175-10</t>
  </si>
  <si>
    <t>176-10</t>
  </si>
  <si>
    <t>177-10</t>
  </si>
  <si>
    <t>178-10</t>
  </si>
  <si>
    <t>179-10</t>
  </si>
  <si>
    <t>180-10</t>
  </si>
  <si>
    <t>181-10</t>
  </si>
  <si>
    <t>182-10</t>
  </si>
  <si>
    <t>183-10</t>
  </si>
  <si>
    <t>184-10</t>
  </si>
  <si>
    <t>185-10</t>
  </si>
  <si>
    <t>186-10</t>
  </si>
  <si>
    <t>187-10</t>
  </si>
  <si>
    <t>188-10</t>
  </si>
  <si>
    <t>189-10</t>
  </si>
  <si>
    <t>190-10</t>
  </si>
  <si>
    <t>191-10</t>
  </si>
  <si>
    <t>192-10</t>
  </si>
  <si>
    <t>193-10</t>
  </si>
  <si>
    <t>194-10</t>
  </si>
  <si>
    <t>195-10</t>
  </si>
  <si>
    <t>196-10</t>
  </si>
  <si>
    <t>197-10</t>
  </si>
  <si>
    <t>198-10</t>
  </si>
  <si>
    <t>199-10</t>
  </si>
  <si>
    <t>200-10</t>
  </si>
  <si>
    <t>203-10</t>
  </si>
  <si>
    <t>204-10</t>
  </si>
  <si>
    <t>205-10</t>
  </si>
  <si>
    <t>206-10</t>
  </si>
  <si>
    <t>207-10</t>
  </si>
  <si>
    <t>208-10</t>
  </si>
  <si>
    <t>209-10</t>
  </si>
  <si>
    <t>210-10</t>
  </si>
  <si>
    <t>211-10</t>
  </si>
  <si>
    <t>212-10</t>
  </si>
  <si>
    <t>213-10</t>
  </si>
  <si>
    <t>214-10</t>
  </si>
  <si>
    <t>215-10</t>
  </si>
  <si>
    <t>216-10</t>
  </si>
  <si>
    <t>217-10</t>
  </si>
  <si>
    <t>218-10</t>
  </si>
  <si>
    <t>219-10</t>
  </si>
  <si>
    <t>220-10</t>
  </si>
  <si>
    <t>221-10</t>
  </si>
  <si>
    <t>222-10</t>
  </si>
  <si>
    <t>223-10</t>
  </si>
  <si>
    <t>224-10</t>
  </si>
  <si>
    <t>225-10</t>
  </si>
  <si>
    <t>226-10</t>
  </si>
  <si>
    <t>227-10</t>
  </si>
  <si>
    <t>228-10</t>
  </si>
  <si>
    <t>229-10</t>
  </si>
  <si>
    <t>230-10</t>
  </si>
  <si>
    <t>231-10</t>
  </si>
  <si>
    <t>232-10</t>
  </si>
  <si>
    <t>233-10</t>
  </si>
  <si>
    <t>234-10</t>
  </si>
  <si>
    <t>235-10</t>
  </si>
  <si>
    <t>236-10</t>
  </si>
  <si>
    <t>237-10</t>
  </si>
  <si>
    <t>238-10</t>
  </si>
  <si>
    <t>239-10</t>
  </si>
  <si>
    <t>240-10</t>
  </si>
  <si>
    <t>241-10</t>
  </si>
  <si>
    <t>242-10</t>
  </si>
  <si>
    <t>243-10</t>
  </si>
  <si>
    <t>244-10</t>
  </si>
  <si>
    <t>Premature signal downgrade</t>
  </si>
  <si>
    <t>Poor GPS signal</t>
  </si>
  <si>
    <t>PTC Run Count (2016-05-10)</t>
  </si>
  <si>
    <t>Onboard in-route failure</t>
  </si>
  <si>
    <t>Wayside communication equipment failure at Sable</t>
  </si>
  <si>
    <t>101-11</t>
  </si>
  <si>
    <t>102-11</t>
  </si>
  <si>
    <t>103-11</t>
  </si>
  <si>
    <t>104-11</t>
  </si>
  <si>
    <t>105-11</t>
  </si>
  <si>
    <t>106-11</t>
  </si>
  <si>
    <t>107-11</t>
  </si>
  <si>
    <t>108-11</t>
  </si>
  <si>
    <t>109-11</t>
  </si>
  <si>
    <t>110-11</t>
  </si>
  <si>
    <t>111-11</t>
  </si>
  <si>
    <t>112-11</t>
  </si>
  <si>
    <t>113-11</t>
  </si>
  <si>
    <t>114-11</t>
  </si>
  <si>
    <t>115-11</t>
  </si>
  <si>
    <t>116-11</t>
  </si>
  <si>
    <t>117-11</t>
  </si>
  <si>
    <t>118-11</t>
  </si>
  <si>
    <t>119-11</t>
  </si>
  <si>
    <t>120-11</t>
  </si>
  <si>
    <t>121-11</t>
  </si>
  <si>
    <t>122-11</t>
  </si>
  <si>
    <t>123-11</t>
  </si>
  <si>
    <t>124-11</t>
  </si>
  <si>
    <t>125-11</t>
  </si>
  <si>
    <t>126-11</t>
  </si>
  <si>
    <t>127-11</t>
  </si>
  <si>
    <t>128-11</t>
  </si>
  <si>
    <t>129-11</t>
  </si>
  <si>
    <t>130-11</t>
  </si>
  <si>
    <t>131-11</t>
  </si>
  <si>
    <t>132-11</t>
  </si>
  <si>
    <t>133-11</t>
  </si>
  <si>
    <t>134-11</t>
  </si>
  <si>
    <t>135-11</t>
  </si>
  <si>
    <t>136-11</t>
  </si>
  <si>
    <t>137-11</t>
  </si>
  <si>
    <t>138-11</t>
  </si>
  <si>
    <t>139-11</t>
  </si>
  <si>
    <t>140-11</t>
  </si>
  <si>
    <t>141-11</t>
  </si>
  <si>
    <t>142-11</t>
  </si>
  <si>
    <t>143-11</t>
  </si>
  <si>
    <t>144-11</t>
  </si>
  <si>
    <t>145-11</t>
  </si>
  <si>
    <t>146-11</t>
  </si>
  <si>
    <t>147-11</t>
  </si>
  <si>
    <t>148-11</t>
  </si>
  <si>
    <t>149-11</t>
  </si>
  <si>
    <t>150-11</t>
  </si>
  <si>
    <t>151-11</t>
  </si>
  <si>
    <t>152-11</t>
  </si>
  <si>
    <t>153-11</t>
  </si>
  <si>
    <t>154-11</t>
  </si>
  <si>
    <t>155-11</t>
  </si>
  <si>
    <t>156-11</t>
  </si>
  <si>
    <t>157-11</t>
  </si>
  <si>
    <t>158-11</t>
  </si>
  <si>
    <t>159-11</t>
  </si>
  <si>
    <t>160-11</t>
  </si>
  <si>
    <t>161-11</t>
  </si>
  <si>
    <t>162-11</t>
  </si>
  <si>
    <t>163-11</t>
  </si>
  <si>
    <t>164-11</t>
  </si>
  <si>
    <t>165-11</t>
  </si>
  <si>
    <t>166-11</t>
  </si>
  <si>
    <t>167-11</t>
  </si>
  <si>
    <t>168-11</t>
  </si>
  <si>
    <t>169-11</t>
  </si>
  <si>
    <t>170-11</t>
  </si>
  <si>
    <t>171-11</t>
  </si>
  <si>
    <t>172-11</t>
  </si>
  <si>
    <t>173-11</t>
  </si>
  <si>
    <t>174-11</t>
  </si>
  <si>
    <t>175-11</t>
  </si>
  <si>
    <t>176-11</t>
  </si>
  <si>
    <t>177-11</t>
  </si>
  <si>
    <t>178-11</t>
  </si>
  <si>
    <t>179-11</t>
  </si>
  <si>
    <t>180-11</t>
  </si>
  <si>
    <t>181-11</t>
  </si>
  <si>
    <t>182-11</t>
  </si>
  <si>
    <t>183-11</t>
  </si>
  <si>
    <t>184-11</t>
  </si>
  <si>
    <t>185-11</t>
  </si>
  <si>
    <t>186-11</t>
  </si>
  <si>
    <t>187-11</t>
  </si>
  <si>
    <t>188-11</t>
  </si>
  <si>
    <t>189-11</t>
  </si>
  <si>
    <t>190-11</t>
  </si>
  <si>
    <t>191-11</t>
  </si>
  <si>
    <t>192-11</t>
  </si>
  <si>
    <t>193-11</t>
  </si>
  <si>
    <t>194-11</t>
  </si>
  <si>
    <t>195-11</t>
  </si>
  <si>
    <t>196-11</t>
  </si>
  <si>
    <t>197-11</t>
  </si>
  <si>
    <t>198-11</t>
  </si>
  <si>
    <t>199-11</t>
  </si>
  <si>
    <t>200-11</t>
  </si>
  <si>
    <t>201-11</t>
  </si>
  <si>
    <t>202-11</t>
  </si>
  <si>
    <t>203-11</t>
  </si>
  <si>
    <t>204-11</t>
  </si>
  <si>
    <t>205-11</t>
  </si>
  <si>
    <t>206-11</t>
  </si>
  <si>
    <t>207-11</t>
  </si>
  <si>
    <t>208-11</t>
  </si>
  <si>
    <t>209-11</t>
  </si>
  <si>
    <t>210-11</t>
  </si>
  <si>
    <t>211-11</t>
  </si>
  <si>
    <t>212-11</t>
  </si>
  <si>
    <t>213-11</t>
  </si>
  <si>
    <t>214-11</t>
  </si>
  <si>
    <t>215-11</t>
  </si>
  <si>
    <t>216-11</t>
  </si>
  <si>
    <t>217-11</t>
  </si>
  <si>
    <t>218-11</t>
  </si>
  <si>
    <t>219-11</t>
  </si>
  <si>
    <t>220-11</t>
  </si>
  <si>
    <t>221-11</t>
  </si>
  <si>
    <t>222-11</t>
  </si>
  <si>
    <t>223-11</t>
  </si>
  <si>
    <t>224-11</t>
  </si>
  <si>
    <t>225-11</t>
  </si>
  <si>
    <t>226-11</t>
  </si>
  <si>
    <t>227-11</t>
  </si>
  <si>
    <t>228-11</t>
  </si>
  <si>
    <t>229-11</t>
  </si>
  <si>
    <t>230-11</t>
  </si>
  <si>
    <t>231-11</t>
  </si>
  <si>
    <t>232-11</t>
  </si>
  <si>
    <t>233-11</t>
  </si>
  <si>
    <t>234-11</t>
  </si>
  <si>
    <t>235-11</t>
  </si>
  <si>
    <t>236-11</t>
  </si>
  <si>
    <t>237-11</t>
  </si>
  <si>
    <t>238-11</t>
  </si>
  <si>
    <t>239-11</t>
  </si>
  <si>
    <t>240-11</t>
  </si>
  <si>
    <t>241-11</t>
  </si>
  <si>
    <t>242-11</t>
  </si>
  <si>
    <t>243-11</t>
  </si>
  <si>
    <t>244-11</t>
  </si>
  <si>
    <t>4019/4021</t>
  </si>
  <si>
    <t>4019/4022</t>
  </si>
  <si>
    <t>4019/4023</t>
  </si>
  <si>
    <t>4019/4024</t>
  </si>
  <si>
    <t>4019/4025</t>
  </si>
  <si>
    <t>4019/4026</t>
  </si>
  <si>
    <t>4019/4027</t>
  </si>
  <si>
    <t>4019/4028</t>
  </si>
  <si>
    <t>4019/4029</t>
  </si>
  <si>
    <t>4019/4030</t>
  </si>
  <si>
    <t>4019/4031</t>
  </si>
  <si>
    <t>4019/4032</t>
  </si>
  <si>
    <t>4019/4033</t>
  </si>
  <si>
    <t>4019/4034</t>
  </si>
  <si>
    <t>4019/4035</t>
  </si>
  <si>
    <t>4019/4036</t>
  </si>
  <si>
    <t>4019/4037</t>
  </si>
  <si>
    <t>4019/4038</t>
  </si>
  <si>
    <t>4019/4039</t>
  </si>
  <si>
    <t>4019/4040</t>
  </si>
  <si>
    <t>4019/4041</t>
  </si>
  <si>
    <t>4019/4042</t>
  </si>
  <si>
    <t>4019/4043</t>
  </si>
  <si>
    <t>4019/4044</t>
  </si>
  <si>
    <t>4019/4045</t>
  </si>
  <si>
    <t>4019/4046</t>
  </si>
  <si>
    <t>4019/4048</t>
  </si>
  <si>
    <t>4019/4049</t>
  </si>
  <si>
    <t>4019/4050</t>
  </si>
  <si>
    <t>4019/4051</t>
  </si>
  <si>
    <t>4019/4052</t>
  </si>
  <si>
    <t>4019/4053</t>
  </si>
  <si>
    <t>4019/4054</t>
  </si>
  <si>
    <t>4019/4055</t>
  </si>
  <si>
    <t>4019/4056</t>
  </si>
  <si>
    <t>4019/4057</t>
  </si>
  <si>
    <t>4019/4058</t>
  </si>
  <si>
    <t>4019/4059</t>
  </si>
  <si>
    <t>4019/4060</t>
  </si>
  <si>
    <t>4019/4061</t>
  </si>
  <si>
    <t>4019/4062</t>
  </si>
  <si>
    <t>4019/4063</t>
  </si>
  <si>
    <t>4019/4064</t>
  </si>
  <si>
    <t>4019/4065</t>
  </si>
  <si>
    <t>4019/4066</t>
  </si>
  <si>
    <t>4019/4067</t>
  </si>
  <si>
    <t>4019/4068</t>
  </si>
  <si>
    <t>4019/4069</t>
  </si>
  <si>
    <t>4019/4070</t>
  </si>
  <si>
    <t>4019/4071</t>
  </si>
  <si>
    <t>4019/4072</t>
  </si>
  <si>
    <t>4019/4073</t>
  </si>
  <si>
    <t>4019/4074</t>
  </si>
  <si>
    <t>4019/4075</t>
  </si>
  <si>
    <t>4019/4076</t>
  </si>
  <si>
    <t>4019/4077</t>
  </si>
  <si>
    <t>4019/4078</t>
  </si>
  <si>
    <t>4019/4079</t>
  </si>
  <si>
    <t>4019/4080</t>
  </si>
  <si>
    <t>4019/4081</t>
  </si>
  <si>
    <t>4019/4082</t>
  </si>
  <si>
    <t>4019/4083</t>
  </si>
  <si>
    <t>4019/4084</t>
  </si>
  <si>
    <t>4019/4085</t>
  </si>
  <si>
    <t>4019/4086</t>
  </si>
  <si>
    <t>4019/4087</t>
  </si>
  <si>
    <t>4019/4088</t>
  </si>
  <si>
    <t>4019/4089</t>
  </si>
  <si>
    <t>4019/4090</t>
  </si>
  <si>
    <t>4019/4091</t>
  </si>
  <si>
    <t>4019/4092</t>
  </si>
  <si>
    <t>4019/4093</t>
  </si>
  <si>
    <t>4019/4094</t>
  </si>
  <si>
    <t>4019/4095</t>
  </si>
  <si>
    <t>4019/4096</t>
  </si>
  <si>
    <t>4019/4097</t>
  </si>
  <si>
    <t>4019/4098</t>
  </si>
  <si>
    <t>4019/4099</t>
  </si>
  <si>
    <t>4019/4100</t>
  </si>
  <si>
    <t>4019/4101</t>
  </si>
  <si>
    <t>4019/4102</t>
  </si>
  <si>
    <t>4019/4103</t>
  </si>
  <si>
    <t>4019/4104</t>
  </si>
  <si>
    <t>4019/4105</t>
  </si>
  <si>
    <t>4019/4106</t>
  </si>
  <si>
    <t>4019/4107</t>
  </si>
  <si>
    <t>4019/4108</t>
  </si>
  <si>
    <t>4019/4109</t>
  </si>
  <si>
    <t>4019/4110</t>
  </si>
  <si>
    <t>4019/4111</t>
  </si>
  <si>
    <t>4019/4112</t>
  </si>
  <si>
    <t>4019/4113</t>
  </si>
  <si>
    <t>4019/4114</t>
  </si>
  <si>
    <t>4019/4115</t>
  </si>
  <si>
    <t>4019/4116</t>
  </si>
  <si>
    <t>4019/4117</t>
  </si>
  <si>
    <t>4019/4118</t>
  </si>
  <si>
    <t>4019/4119</t>
  </si>
  <si>
    <t>4019/4120</t>
  </si>
  <si>
    <t>4019/4121</t>
  </si>
  <si>
    <t>4019/4122</t>
  </si>
  <si>
    <t>4019/4123</t>
  </si>
  <si>
    <t>4019/4124</t>
  </si>
  <si>
    <t>4019/4125</t>
  </si>
  <si>
    <t>4019/4126</t>
  </si>
  <si>
    <t>4019/4127</t>
  </si>
  <si>
    <t>4019/4128</t>
  </si>
  <si>
    <t>4019/4129</t>
  </si>
  <si>
    <t>4019/4130</t>
  </si>
  <si>
    <t>4019/4131</t>
  </si>
  <si>
    <t>4019/4132</t>
  </si>
  <si>
    <t>4019/4133</t>
  </si>
  <si>
    <t>4019/4134</t>
  </si>
  <si>
    <t>4019/4135</t>
  </si>
  <si>
    <t>4019/4136</t>
  </si>
  <si>
    <t>4019/4137</t>
  </si>
  <si>
    <t>4019/4138</t>
  </si>
  <si>
    <t>4019/4139</t>
  </si>
  <si>
    <t>4019/4140</t>
  </si>
  <si>
    <t>4019/4141</t>
  </si>
  <si>
    <t>4019/4142</t>
  </si>
  <si>
    <t>4019/4143</t>
  </si>
  <si>
    <t>4019/4144</t>
  </si>
  <si>
    <t>4019/4145</t>
  </si>
  <si>
    <t>4019/4146</t>
  </si>
  <si>
    <t>4019/4147</t>
  </si>
  <si>
    <t>4019/4148</t>
  </si>
  <si>
    <t>4019/4149</t>
  </si>
  <si>
    <t>4019/4150</t>
  </si>
  <si>
    <t>4019/4151</t>
  </si>
  <si>
    <t>4019/4152</t>
  </si>
  <si>
    <t>4019/4153</t>
  </si>
  <si>
    <t>4019/4154</t>
  </si>
  <si>
    <t>4019/4155</t>
  </si>
  <si>
    <t>4019/4156</t>
  </si>
  <si>
    <t>4019/4157</t>
  </si>
  <si>
    <t>4019/4158</t>
  </si>
  <si>
    <t>4019/4159</t>
  </si>
  <si>
    <t>4019/4160</t>
  </si>
  <si>
    <t>4019/4161</t>
  </si>
  <si>
    <t>4019/4162</t>
  </si>
  <si>
    <t>4019/4163</t>
  </si>
  <si>
    <t>4019/4164</t>
  </si>
  <si>
    <t>Dispatcher training - couldn't initialize at DUS due to clearance number problems. Ran ATC until 38th (initialized there) to keep schedule</t>
  </si>
  <si>
    <t>Routing at 78th</t>
  </si>
  <si>
    <t>PTC Run Count (2016-05-11)</t>
  </si>
  <si>
    <t>DUS Equipment Failure.</t>
  </si>
  <si>
    <t>after reviewing Onboard, Comms and DTO service logs no issues were found to explain the cutout at Peoria. Only remaing conclusing is operational.</t>
  </si>
  <si>
    <t>101-12</t>
  </si>
  <si>
    <t>102-12</t>
  </si>
  <si>
    <t>104-12</t>
  </si>
  <si>
    <t>105-12</t>
  </si>
  <si>
    <t>106-12</t>
  </si>
  <si>
    <t>107-12</t>
  </si>
  <si>
    <t>108-12</t>
  </si>
  <si>
    <t>109-12</t>
  </si>
  <si>
    <t>110-12</t>
  </si>
  <si>
    <t>111-12</t>
  </si>
  <si>
    <t>112-12</t>
  </si>
  <si>
    <t>113-12</t>
  </si>
  <si>
    <t>114-12</t>
  </si>
  <si>
    <t>115-12</t>
  </si>
  <si>
    <t>116-12</t>
  </si>
  <si>
    <t>117-12</t>
  </si>
  <si>
    <t>118-12</t>
  </si>
  <si>
    <t>119-12</t>
  </si>
  <si>
    <t>120-12</t>
  </si>
  <si>
    <t>121-12</t>
  </si>
  <si>
    <t>122-12</t>
  </si>
  <si>
    <t>123-12</t>
  </si>
  <si>
    <t>124-12</t>
  </si>
  <si>
    <t>125-12</t>
  </si>
  <si>
    <t>126-12</t>
  </si>
  <si>
    <t>127-12</t>
  </si>
  <si>
    <t>128-12</t>
  </si>
  <si>
    <t>129-12</t>
  </si>
  <si>
    <t>130-12</t>
  </si>
  <si>
    <t>131-12</t>
  </si>
  <si>
    <t>132-12</t>
  </si>
  <si>
    <t>133-12</t>
  </si>
  <si>
    <t>134-12</t>
  </si>
  <si>
    <t>135-12</t>
  </si>
  <si>
    <t>136-12</t>
  </si>
  <si>
    <t>137-12</t>
  </si>
  <si>
    <t>138-12</t>
  </si>
  <si>
    <t>139-12</t>
  </si>
  <si>
    <t>140-12</t>
  </si>
  <si>
    <t>141-12</t>
  </si>
  <si>
    <t>142-12</t>
  </si>
  <si>
    <t>143-12</t>
  </si>
  <si>
    <t>144-12</t>
  </si>
  <si>
    <t>145-12</t>
  </si>
  <si>
    <t>146-12</t>
  </si>
  <si>
    <t>147-12</t>
  </si>
  <si>
    <t>148-12</t>
  </si>
  <si>
    <t>149-12</t>
  </si>
  <si>
    <t>150-12</t>
  </si>
  <si>
    <t>151-12</t>
  </si>
  <si>
    <t>152-12</t>
  </si>
  <si>
    <t>153-12</t>
  </si>
  <si>
    <t>154-12</t>
  </si>
  <si>
    <t>155-12</t>
  </si>
  <si>
    <t>156-12</t>
  </si>
  <si>
    <t>157-12</t>
  </si>
  <si>
    <t>158-12</t>
  </si>
  <si>
    <t>159-12</t>
  </si>
  <si>
    <t>160-12</t>
  </si>
  <si>
    <t>161-12</t>
  </si>
  <si>
    <t>162-12</t>
  </si>
  <si>
    <t>163-12</t>
  </si>
  <si>
    <t>164-12</t>
  </si>
  <si>
    <t>165-12</t>
  </si>
  <si>
    <t>166-12</t>
  </si>
  <si>
    <t>167-12</t>
  </si>
  <si>
    <t>168-12</t>
  </si>
  <si>
    <t>169-12</t>
  </si>
  <si>
    <t>170-12</t>
  </si>
  <si>
    <t>171-12</t>
  </si>
  <si>
    <t>172-12</t>
  </si>
  <si>
    <t>173-12</t>
  </si>
  <si>
    <t>174-12</t>
  </si>
  <si>
    <t>175-12</t>
  </si>
  <si>
    <t>176-12</t>
  </si>
  <si>
    <t>177-12</t>
  </si>
  <si>
    <t>178-12</t>
  </si>
  <si>
    <t>179-12</t>
  </si>
  <si>
    <t>180-12</t>
  </si>
  <si>
    <t>181-12</t>
  </si>
  <si>
    <t>182-12</t>
  </si>
  <si>
    <t>183-12</t>
  </si>
  <si>
    <t>184-12</t>
  </si>
  <si>
    <t>185-12</t>
  </si>
  <si>
    <t>186-12</t>
  </si>
  <si>
    <t>187-12</t>
  </si>
  <si>
    <t>188-12</t>
  </si>
  <si>
    <t>189-12</t>
  </si>
  <si>
    <t>190-12</t>
  </si>
  <si>
    <t>191-12</t>
  </si>
  <si>
    <t>192-12</t>
  </si>
  <si>
    <t>193-12</t>
  </si>
  <si>
    <t>194-12</t>
  </si>
  <si>
    <t>195-12</t>
  </si>
  <si>
    <t>196-12</t>
  </si>
  <si>
    <t>197-12</t>
  </si>
  <si>
    <t>198-12</t>
  </si>
  <si>
    <t>199-12</t>
  </si>
  <si>
    <t>200-12</t>
  </si>
  <si>
    <t>201-12</t>
  </si>
  <si>
    <t>202-12</t>
  </si>
  <si>
    <t>203-12</t>
  </si>
  <si>
    <t>204-12</t>
  </si>
  <si>
    <t>205-12</t>
  </si>
  <si>
    <t>207-12</t>
  </si>
  <si>
    <t>208-12</t>
  </si>
  <si>
    <t>209-12</t>
  </si>
  <si>
    <t>210-12</t>
  </si>
  <si>
    <t>213-12</t>
  </si>
  <si>
    <t>214-12</t>
  </si>
  <si>
    <t>215-12</t>
  </si>
  <si>
    <t>216-12</t>
  </si>
  <si>
    <t>217-12</t>
  </si>
  <si>
    <t>218-12</t>
  </si>
  <si>
    <t>219-12</t>
  </si>
  <si>
    <t>220-12</t>
  </si>
  <si>
    <t>221-12</t>
  </si>
  <si>
    <t>222-12</t>
  </si>
  <si>
    <t>223-12</t>
  </si>
  <si>
    <t>224-12</t>
  </si>
  <si>
    <t>225-12</t>
  </si>
  <si>
    <t>226-12</t>
  </si>
  <si>
    <t>227-12</t>
  </si>
  <si>
    <t>228-12</t>
  </si>
  <si>
    <t>229-12</t>
  </si>
  <si>
    <t>230-12</t>
  </si>
  <si>
    <t>231-12</t>
  </si>
  <si>
    <t>232-12</t>
  </si>
  <si>
    <t>233-12</t>
  </si>
  <si>
    <t>234-12</t>
  </si>
  <si>
    <t>235-12</t>
  </si>
  <si>
    <t>236-12</t>
  </si>
  <si>
    <t>237-12</t>
  </si>
  <si>
    <t>238-12</t>
  </si>
  <si>
    <t>239-12</t>
  </si>
  <si>
    <t>240-12</t>
  </si>
  <si>
    <t>241-12</t>
  </si>
  <si>
    <t>242-12</t>
  </si>
  <si>
    <t>243-12</t>
  </si>
  <si>
    <t>244-12</t>
  </si>
  <si>
    <t>Became active with Incorrect direction of travel.</t>
  </si>
  <si>
    <t>Routing at 40th</t>
  </si>
  <si>
    <t>Unhealthy XING</t>
  </si>
  <si>
    <t>PTC Run Count (2016-05-12)</t>
  </si>
  <si>
    <t>TMC Entered Failed State \ Should have been Trip 206-12</t>
  </si>
  <si>
    <t>Operator setup error both Pair TMCs Active</t>
  </si>
  <si>
    <t>101-13</t>
  </si>
  <si>
    <t>102-13</t>
  </si>
  <si>
    <t>103-13</t>
  </si>
  <si>
    <t>104-13</t>
  </si>
  <si>
    <t>107-13</t>
  </si>
  <si>
    <t>108-13</t>
  </si>
  <si>
    <t>109-13</t>
  </si>
  <si>
    <t>110-13</t>
  </si>
  <si>
    <t>111-13</t>
  </si>
  <si>
    <t>112-13</t>
  </si>
  <si>
    <t>113-13</t>
  </si>
  <si>
    <t>114-13</t>
  </si>
  <si>
    <t>115-13</t>
  </si>
  <si>
    <t>116-13</t>
  </si>
  <si>
    <t>117-13</t>
  </si>
  <si>
    <t>118-13</t>
  </si>
  <si>
    <t>120-13</t>
  </si>
  <si>
    <t>121-13</t>
  </si>
  <si>
    <t>122-13</t>
  </si>
  <si>
    <t>123-13</t>
  </si>
  <si>
    <t>124-13</t>
  </si>
  <si>
    <t>125-13</t>
  </si>
  <si>
    <t>126-13</t>
  </si>
  <si>
    <t>127-13</t>
  </si>
  <si>
    <t>128-13</t>
  </si>
  <si>
    <t>129-13</t>
  </si>
  <si>
    <t>130-13</t>
  </si>
  <si>
    <t>131-13</t>
  </si>
  <si>
    <t>132-13</t>
  </si>
  <si>
    <t>133-13</t>
  </si>
  <si>
    <t>134-13</t>
  </si>
  <si>
    <t>135-13</t>
  </si>
  <si>
    <t>136-13</t>
  </si>
  <si>
    <t>137-13</t>
  </si>
  <si>
    <t>138-13</t>
  </si>
  <si>
    <t>139-13</t>
  </si>
  <si>
    <t>140-13</t>
  </si>
  <si>
    <t>141-13</t>
  </si>
  <si>
    <t>142-13</t>
  </si>
  <si>
    <t>143-13</t>
  </si>
  <si>
    <t>144-13</t>
  </si>
  <si>
    <t>145-13</t>
  </si>
  <si>
    <t>146-13</t>
  </si>
  <si>
    <t>147-13</t>
  </si>
  <si>
    <t>148-13</t>
  </si>
  <si>
    <t>149-13</t>
  </si>
  <si>
    <t>150-13</t>
  </si>
  <si>
    <t>151-13</t>
  </si>
  <si>
    <t>152-13</t>
  </si>
  <si>
    <t>153-13</t>
  </si>
  <si>
    <t>154-13</t>
  </si>
  <si>
    <t>155-13</t>
  </si>
  <si>
    <t>156-13</t>
  </si>
  <si>
    <t>157-13</t>
  </si>
  <si>
    <t>158-13</t>
  </si>
  <si>
    <t>159-13</t>
  </si>
  <si>
    <t>160-13</t>
  </si>
  <si>
    <t>161-13</t>
  </si>
  <si>
    <t>162-13</t>
  </si>
  <si>
    <t>163-13</t>
  </si>
  <si>
    <t>164-13</t>
  </si>
  <si>
    <t>165-13</t>
  </si>
  <si>
    <t>166-13</t>
  </si>
  <si>
    <t>167-13</t>
  </si>
  <si>
    <t>168-13</t>
  </si>
  <si>
    <t>169-13</t>
  </si>
  <si>
    <t>170-13</t>
  </si>
  <si>
    <t>171-13</t>
  </si>
  <si>
    <t>172-13</t>
  </si>
  <si>
    <t>173-13</t>
  </si>
  <si>
    <t>174-13</t>
  </si>
  <si>
    <t>175-13</t>
  </si>
  <si>
    <t>176-13</t>
  </si>
  <si>
    <t>177-13</t>
  </si>
  <si>
    <t>178-13</t>
  </si>
  <si>
    <t>179-13</t>
  </si>
  <si>
    <t>180-13</t>
  </si>
  <si>
    <t>181-13</t>
  </si>
  <si>
    <t>182-13</t>
  </si>
  <si>
    <t>183-13</t>
  </si>
  <si>
    <t>184-13</t>
  </si>
  <si>
    <t>185-13</t>
  </si>
  <si>
    <t>186-13</t>
  </si>
  <si>
    <t>187-13</t>
  </si>
  <si>
    <t>188-13</t>
  </si>
  <si>
    <t>189-13</t>
  </si>
  <si>
    <t>190-13</t>
  </si>
  <si>
    <t>191-13</t>
  </si>
  <si>
    <t>192-13</t>
  </si>
  <si>
    <t>193-13</t>
  </si>
  <si>
    <t>194-13</t>
  </si>
  <si>
    <t>195-13</t>
  </si>
  <si>
    <t>196-13</t>
  </si>
  <si>
    <t>197-13</t>
  </si>
  <si>
    <t>198-13</t>
  </si>
  <si>
    <t>199-13</t>
  </si>
  <si>
    <t>200-13</t>
  </si>
  <si>
    <t>201-13</t>
  </si>
  <si>
    <t>202-13</t>
  </si>
  <si>
    <t>203-13</t>
  </si>
  <si>
    <t>204-13</t>
  </si>
  <si>
    <t>205-13</t>
  </si>
  <si>
    <t>206-13</t>
  </si>
  <si>
    <t>207-13</t>
  </si>
  <si>
    <t>208-13</t>
  </si>
  <si>
    <t>209-13</t>
  </si>
  <si>
    <t>210-13</t>
  </si>
  <si>
    <t>211-13</t>
  </si>
  <si>
    <t>212-13</t>
  </si>
  <si>
    <t>213-13</t>
  </si>
  <si>
    <t>214-13</t>
  </si>
  <si>
    <t>215-13</t>
  </si>
  <si>
    <t>216-13</t>
  </si>
  <si>
    <t>217-13</t>
  </si>
  <si>
    <t>218-13</t>
  </si>
  <si>
    <t>219-13</t>
  </si>
  <si>
    <t>220-13</t>
  </si>
  <si>
    <t>221-13</t>
  </si>
  <si>
    <t>222-13</t>
  </si>
  <si>
    <t>223-13</t>
  </si>
  <si>
    <t>224-13</t>
  </si>
  <si>
    <t>225-13</t>
  </si>
  <si>
    <t>226-13</t>
  </si>
  <si>
    <t>227-13</t>
  </si>
  <si>
    <t>228-13</t>
  </si>
  <si>
    <t>229-13</t>
  </si>
  <si>
    <t>230-13</t>
  </si>
  <si>
    <t>231-13</t>
  </si>
  <si>
    <t>232-13</t>
  </si>
  <si>
    <t>233-13</t>
  </si>
  <si>
    <t>234-13</t>
  </si>
  <si>
    <t>235-13</t>
  </si>
  <si>
    <t>236-13</t>
  </si>
  <si>
    <t>237-13</t>
  </si>
  <si>
    <t>238-13</t>
  </si>
  <si>
    <t>239-13</t>
  </si>
  <si>
    <t>240-13</t>
  </si>
  <si>
    <t>241-13</t>
  </si>
  <si>
    <t>242-13</t>
  </si>
  <si>
    <t>243-13</t>
  </si>
  <si>
    <t>244-13</t>
  </si>
  <si>
    <t>245-13</t>
  </si>
  <si>
    <t>246-13</t>
  </si>
  <si>
    <t>101-14</t>
  </si>
  <si>
    <t>101-15</t>
  </si>
  <si>
    <t>DUS down for maintenance</t>
  </si>
  <si>
    <t xml:space="preserve">Routing at DUS </t>
  </si>
  <si>
    <t>Ran last half mile in ATC for operational reasons</t>
  </si>
  <si>
    <t>Onboard entered a failsafe state that caused train comm outage</t>
  </si>
  <si>
    <t>Wayside link failure</t>
  </si>
  <si>
    <t>Training issue with reverser handle</t>
  </si>
  <si>
    <t>102-14</t>
  </si>
  <si>
    <t>103-14</t>
  </si>
  <si>
    <t>104-14</t>
  </si>
  <si>
    <t>105-14</t>
  </si>
  <si>
    <t>106-14</t>
  </si>
  <si>
    <t>107-14</t>
  </si>
  <si>
    <t>108-14</t>
  </si>
  <si>
    <t>109-14</t>
  </si>
  <si>
    <t>110-14</t>
  </si>
  <si>
    <t>111-14</t>
  </si>
  <si>
    <t>112-14</t>
  </si>
  <si>
    <t>113-14</t>
  </si>
  <si>
    <t>114-14</t>
  </si>
  <si>
    <t>115-14</t>
  </si>
  <si>
    <t>116-14</t>
  </si>
  <si>
    <t>117-14</t>
  </si>
  <si>
    <t>118-14</t>
  </si>
  <si>
    <t>119-14</t>
  </si>
  <si>
    <t>120-14</t>
  </si>
  <si>
    <t>121-14</t>
  </si>
  <si>
    <t>122-14</t>
  </si>
  <si>
    <t>123-14</t>
  </si>
  <si>
    <t>124-14</t>
  </si>
  <si>
    <t>125-14</t>
  </si>
  <si>
    <t>126-14</t>
  </si>
  <si>
    <t>127-14</t>
  </si>
  <si>
    <t>128-14</t>
  </si>
  <si>
    <t>129-14</t>
  </si>
  <si>
    <t>130-14</t>
  </si>
  <si>
    <t>131-14</t>
  </si>
  <si>
    <t>132-14</t>
  </si>
  <si>
    <t>133-14</t>
  </si>
  <si>
    <t>134-14</t>
  </si>
  <si>
    <t>135-14</t>
  </si>
  <si>
    <t>136-14</t>
  </si>
  <si>
    <t>137-14</t>
  </si>
  <si>
    <t>138-14</t>
  </si>
  <si>
    <t>139-14</t>
  </si>
  <si>
    <t>140-14</t>
  </si>
  <si>
    <t>141-14</t>
  </si>
  <si>
    <t>142-14</t>
  </si>
  <si>
    <t>143-14</t>
  </si>
  <si>
    <t>144-14</t>
  </si>
  <si>
    <t>145-14</t>
  </si>
  <si>
    <t>146-14</t>
  </si>
  <si>
    <t>147-14</t>
  </si>
  <si>
    <t>148-14</t>
  </si>
  <si>
    <t>149-14</t>
  </si>
  <si>
    <t>150-14</t>
  </si>
  <si>
    <t>151-14</t>
  </si>
  <si>
    <t>152-14</t>
  </si>
  <si>
    <t>153-14</t>
  </si>
  <si>
    <t>154-14</t>
  </si>
  <si>
    <t>155-14</t>
  </si>
  <si>
    <t>156-14</t>
  </si>
  <si>
    <t>157-14</t>
  </si>
  <si>
    <t>158-14</t>
  </si>
  <si>
    <t>159-14</t>
  </si>
  <si>
    <t>160-14</t>
  </si>
  <si>
    <t>162-14</t>
  </si>
  <si>
    <t>163-14</t>
  </si>
  <si>
    <t>164-14</t>
  </si>
  <si>
    <t>165-14</t>
  </si>
  <si>
    <t>166-14</t>
  </si>
  <si>
    <t>167-14</t>
  </si>
  <si>
    <t>168-14</t>
  </si>
  <si>
    <t>169-14</t>
  </si>
  <si>
    <t>170-14</t>
  </si>
  <si>
    <t>171-14</t>
  </si>
  <si>
    <t>172-14</t>
  </si>
  <si>
    <t>173-14</t>
  </si>
  <si>
    <t>174-14</t>
  </si>
  <si>
    <t>175-14</t>
  </si>
  <si>
    <t>176-14</t>
  </si>
  <si>
    <t>177-14</t>
  </si>
  <si>
    <t>178-14</t>
  </si>
  <si>
    <t>179-14</t>
  </si>
  <si>
    <t>180-14</t>
  </si>
  <si>
    <t>181-14</t>
  </si>
  <si>
    <t>182-14</t>
  </si>
  <si>
    <t>183-14</t>
  </si>
  <si>
    <t>184-14</t>
  </si>
  <si>
    <t>185-14</t>
  </si>
  <si>
    <t>186-14</t>
  </si>
  <si>
    <t>187-14</t>
  </si>
  <si>
    <t>188-14</t>
  </si>
  <si>
    <t>189-14</t>
  </si>
  <si>
    <t>190-14</t>
  </si>
  <si>
    <t>191-14</t>
  </si>
  <si>
    <t>192-14</t>
  </si>
  <si>
    <t>193-14</t>
  </si>
  <si>
    <t>194-14</t>
  </si>
  <si>
    <t>195-14</t>
  </si>
  <si>
    <t>196-14</t>
  </si>
  <si>
    <t>197-14</t>
  </si>
  <si>
    <t>198-14</t>
  </si>
  <si>
    <t>199-14</t>
  </si>
  <si>
    <t>200-14</t>
  </si>
  <si>
    <t>201-14</t>
  </si>
  <si>
    <t>202-14</t>
  </si>
  <si>
    <t>203-14</t>
  </si>
  <si>
    <t>204-14</t>
  </si>
  <si>
    <t>205-14</t>
  </si>
  <si>
    <t>206-14</t>
  </si>
  <si>
    <t>207-14</t>
  </si>
  <si>
    <t>208-14</t>
  </si>
  <si>
    <t>209-14</t>
  </si>
  <si>
    <t>210-14</t>
  </si>
  <si>
    <t>211-14</t>
  </si>
  <si>
    <t>212-14</t>
  </si>
  <si>
    <t>213-14</t>
  </si>
  <si>
    <t>214-14</t>
  </si>
  <si>
    <t>215-14</t>
  </si>
  <si>
    <t>216-14</t>
  </si>
  <si>
    <t>217-14</t>
  </si>
  <si>
    <t>218-14</t>
  </si>
  <si>
    <t>219-14</t>
  </si>
  <si>
    <t>220-14</t>
  </si>
  <si>
    <t>221-14</t>
  </si>
  <si>
    <t>222-14</t>
  </si>
  <si>
    <t>223-14</t>
  </si>
  <si>
    <t>224-14</t>
  </si>
  <si>
    <t>225-14</t>
  </si>
  <si>
    <t>226-14</t>
  </si>
  <si>
    <t>227-14</t>
  </si>
  <si>
    <t>228-14</t>
  </si>
  <si>
    <t>229-14</t>
  </si>
  <si>
    <t>230-14</t>
  </si>
  <si>
    <t>231-14</t>
  </si>
  <si>
    <t>232-14</t>
  </si>
  <si>
    <t>233-14</t>
  </si>
  <si>
    <t>234-14</t>
  </si>
  <si>
    <t>235-14</t>
  </si>
  <si>
    <t>236-14</t>
  </si>
  <si>
    <t>237-14</t>
  </si>
  <si>
    <t>238-14</t>
  </si>
  <si>
    <t>239-14</t>
  </si>
  <si>
    <t>240-14</t>
  </si>
  <si>
    <t>241-14</t>
  </si>
  <si>
    <t>242-14</t>
  </si>
  <si>
    <t>243-14</t>
  </si>
  <si>
    <t>244-14</t>
  </si>
  <si>
    <t>245-14</t>
  </si>
  <si>
    <t>246-14</t>
  </si>
  <si>
    <t>102-15</t>
  </si>
  <si>
    <t>103-15</t>
  </si>
  <si>
    <t>104-15</t>
  </si>
  <si>
    <t>105-15</t>
  </si>
  <si>
    <t>106-15</t>
  </si>
  <si>
    <t>107-15</t>
  </si>
  <si>
    <t>108-15</t>
  </si>
  <si>
    <t>109-15</t>
  </si>
  <si>
    <t>110-15</t>
  </si>
  <si>
    <t>111-15</t>
  </si>
  <si>
    <t>112-15</t>
  </si>
  <si>
    <t>113-15</t>
  </si>
  <si>
    <t>114-15</t>
  </si>
  <si>
    <t>115-15</t>
  </si>
  <si>
    <t>116-15</t>
  </si>
  <si>
    <t>117-15</t>
  </si>
  <si>
    <t>118-15</t>
  </si>
  <si>
    <t>119-15</t>
  </si>
  <si>
    <t>120-15</t>
  </si>
  <si>
    <t>121-15</t>
  </si>
  <si>
    <t>122-15</t>
  </si>
  <si>
    <t>123-15</t>
  </si>
  <si>
    <t>124-15</t>
  </si>
  <si>
    <t>125-15</t>
  </si>
  <si>
    <t>126-15</t>
  </si>
  <si>
    <t>127-15</t>
  </si>
  <si>
    <t>128-15</t>
  </si>
  <si>
    <t>129-15</t>
  </si>
  <si>
    <t>130-15</t>
  </si>
  <si>
    <t>131-15</t>
  </si>
  <si>
    <t>132-15</t>
  </si>
  <si>
    <t>133-15</t>
  </si>
  <si>
    <t>134-15</t>
  </si>
  <si>
    <t>135-15</t>
  </si>
  <si>
    <t>136-15</t>
  </si>
  <si>
    <t>137-15</t>
  </si>
  <si>
    <t>138-15</t>
  </si>
  <si>
    <t>139-15</t>
  </si>
  <si>
    <t>140-15</t>
  </si>
  <si>
    <t>141-15</t>
  </si>
  <si>
    <t>142-15</t>
  </si>
  <si>
    <t>143-15</t>
  </si>
  <si>
    <t>144-15</t>
  </si>
  <si>
    <t>145-15</t>
  </si>
  <si>
    <t>146-15</t>
  </si>
  <si>
    <t>147-15</t>
  </si>
  <si>
    <t>148-15</t>
  </si>
  <si>
    <t>149-15</t>
  </si>
  <si>
    <t>150-15</t>
  </si>
  <si>
    <t>151-15</t>
  </si>
  <si>
    <t>152-15</t>
  </si>
  <si>
    <t>153-15</t>
  </si>
  <si>
    <t>154-15</t>
  </si>
  <si>
    <t>155-15</t>
  </si>
  <si>
    <t>156-15</t>
  </si>
  <si>
    <t>157-15</t>
  </si>
  <si>
    <t>158-15</t>
  </si>
  <si>
    <t>159-15</t>
  </si>
  <si>
    <t>160-15</t>
  </si>
  <si>
    <t>161-15</t>
  </si>
  <si>
    <t>162-15</t>
  </si>
  <si>
    <t>163-15</t>
  </si>
  <si>
    <t>164-15</t>
  </si>
  <si>
    <t>165-15</t>
  </si>
  <si>
    <t>166-15</t>
  </si>
  <si>
    <t>167-15</t>
  </si>
  <si>
    <t>168-15</t>
  </si>
  <si>
    <t>169-15</t>
  </si>
  <si>
    <t>170-15</t>
  </si>
  <si>
    <t>171-15</t>
  </si>
  <si>
    <t>172-15</t>
  </si>
  <si>
    <t>173-15</t>
  </si>
  <si>
    <t>174-15</t>
  </si>
  <si>
    <t>175-15</t>
  </si>
  <si>
    <t>176-15</t>
  </si>
  <si>
    <t>177-15</t>
  </si>
  <si>
    <t>178-15</t>
  </si>
  <si>
    <t>179-15</t>
  </si>
  <si>
    <t>180-15</t>
  </si>
  <si>
    <t>181-15</t>
  </si>
  <si>
    <t>182-15</t>
  </si>
  <si>
    <t>183-15</t>
  </si>
  <si>
    <t>184-15</t>
  </si>
  <si>
    <t>185-15</t>
  </si>
  <si>
    <t>186-15</t>
  </si>
  <si>
    <t>187-15</t>
  </si>
  <si>
    <t>188-15</t>
  </si>
  <si>
    <t>189-15</t>
  </si>
  <si>
    <t>190-15</t>
  </si>
  <si>
    <t>191-15</t>
  </si>
  <si>
    <t>192-15</t>
  </si>
  <si>
    <t>193-15</t>
  </si>
  <si>
    <t>194-15</t>
  </si>
  <si>
    <t>195-15</t>
  </si>
  <si>
    <t>196-15</t>
  </si>
  <si>
    <t>197-15</t>
  </si>
  <si>
    <t>198-15</t>
  </si>
  <si>
    <t>199-15</t>
  </si>
  <si>
    <t>200-15</t>
  </si>
  <si>
    <t>201-15</t>
  </si>
  <si>
    <t>202-15</t>
  </si>
  <si>
    <t>203-15</t>
  </si>
  <si>
    <t>204-15</t>
  </si>
  <si>
    <t>205-15</t>
  </si>
  <si>
    <t>206-15</t>
  </si>
  <si>
    <t>207-15</t>
  </si>
  <si>
    <t>208-15</t>
  </si>
  <si>
    <t>209-15</t>
  </si>
  <si>
    <t>210-15</t>
  </si>
  <si>
    <t>211-15</t>
  </si>
  <si>
    <t>212-15</t>
  </si>
  <si>
    <t>213-15</t>
  </si>
  <si>
    <t>214-15</t>
  </si>
  <si>
    <t>215-15</t>
  </si>
  <si>
    <t>216-15</t>
  </si>
  <si>
    <t>217-15</t>
  </si>
  <si>
    <t>218-15</t>
  </si>
  <si>
    <t>219-15</t>
  </si>
  <si>
    <t>220-15</t>
  </si>
  <si>
    <t>221-15</t>
  </si>
  <si>
    <t>222-15</t>
  </si>
  <si>
    <t>223-15</t>
  </si>
  <si>
    <t>224-15</t>
  </si>
  <si>
    <t>225-15</t>
  </si>
  <si>
    <t>226-15</t>
  </si>
  <si>
    <t>227-15</t>
  </si>
  <si>
    <t>228-15</t>
  </si>
  <si>
    <t>229-15</t>
  </si>
  <si>
    <t>231-15</t>
  </si>
  <si>
    <t>233-15</t>
  </si>
  <si>
    <t>234-15</t>
  </si>
  <si>
    <t>235-15</t>
  </si>
  <si>
    <t>236-15</t>
  </si>
  <si>
    <t>237-15</t>
  </si>
  <si>
    <t>238-15</t>
  </si>
  <si>
    <t>239-15</t>
  </si>
  <si>
    <t>240-15</t>
  </si>
  <si>
    <t>241-15</t>
  </si>
  <si>
    <t>242-15</t>
  </si>
  <si>
    <t>243-15</t>
  </si>
  <si>
    <t>244-15</t>
  </si>
  <si>
    <t>Went active too close to signal &amp; switch</t>
  </si>
  <si>
    <t>TMDS Issues between 20:30-22:00</t>
  </si>
  <si>
    <t>Poor GPS signal at DUS</t>
  </si>
  <si>
    <t>Routing at Sable</t>
  </si>
  <si>
    <t>Full service application commanded by a different system (not PTC). Train ran in ATC to keep schedule.</t>
  </si>
  <si>
    <t>Sand Creek out of service (WIU went offline)</t>
  </si>
  <si>
    <t>PTC Run Count (2016-05-13)</t>
  </si>
  <si>
    <t>PTC Run Count (2016-05-14)</t>
  </si>
  <si>
    <t>PTC Run Count (2016-05-15)</t>
  </si>
  <si>
    <t>PTC Run Count (2016-05-16)</t>
  </si>
  <si>
    <t>101-16</t>
  </si>
  <si>
    <t>102-16</t>
  </si>
  <si>
    <t>103-16</t>
  </si>
  <si>
    <t>104-16</t>
  </si>
  <si>
    <t>105-16</t>
  </si>
  <si>
    <t>106-16</t>
  </si>
  <si>
    <t>107-16</t>
  </si>
  <si>
    <t>108-16</t>
  </si>
  <si>
    <t>109-16</t>
  </si>
  <si>
    <t>110-16</t>
  </si>
  <si>
    <t>111-16</t>
  </si>
  <si>
    <t>112-16</t>
  </si>
  <si>
    <t>113-16</t>
  </si>
  <si>
    <t>114-16</t>
  </si>
  <si>
    <t>115-16</t>
  </si>
  <si>
    <t>116-16</t>
  </si>
  <si>
    <t>117-16</t>
  </si>
  <si>
    <t>118-16</t>
  </si>
  <si>
    <t>119-16</t>
  </si>
  <si>
    <t>120-16</t>
  </si>
  <si>
    <t>121-16</t>
  </si>
  <si>
    <t>122-16</t>
  </si>
  <si>
    <t>123-16</t>
  </si>
  <si>
    <t>124-16</t>
  </si>
  <si>
    <t>125-16</t>
  </si>
  <si>
    <t>126-16</t>
  </si>
  <si>
    <t>127-16</t>
  </si>
  <si>
    <t>128-16</t>
  </si>
  <si>
    <t>129-16</t>
  </si>
  <si>
    <t>130-16</t>
  </si>
  <si>
    <t>131-16</t>
  </si>
  <si>
    <t>132-16</t>
  </si>
  <si>
    <t>133-16</t>
  </si>
  <si>
    <t>134-16</t>
  </si>
  <si>
    <t>135-16</t>
  </si>
  <si>
    <t>136-16</t>
  </si>
  <si>
    <t>137-16</t>
  </si>
  <si>
    <t>138-16</t>
  </si>
  <si>
    <t>139-16</t>
  </si>
  <si>
    <t>140-16</t>
  </si>
  <si>
    <t>141-16</t>
  </si>
  <si>
    <t>142-16</t>
  </si>
  <si>
    <t>143-16</t>
  </si>
  <si>
    <t>144-16</t>
  </si>
  <si>
    <t>145-16</t>
  </si>
  <si>
    <t>146-16</t>
  </si>
  <si>
    <t>147-16</t>
  </si>
  <si>
    <t>148-16</t>
  </si>
  <si>
    <t>149-16</t>
  </si>
  <si>
    <t>150-16</t>
  </si>
  <si>
    <t>151-16</t>
  </si>
  <si>
    <t>152-16</t>
  </si>
  <si>
    <t>153-16</t>
  </si>
  <si>
    <t>154-16</t>
  </si>
  <si>
    <t>155-16</t>
  </si>
  <si>
    <t>156-16</t>
  </si>
  <si>
    <t>157-16</t>
  </si>
  <si>
    <t>158-16</t>
  </si>
  <si>
    <t>159-16</t>
  </si>
  <si>
    <t>160-16</t>
  </si>
  <si>
    <t>161-16</t>
  </si>
  <si>
    <t>162-16</t>
  </si>
  <si>
    <t>163-16</t>
  </si>
  <si>
    <t>164-16</t>
  </si>
  <si>
    <t>165-16</t>
  </si>
  <si>
    <t>166-16</t>
  </si>
  <si>
    <t>167-16</t>
  </si>
  <si>
    <t>168-16</t>
  </si>
  <si>
    <t>169-16</t>
  </si>
  <si>
    <t>170-16</t>
  </si>
  <si>
    <t>171-16</t>
  </si>
  <si>
    <t>172-16</t>
  </si>
  <si>
    <t>173-16</t>
  </si>
  <si>
    <t>174-16</t>
  </si>
  <si>
    <t>175-16</t>
  </si>
  <si>
    <t>176-16</t>
  </si>
  <si>
    <t>177-16</t>
  </si>
  <si>
    <t>178-16</t>
  </si>
  <si>
    <t>179-16</t>
  </si>
  <si>
    <t>180-16</t>
  </si>
  <si>
    <t>181-16</t>
  </si>
  <si>
    <t>182-16</t>
  </si>
  <si>
    <t>183-16</t>
  </si>
  <si>
    <t>184-16</t>
  </si>
  <si>
    <t>185-16</t>
  </si>
  <si>
    <t>186-16</t>
  </si>
  <si>
    <t>187-16</t>
  </si>
  <si>
    <t>188-16</t>
  </si>
  <si>
    <t>190-16</t>
  </si>
  <si>
    <t>191-16</t>
  </si>
  <si>
    <t>192-16</t>
  </si>
  <si>
    <t>193-16</t>
  </si>
  <si>
    <t>194-16</t>
  </si>
  <si>
    <t>195-16</t>
  </si>
  <si>
    <t>196-16</t>
  </si>
  <si>
    <t>197-16</t>
  </si>
  <si>
    <t>198-16</t>
  </si>
  <si>
    <t>199-16</t>
  </si>
  <si>
    <t>200-16</t>
  </si>
  <si>
    <t>201-16</t>
  </si>
  <si>
    <t>202-16</t>
  </si>
  <si>
    <t>203-16</t>
  </si>
  <si>
    <t>204-16</t>
  </si>
  <si>
    <t>205-16</t>
  </si>
  <si>
    <t>206-16</t>
  </si>
  <si>
    <t>207-16</t>
  </si>
  <si>
    <t>208-16</t>
  </si>
  <si>
    <t>209-16</t>
  </si>
  <si>
    <t>210-16</t>
  </si>
  <si>
    <t>211-16</t>
  </si>
  <si>
    <t>212-16</t>
  </si>
  <si>
    <t>213-16</t>
  </si>
  <si>
    <t>214-16</t>
  </si>
  <si>
    <t>215-16</t>
  </si>
  <si>
    <t>216-16</t>
  </si>
  <si>
    <t>217-16</t>
  </si>
  <si>
    <t>218-16</t>
  </si>
  <si>
    <t>219-16</t>
  </si>
  <si>
    <t>220-16</t>
  </si>
  <si>
    <t>221-16</t>
  </si>
  <si>
    <t>222-16</t>
  </si>
  <si>
    <t>223-16</t>
  </si>
  <si>
    <t>224-16</t>
  </si>
  <si>
    <t>225-16</t>
  </si>
  <si>
    <t>226-16</t>
  </si>
  <si>
    <t>227-16</t>
  </si>
  <si>
    <t>228-16</t>
  </si>
  <si>
    <t>229-16</t>
  </si>
  <si>
    <t>230-16</t>
  </si>
  <si>
    <t>231-16</t>
  </si>
  <si>
    <t>233-16</t>
  </si>
  <si>
    <t>235-16</t>
  </si>
  <si>
    <t>237-16</t>
  </si>
  <si>
    <t>Routing at Bright</t>
  </si>
  <si>
    <t>Enforced by Construction Bulletin, ran ATC for remainder of trip to keep schedule</t>
  </si>
  <si>
    <t>First init attempt was at 38th</t>
  </si>
  <si>
    <t>Routing at DUS Signal 2N</t>
  </si>
  <si>
    <t>101-17</t>
  </si>
  <si>
    <t>102-17</t>
  </si>
  <si>
    <t>104-17</t>
  </si>
  <si>
    <t>106-17</t>
  </si>
  <si>
    <t>107-17</t>
  </si>
  <si>
    <t>108-17</t>
  </si>
  <si>
    <t>109-17</t>
  </si>
  <si>
    <t>110-17</t>
  </si>
  <si>
    <t>111-17</t>
  </si>
  <si>
    <t>112-17</t>
  </si>
  <si>
    <t>113-17</t>
  </si>
  <si>
    <t>114-17</t>
  </si>
  <si>
    <t>115-17</t>
  </si>
  <si>
    <t>116-17</t>
  </si>
  <si>
    <t>117-17</t>
  </si>
  <si>
    <t>118-17</t>
  </si>
  <si>
    <t>120-17</t>
  </si>
  <si>
    <t>121-17</t>
  </si>
  <si>
    <t>122-17</t>
  </si>
  <si>
    <t>123-17</t>
  </si>
  <si>
    <t>124-17</t>
  </si>
  <si>
    <t>125-17</t>
  </si>
  <si>
    <t>126-17</t>
  </si>
  <si>
    <t>127-17</t>
  </si>
  <si>
    <t>128-17</t>
  </si>
  <si>
    <t>129-17</t>
  </si>
  <si>
    <t>130-17</t>
  </si>
  <si>
    <t>131-17</t>
  </si>
  <si>
    <t>132-17</t>
  </si>
  <si>
    <t>133-17</t>
  </si>
  <si>
    <t>134-17</t>
  </si>
  <si>
    <t>135-17</t>
  </si>
  <si>
    <t>136-17</t>
  </si>
  <si>
    <t>137-17</t>
  </si>
  <si>
    <t>138-17</t>
  </si>
  <si>
    <t>139-17</t>
  </si>
  <si>
    <t>140-17</t>
  </si>
  <si>
    <t>141-17</t>
  </si>
  <si>
    <t>142-17</t>
  </si>
  <si>
    <t>143-17</t>
  </si>
  <si>
    <t>144-17</t>
  </si>
  <si>
    <t>145-17</t>
  </si>
  <si>
    <t>146-17</t>
  </si>
  <si>
    <t>147-17</t>
  </si>
  <si>
    <t>148-17</t>
  </si>
  <si>
    <t>149-17</t>
  </si>
  <si>
    <t>150-17</t>
  </si>
  <si>
    <t>151-17</t>
  </si>
  <si>
    <t>152-17</t>
  </si>
  <si>
    <t>153-17</t>
  </si>
  <si>
    <t>154-17</t>
  </si>
  <si>
    <t>155-17</t>
  </si>
  <si>
    <t>156-17</t>
  </si>
  <si>
    <t>157-17</t>
  </si>
  <si>
    <t>158-17</t>
  </si>
  <si>
    <t>159-17</t>
  </si>
  <si>
    <t>160-17</t>
  </si>
  <si>
    <t>161-17</t>
  </si>
  <si>
    <t>162-17</t>
  </si>
  <si>
    <t>163-17</t>
  </si>
  <si>
    <t>164-17</t>
  </si>
  <si>
    <t>165-17</t>
  </si>
  <si>
    <t>166-17</t>
  </si>
  <si>
    <t>167-17</t>
  </si>
  <si>
    <t>168-17</t>
  </si>
  <si>
    <t>169-17</t>
  </si>
  <si>
    <t>170-17</t>
  </si>
  <si>
    <t>171-17</t>
  </si>
  <si>
    <t>172-17</t>
  </si>
  <si>
    <t>173-17</t>
  </si>
  <si>
    <t>174-17</t>
  </si>
  <si>
    <t>175-17</t>
  </si>
  <si>
    <t>176-17</t>
  </si>
  <si>
    <t>177-17</t>
  </si>
  <si>
    <t>178-17</t>
  </si>
  <si>
    <t>179-17</t>
  </si>
  <si>
    <t>180-17</t>
  </si>
  <si>
    <t>181-17</t>
  </si>
  <si>
    <t>182-17</t>
  </si>
  <si>
    <t>183-17</t>
  </si>
  <si>
    <t>184-17</t>
  </si>
  <si>
    <t>185-17</t>
  </si>
  <si>
    <t>186-17</t>
  </si>
  <si>
    <t>187-17</t>
  </si>
  <si>
    <t>188-17</t>
  </si>
  <si>
    <t>189-17</t>
  </si>
  <si>
    <t>190-17</t>
  </si>
  <si>
    <t>191-17</t>
  </si>
  <si>
    <t>192-17</t>
  </si>
  <si>
    <t>193-17</t>
  </si>
  <si>
    <t>194-17</t>
  </si>
  <si>
    <t>195-17</t>
  </si>
  <si>
    <t>196-17</t>
  </si>
  <si>
    <t>197-17</t>
  </si>
  <si>
    <t>198-17</t>
  </si>
  <si>
    <t>199-17</t>
  </si>
  <si>
    <t>200-17</t>
  </si>
  <si>
    <t>201-17</t>
  </si>
  <si>
    <t>202-17</t>
  </si>
  <si>
    <t>203-17</t>
  </si>
  <si>
    <t>204-17</t>
  </si>
  <si>
    <t>205-17</t>
  </si>
  <si>
    <t>206-17</t>
  </si>
  <si>
    <t>207-17</t>
  </si>
  <si>
    <t>208-17</t>
  </si>
  <si>
    <t>209-17</t>
  </si>
  <si>
    <t>210-17</t>
  </si>
  <si>
    <t>211-17</t>
  </si>
  <si>
    <t>212-17</t>
  </si>
  <si>
    <t>213-17</t>
  </si>
  <si>
    <t>214-17</t>
  </si>
  <si>
    <t>215-17</t>
  </si>
  <si>
    <t>216-17</t>
  </si>
  <si>
    <t>217-17</t>
  </si>
  <si>
    <t>218-17</t>
  </si>
  <si>
    <t>219-17</t>
  </si>
  <si>
    <t>220-17</t>
  </si>
  <si>
    <t>221-17</t>
  </si>
  <si>
    <t>222-17</t>
  </si>
  <si>
    <t>223-17</t>
  </si>
  <si>
    <t>224-17</t>
  </si>
  <si>
    <t>225-17</t>
  </si>
  <si>
    <t>226-17</t>
  </si>
  <si>
    <t>227-17</t>
  </si>
  <si>
    <t>228-17</t>
  </si>
  <si>
    <t>229-17</t>
  </si>
  <si>
    <t>230-17</t>
  </si>
  <si>
    <t>231-17</t>
  </si>
  <si>
    <t>232-17</t>
  </si>
  <si>
    <t>233-17</t>
  </si>
  <si>
    <t>234-17</t>
  </si>
  <si>
    <t>235-17</t>
  </si>
  <si>
    <t>236-17</t>
  </si>
  <si>
    <t>237-17</t>
  </si>
  <si>
    <t>238-17</t>
  </si>
  <si>
    <t>239-17</t>
  </si>
  <si>
    <t>240-17</t>
  </si>
  <si>
    <t>241-17</t>
  </si>
  <si>
    <t>242-17</t>
  </si>
  <si>
    <t>243-17</t>
  </si>
  <si>
    <t>244-17</t>
  </si>
  <si>
    <t>Went active too close to switch (CP DIA), and then signal DIA 2S was not cleared</t>
  </si>
  <si>
    <t>Wi-MAX outage while leaving DUS</t>
  </si>
  <si>
    <t>Wi-MAX outage</t>
  </si>
  <si>
    <t>DUS 2N was not cleared</t>
  </si>
  <si>
    <t>Full-service application occurred, but not commanded by PTC. Ran remainder in ATC to keep schedule</t>
  </si>
  <si>
    <t>DUS 2S was RESTRICTING</t>
  </si>
  <si>
    <t>PTC Run Count (2016-05-17)</t>
  </si>
  <si>
    <t>101-18</t>
  </si>
  <si>
    <t>102-18</t>
  </si>
  <si>
    <t>103-18</t>
  </si>
  <si>
    <t>104-18</t>
  </si>
  <si>
    <t>105-18</t>
  </si>
  <si>
    <t>106-18</t>
  </si>
  <si>
    <t>107-18</t>
  </si>
  <si>
    <t>108-18</t>
  </si>
  <si>
    <t>109-18</t>
  </si>
  <si>
    <t>110-18</t>
  </si>
  <si>
    <t>111-18</t>
  </si>
  <si>
    <t>112-18</t>
  </si>
  <si>
    <t>113-18</t>
  </si>
  <si>
    <t>114-18</t>
  </si>
  <si>
    <t>115-18</t>
  </si>
  <si>
    <t>116-18</t>
  </si>
  <si>
    <t>117-18</t>
  </si>
  <si>
    <t>118-18</t>
  </si>
  <si>
    <t>119-18</t>
  </si>
  <si>
    <t>120-18</t>
  </si>
  <si>
    <t>121-18</t>
  </si>
  <si>
    <t>122-18</t>
  </si>
  <si>
    <t>123-18</t>
  </si>
  <si>
    <t>124-18</t>
  </si>
  <si>
    <t>125-18</t>
  </si>
  <si>
    <t>126-18</t>
  </si>
  <si>
    <t>127-18</t>
  </si>
  <si>
    <t>128-18</t>
  </si>
  <si>
    <t>129-18</t>
  </si>
  <si>
    <t>130-18</t>
  </si>
  <si>
    <t>131-18</t>
  </si>
  <si>
    <t>132-18</t>
  </si>
  <si>
    <t>133-18</t>
  </si>
  <si>
    <t>134-18</t>
  </si>
  <si>
    <t>135-18</t>
  </si>
  <si>
    <t>136-18</t>
  </si>
  <si>
    <t>137-18</t>
  </si>
  <si>
    <t>138-18</t>
  </si>
  <si>
    <t>139-18</t>
  </si>
  <si>
    <t>140-18</t>
  </si>
  <si>
    <t>141-18</t>
  </si>
  <si>
    <t>142-18</t>
  </si>
  <si>
    <t>143-18</t>
  </si>
  <si>
    <t>144-18</t>
  </si>
  <si>
    <t>145-18</t>
  </si>
  <si>
    <t>146-18</t>
  </si>
  <si>
    <t>147-18</t>
  </si>
  <si>
    <t>148-18</t>
  </si>
  <si>
    <t>149-18</t>
  </si>
  <si>
    <t>150-18</t>
  </si>
  <si>
    <t>151-18</t>
  </si>
  <si>
    <t>152-18</t>
  </si>
  <si>
    <t>153-18</t>
  </si>
  <si>
    <t>155-18</t>
  </si>
  <si>
    <t>157-18</t>
  </si>
  <si>
    <t>158-18</t>
  </si>
  <si>
    <t>159-18</t>
  </si>
  <si>
    <t>160-18</t>
  </si>
  <si>
    <t>161-18</t>
  </si>
  <si>
    <t>163-18</t>
  </si>
  <si>
    <t>165-18</t>
  </si>
  <si>
    <t>166-18</t>
  </si>
  <si>
    <t>167-18</t>
  </si>
  <si>
    <t>168-18</t>
  </si>
  <si>
    <t>170-18</t>
  </si>
  <si>
    <t>171-18</t>
  </si>
  <si>
    <t>172-18</t>
  </si>
  <si>
    <t>173-18</t>
  </si>
  <si>
    <t>176-18</t>
  </si>
  <si>
    <t>177-18</t>
  </si>
  <si>
    <t>178-18</t>
  </si>
  <si>
    <t>179-18</t>
  </si>
  <si>
    <t>180-18</t>
  </si>
  <si>
    <t>181-18</t>
  </si>
  <si>
    <t>182-18</t>
  </si>
  <si>
    <t>183-18</t>
  </si>
  <si>
    <t>184-18</t>
  </si>
  <si>
    <t>185-18</t>
  </si>
  <si>
    <t>186-18</t>
  </si>
  <si>
    <t>187-18</t>
  </si>
  <si>
    <t>188-18</t>
  </si>
  <si>
    <t>189-18</t>
  </si>
  <si>
    <t>191-18</t>
  </si>
  <si>
    <t>193-18</t>
  </si>
  <si>
    <t>194-18</t>
  </si>
  <si>
    <t>195-18</t>
  </si>
  <si>
    <t>196-18</t>
  </si>
  <si>
    <t>197-18</t>
  </si>
  <si>
    <t>198-18</t>
  </si>
  <si>
    <t>200-18</t>
  </si>
  <si>
    <t>201-18</t>
  </si>
  <si>
    <t>202-18</t>
  </si>
  <si>
    <t>203-18</t>
  </si>
  <si>
    <t>204-18</t>
  </si>
  <si>
    <t>205-18</t>
  </si>
  <si>
    <t>207-18</t>
  </si>
  <si>
    <t>208-18</t>
  </si>
  <si>
    <t>209-18</t>
  </si>
  <si>
    <t>210-18</t>
  </si>
  <si>
    <t>211-18</t>
  </si>
  <si>
    <t>212-18</t>
  </si>
  <si>
    <t>213-18</t>
  </si>
  <si>
    <t>215-18</t>
  </si>
  <si>
    <t>216-18</t>
  </si>
  <si>
    <t>217-18</t>
  </si>
  <si>
    <t>218-18</t>
  </si>
  <si>
    <t>219-18</t>
  </si>
  <si>
    <t>220-18</t>
  </si>
  <si>
    <t>221-18</t>
  </si>
  <si>
    <t>222-18</t>
  </si>
  <si>
    <t>223-18</t>
  </si>
  <si>
    <t>224-18</t>
  </si>
  <si>
    <t>225-18</t>
  </si>
  <si>
    <t>226-18</t>
  </si>
  <si>
    <t>227-18</t>
  </si>
  <si>
    <t>228-18</t>
  </si>
  <si>
    <t>229-18</t>
  </si>
  <si>
    <t>230-18</t>
  </si>
  <si>
    <t>231-18</t>
  </si>
  <si>
    <t>232-18</t>
  </si>
  <si>
    <t>233-18</t>
  </si>
  <si>
    <t>234-18</t>
  </si>
  <si>
    <t>235-18</t>
  </si>
  <si>
    <t>236-18</t>
  </si>
  <si>
    <t>237-18</t>
  </si>
  <si>
    <t>238-18</t>
  </si>
  <si>
    <t>239-18</t>
  </si>
  <si>
    <t>240-18</t>
  </si>
  <si>
    <t>241-18</t>
  </si>
  <si>
    <t>242-18</t>
  </si>
  <si>
    <t>243-18</t>
  </si>
  <si>
    <t>244-18</t>
  </si>
  <si>
    <t>Routing at DUS 2N (signal was at STOP), train ran in ATC from DUS to 38th</t>
  </si>
  <si>
    <t>Form C at Ulster, train ran in ATC remainder of trip</t>
  </si>
  <si>
    <t>Premature downgrade at EC0629XH 68-2T 2S, ran in ATC remainder of trip</t>
  </si>
  <si>
    <t>Aspect of virtual signal was Stop &amp; Proceed, train ran in ATC to get past signal</t>
  </si>
  <si>
    <t>Yellow fence after going active (in middle of a PTC block). Ran in ATC to keep schedule.</t>
  </si>
  <si>
    <t>PTC Run Count (2016-05-18)</t>
  </si>
  <si>
    <t>101-19</t>
  </si>
  <si>
    <t>102-19</t>
  </si>
  <si>
    <t>103-19</t>
  </si>
  <si>
    <t>104-19</t>
  </si>
  <si>
    <t>105-19</t>
  </si>
  <si>
    <t>106-19</t>
  </si>
  <si>
    <t>107-19</t>
  </si>
  <si>
    <t>108-19</t>
  </si>
  <si>
    <t>109-19</t>
  </si>
  <si>
    <t>110-19</t>
  </si>
  <si>
    <t>111-19</t>
  </si>
  <si>
    <t>112-19</t>
  </si>
  <si>
    <t>113-19</t>
  </si>
  <si>
    <t>114-19</t>
  </si>
  <si>
    <t>115-19</t>
  </si>
  <si>
    <t>116-19</t>
  </si>
  <si>
    <t>117-19</t>
  </si>
  <si>
    <t>118-19</t>
  </si>
  <si>
    <t>119-19</t>
  </si>
  <si>
    <t>120-19</t>
  </si>
  <si>
    <t>121-19</t>
  </si>
  <si>
    <t>122-19</t>
  </si>
  <si>
    <t>123-19</t>
  </si>
  <si>
    <t>124-19</t>
  </si>
  <si>
    <t>125-19</t>
  </si>
  <si>
    <t>126-19</t>
  </si>
  <si>
    <t>127-19</t>
  </si>
  <si>
    <t>128-19</t>
  </si>
  <si>
    <t>129-19</t>
  </si>
  <si>
    <t>130-19</t>
  </si>
  <si>
    <t>131-19</t>
  </si>
  <si>
    <t>132-19</t>
  </si>
  <si>
    <t>133-19</t>
  </si>
  <si>
    <t>134-19</t>
  </si>
  <si>
    <t>135-19</t>
  </si>
  <si>
    <t>136-19</t>
  </si>
  <si>
    <t>137-19</t>
  </si>
  <si>
    <t>138-19</t>
  </si>
  <si>
    <t>139-19</t>
  </si>
  <si>
    <t>140-19</t>
  </si>
  <si>
    <t>141-19</t>
  </si>
  <si>
    <t>142-19</t>
  </si>
  <si>
    <t>143-19</t>
  </si>
  <si>
    <t>144-19</t>
  </si>
  <si>
    <t>145-19</t>
  </si>
  <si>
    <t>146-19</t>
  </si>
  <si>
    <t>147-19</t>
  </si>
  <si>
    <t>148-19</t>
  </si>
  <si>
    <t>149-19</t>
  </si>
  <si>
    <t>150-19</t>
  </si>
  <si>
    <t>151-19</t>
  </si>
  <si>
    <t>152-19</t>
  </si>
  <si>
    <t>153-19</t>
  </si>
  <si>
    <t>154-19</t>
  </si>
  <si>
    <t>155-19</t>
  </si>
  <si>
    <t>156-19</t>
  </si>
  <si>
    <t>157-19</t>
  </si>
  <si>
    <t>159-19</t>
  </si>
  <si>
    <t>160-19</t>
  </si>
  <si>
    <t>161-19</t>
  </si>
  <si>
    <t>162-19</t>
  </si>
  <si>
    <t>163-19</t>
  </si>
  <si>
    <t>164-19</t>
  </si>
  <si>
    <t>165-19</t>
  </si>
  <si>
    <t>166-19</t>
  </si>
  <si>
    <t>167-19</t>
  </si>
  <si>
    <t>168-19</t>
  </si>
  <si>
    <t>170-19</t>
  </si>
  <si>
    <t>173-19</t>
  </si>
  <si>
    <t>174-19</t>
  </si>
  <si>
    <t>177-19</t>
  </si>
  <si>
    <t>178-19</t>
  </si>
  <si>
    <t>179-19</t>
  </si>
  <si>
    <t>180-19</t>
  </si>
  <si>
    <t>181-19</t>
  </si>
  <si>
    <t>182-19</t>
  </si>
  <si>
    <t>183-19</t>
  </si>
  <si>
    <t>184-19</t>
  </si>
  <si>
    <t>185-19</t>
  </si>
  <si>
    <t>186-19</t>
  </si>
  <si>
    <t>187-19</t>
  </si>
  <si>
    <t>188-19</t>
  </si>
  <si>
    <t>189-19</t>
  </si>
  <si>
    <t>191-19</t>
  </si>
  <si>
    <t>192-19</t>
  </si>
  <si>
    <t>193-19</t>
  </si>
  <si>
    <t>194-19</t>
  </si>
  <si>
    <t>195-19</t>
  </si>
  <si>
    <t>196-19</t>
  </si>
  <si>
    <t>197-19</t>
  </si>
  <si>
    <t>199-19</t>
  </si>
  <si>
    <t>200-19</t>
  </si>
  <si>
    <t>201-19</t>
  </si>
  <si>
    <t>202-19</t>
  </si>
  <si>
    <t>203-19</t>
  </si>
  <si>
    <t>205-19</t>
  </si>
  <si>
    <t>206-19</t>
  </si>
  <si>
    <t>207-19</t>
  </si>
  <si>
    <t>208-19</t>
  </si>
  <si>
    <t>209-19</t>
  </si>
  <si>
    <t>210-19</t>
  </si>
  <si>
    <t>211-19</t>
  </si>
  <si>
    <t>212-19</t>
  </si>
  <si>
    <t>213-19</t>
  </si>
  <si>
    <t>214-19</t>
  </si>
  <si>
    <t>215-19</t>
  </si>
  <si>
    <t>216-19</t>
  </si>
  <si>
    <t>217-19</t>
  </si>
  <si>
    <t>218-19</t>
  </si>
  <si>
    <t>219-19</t>
  </si>
  <si>
    <t>221-19</t>
  </si>
  <si>
    <t>222-19</t>
  </si>
  <si>
    <t>223-19</t>
  </si>
  <si>
    <t>224-19</t>
  </si>
  <si>
    <t>225-19</t>
  </si>
  <si>
    <t>226-19</t>
  </si>
  <si>
    <t>227-19</t>
  </si>
  <si>
    <t>228-19</t>
  </si>
  <si>
    <t>229-19</t>
  </si>
  <si>
    <t>230-19</t>
  </si>
  <si>
    <t>231-19</t>
  </si>
  <si>
    <t>232-19</t>
  </si>
  <si>
    <t>233-19</t>
  </si>
  <si>
    <t>234-19</t>
  </si>
  <si>
    <t>235-19</t>
  </si>
  <si>
    <t>236-19</t>
  </si>
  <si>
    <t>237-19</t>
  </si>
  <si>
    <t>238-19</t>
  </si>
  <si>
    <t>239-19</t>
  </si>
  <si>
    <t>240-19</t>
  </si>
  <si>
    <t>241-19</t>
  </si>
  <si>
    <t>242-19</t>
  </si>
  <si>
    <t>243-19</t>
  </si>
  <si>
    <t>244-19</t>
  </si>
  <si>
    <t>Routing at 40th (2N not cleared, switch not aligned safely)</t>
  </si>
  <si>
    <t>Form C at Chambers</t>
  </si>
  <si>
    <t>Routing at 40th (4S not cleared, switch not aligned safely)</t>
  </si>
  <si>
    <t>Routing at DUS (4N not cleared)</t>
  </si>
  <si>
    <t>Wheel tach stuck at zero</t>
  </si>
  <si>
    <t>PTC Run Count (2016-05-19)</t>
  </si>
  <si>
    <t>PTC Consecutive Train Runs without Critical Anomaly</t>
  </si>
  <si>
    <t>Onboard entered a failsafe state that caused the dispatch system to cut it out</t>
  </si>
  <si>
    <t>101-20</t>
  </si>
  <si>
    <t>102-20</t>
  </si>
  <si>
    <t>103-20</t>
  </si>
  <si>
    <t>104-20</t>
  </si>
  <si>
    <t>105-20</t>
  </si>
  <si>
    <t>107-20</t>
  </si>
  <si>
    <t>108-20</t>
  </si>
  <si>
    <t>109-20</t>
  </si>
  <si>
    <t>110-20</t>
  </si>
  <si>
    <t>111-20</t>
  </si>
  <si>
    <t>112-20</t>
  </si>
  <si>
    <t>113-20</t>
  </si>
  <si>
    <t>114-20</t>
  </si>
  <si>
    <t>115-20</t>
  </si>
  <si>
    <t>116-20</t>
  </si>
  <si>
    <t>117-20</t>
  </si>
  <si>
    <t>118-20</t>
  </si>
  <si>
    <t>119-20</t>
  </si>
  <si>
    <t>121-20</t>
  </si>
  <si>
    <t>122-20</t>
  </si>
  <si>
    <t>123-20</t>
  </si>
  <si>
    <t>124-20</t>
  </si>
  <si>
    <t>125-20</t>
  </si>
  <si>
    <t>126-20</t>
  </si>
  <si>
    <t>127-20</t>
  </si>
  <si>
    <t>128-20</t>
  </si>
  <si>
    <t>129-20</t>
  </si>
  <si>
    <t>130-20</t>
  </si>
  <si>
    <t>131-20</t>
  </si>
  <si>
    <t>132-20</t>
  </si>
  <si>
    <t>133-20</t>
  </si>
  <si>
    <t>135-20</t>
  </si>
  <si>
    <t>137-20</t>
  </si>
  <si>
    <t>138-20</t>
  </si>
  <si>
    <t>139-20</t>
  </si>
  <si>
    <t>140-20</t>
  </si>
  <si>
    <t>141-20</t>
  </si>
  <si>
    <t>142-20</t>
  </si>
  <si>
    <t>143-20</t>
  </si>
  <si>
    <t>144-20</t>
  </si>
  <si>
    <t>145-20</t>
  </si>
  <si>
    <t>146-20</t>
  </si>
  <si>
    <t>148-20</t>
  </si>
  <si>
    <t>149-20</t>
  </si>
  <si>
    <t>150-20</t>
  </si>
  <si>
    <t>151-20</t>
  </si>
  <si>
    <t>152-20</t>
  </si>
  <si>
    <t>153-20</t>
  </si>
  <si>
    <t>154-20</t>
  </si>
  <si>
    <t>155-20</t>
  </si>
  <si>
    <t>156-20</t>
  </si>
  <si>
    <t>157-20</t>
  </si>
  <si>
    <t>158-20</t>
  </si>
  <si>
    <t>159-20</t>
  </si>
  <si>
    <t>160-20</t>
  </si>
  <si>
    <t>161-20</t>
  </si>
  <si>
    <t>162-20</t>
  </si>
  <si>
    <t>163-20</t>
  </si>
  <si>
    <t>164-20</t>
  </si>
  <si>
    <t>165-20</t>
  </si>
  <si>
    <t>166-20</t>
  </si>
  <si>
    <t>167-20</t>
  </si>
  <si>
    <t>168-20</t>
  </si>
  <si>
    <t>169-20</t>
  </si>
  <si>
    <t>170-20</t>
  </si>
  <si>
    <t>171-20</t>
  </si>
  <si>
    <t>172-20</t>
  </si>
  <si>
    <t>173-20</t>
  </si>
  <si>
    <t>174-20</t>
  </si>
  <si>
    <t>175-20</t>
  </si>
  <si>
    <t>176-20</t>
  </si>
  <si>
    <t>179-20</t>
  </si>
  <si>
    <t>180-20</t>
  </si>
  <si>
    <t>181-20</t>
  </si>
  <si>
    <t>182-20</t>
  </si>
  <si>
    <t>183-20</t>
  </si>
  <si>
    <t>184-20</t>
  </si>
  <si>
    <t>185-20</t>
  </si>
  <si>
    <t>186-20</t>
  </si>
  <si>
    <t>187-20</t>
  </si>
  <si>
    <t>188-20</t>
  </si>
  <si>
    <t>189-20</t>
  </si>
  <si>
    <t>190-20</t>
  </si>
  <si>
    <t>191-20</t>
  </si>
  <si>
    <t>192-20</t>
  </si>
  <si>
    <t>193-20</t>
  </si>
  <si>
    <t>194-20</t>
  </si>
  <si>
    <t>195-20</t>
  </si>
  <si>
    <t>196-20</t>
  </si>
  <si>
    <t>197-20</t>
  </si>
  <si>
    <t>198-20</t>
  </si>
  <si>
    <t>199-20</t>
  </si>
  <si>
    <t>200-20</t>
  </si>
  <si>
    <t>201-20</t>
  </si>
  <si>
    <t>202-20</t>
  </si>
  <si>
    <t>203-20</t>
  </si>
  <si>
    <t>204-20</t>
  </si>
  <si>
    <t>205-20</t>
  </si>
  <si>
    <t>206-20</t>
  </si>
  <si>
    <t>207-20</t>
  </si>
  <si>
    <t>208-20</t>
  </si>
  <si>
    <t>209-20</t>
  </si>
  <si>
    <t>210-20</t>
  </si>
  <si>
    <t>211-20</t>
  </si>
  <si>
    <t>212-20</t>
  </si>
  <si>
    <t>213-20</t>
  </si>
  <si>
    <t>214-20</t>
  </si>
  <si>
    <t>215-20</t>
  </si>
  <si>
    <t>216-20</t>
  </si>
  <si>
    <t>217-20</t>
  </si>
  <si>
    <t>218-20</t>
  </si>
  <si>
    <t>219-20</t>
  </si>
  <si>
    <t>220-20</t>
  </si>
  <si>
    <t>221-20</t>
  </si>
  <si>
    <t>222-20</t>
  </si>
  <si>
    <t>223-20</t>
  </si>
  <si>
    <t>224-20</t>
  </si>
  <si>
    <t>226-20</t>
  </si>
  <si>
    <t>227-20</t>
  </si>
  <si>
    <t>228-20</t>
  </si>
  <si>
    <t>229-20</t>
  </si>
  <si>
    <t>230-20</t>
  </si>
  <si>
    <t>231-20</t>
  </si>
  <si>
    <t>232-20</t>
  </si>
  <si>
    <t>233-20</t>
  </si>
  <si>
    <t>234-20</t>
  </si>
  <si>
    <t>235-20</t>
  </si>
  <si>
    <t>236-20</t>
  </si>
  <si>
    <t>237-20</t>
  </si>
  <si>
    <t>238-20</t>
  </si>
  <si>
    <t>239-20</t>
  </si>
  <si>
    <t>240-20</t>
  </si>
  <si>
    <t>241-20</t>
  </si>
  <si>
    <t>242-20</t>
  </si>
  <si>
    <t>243-20</t>
  </si>
  <si>
    <t>244-20</t>
  </si>
  <si>
    <t>245-20</t>
  </si>
  <si>
    <t>246-20</t>
  </si>
  <si>
    <t>236-21</t>
  </si>
  <si>
    <t>237-21</t>
  </si>
  <si>
    <t>236-22</t>
  </si>
  <si>
    <t>237-22</t>
  </si>
  <si>
    <t>4-car consist caused comm outage</t>
  </si>
  <si>
    <t>Wi-MAX or network outage</t>
  </si>
  <si>
    <t>DUS 2N not cleared (routing/dispatch)</t>
  </si>
  <si>
    <t>Sand Creek 4S not cleared (routing/dispatch)</t>
  </si>
  <si>
    <t>101-21</t>
  </si>
  <si>
    <t>102-21</t>
  </si>
  <si>
    <t>103-21</t>
  </si>
  <si>
    <t>104-21</t>
  </si>
  <si>
    <t>105-21</t>
  </si>
  <si>
    <t>106-21</t>
  </si>
  <si>
    <t>107-21</t>
  </si>
  <si>
    <t>108-21</t>
  </si>
  <si>
    <t>109-21</t>
  </si>
  <si>
    <t>110-21</t>
  </si>
  <si>
    <t>111-21</t>
  </si>
  <si>
    <t>112-21</t>
  </si>
  <si>
    <t>113-21</t>
  </si>
  <si>
    <t>114-21</t>
  </si>
  <si>
    <t>115-21</t>
  </si>
  <si>
    <t>116-21</t>
  </si>
  <si>
    <t>117-21</t>
  </si>
  <si>
    <t>118-21</t>
  </si>
  <si>
    <t>119-21</t>
  </si>
  <si>
    <t>120-21</t>
  </si>
  <si>
    <t>121-21</t>
  </si>
  <si>
    <t>122-21</t>
  </si>
  <si>
    <t>123-21</t>
  </si>
  <si>
    <t>124-21</t>
  </si>
  <si>
    <t>125-21</t>
  </si>
  <si>
    <t>126-21</t>
  </si>
  <si>
    <t>127-21</t>
  </si>
  <si>
    <t>128-21</t>
  </si>
  <si>
    <t>129-21</t>
  </si>
  <si>
    <t>130-21</t>
  </si>
  <si>
    <t>131-21</t>
  </si>
  <si>
    <t>132-21</t>
  </si>
  <si>
    <t>133-21</t>
  </si>
  <si>
    <t>134-21</t>
  </si>
  <si>
    <t>135-21</t>
  </si>
  <si>
    <t>136-21</t>
  </si>
  <si>
    <t>137-21</t>
  </si>
  <si>
    <t>138-21</t>
  </si>
  <si>
    <t>139-21</t>
  </si>
  <si>
    <t>140-21</t>
  </si>
  <si>
    <t>141-21</t>
  </si>
  <si>
    <t>142-21</t>
  </si>
  <si>
    <t>143-21</t>
  </si>
  <si>
    <t>144-21</t>
  </si>
  <si>
    <t>145-21</t>
  </si>
  <si>
    <t>146-21</t>
  </si>
  <si>
    <t>147-21</t>
  </si>
  <si>
    <t>148-21</t>
  </si>
  <si>
    <t>149-21</t>
  </si>
  <si>
    <t>150-21</t>
  </si>
  <si>
    <t>151-21</t>
  </si>
  <si>
    <t>152-21</t>
  </si>
  <si>
    <t>153-21</t>
  </si>
  <si>
    <t>154-21</t>
  </si>
  <si>
    <t>155-21</t>
  </si>
  <si>
    <t>156-21</t>
  </si>
  <si>
    <t>157-21</t>
  </si>
  <si>
    <t>158-21</t>
  </si>
  <si>
    <t>159-21</t>
  </si>
  <si>
    <t>160-21</t>
  </si>
  <si>
    <t>161-21</t>
  </si>
  <si>
    <t>162-21</t>
  </si>
  <si>
    <t>163-21</t>
  </si>
  <si>
    <t>164-21</t>
  </si>
  <si>
    <t>165-21</t>
  </si>
  <si>
    <t>166-21</t>
  </si>
  <si>
    <t>167-21</t>
  </si>
  <si>
    <t>169-21</t>
  </si>
  <si>
    <t>171-21</t>
  </si>
  <si>
    <t>172-21</t>
  </si>
  <si>
    <t>173-21</t>
  </si>
  <si>
    <t>178-21</t>
  </si>
  <si>
    <t>180-21</t>
  </si>
  <si>
    <t>184-21</t>
  </si>
  <si>
    <t>185-21</t>
  </si>
  <si>
    <t>186-21</t>
  </si>
  <si>
    <t>187-21</t>
  </si>
  <si>
    <t>188-21</t>
  </si>
  <si>
    <t>189-21</t>
  </si>
  <si>
    <t>190-21</t>
  </si>
  <si>
    <t>191-21</t>
  </si>
  <si>
    <t>192-21</t>
  </si>
  <si>
    <t>193-21</t>
  </si>
  <si>
    <t>194-21</t>
  </si>
  <si>
    <t>195-21</t>
  </si>
  <si>
    <t>196-21</t>
  </si>
  <si>
    <t>198-21</t>
  </si>
  <si>
    <t>199-21</t>
  </si>
  <si>
    <t>200-21</t>
  </si>
  <si>
    <t>201-21</t>
  </si>
  <si>
    <t>202-21</t>
  </si>
  <si>
    <t>203-21</t>
  </si>
  <si>
    <t>204-21</t>
  </si>
  <si>
    <t>205-21</t>
  </si>
  <si>
    <t>206-21</t>
  </si>
  <si>
    <t>207-21</t>
  </si>
  <si>
    <t>208-21</t>
  </si>
  <si>
    <t>209-21</t>
  </si>
  <si>
    <t>210-21</t>
  </si>
  <si>
    <t>211-21</t>
  </si>
  <si>
    <t>212-21</t>
  </si>
  <si>
    <t>213-21</t>
  </si>
  <si>
    <t>214-21</t>
  </si>
  <si>
    <t>215-21</t>
  </si>
  <si>
    <t>216-21</t>
  </si>
  <si>
    <t>217-21</t>
  </si>
  <si>
    <t>218-21</t>
  </si>
  <si>
    <t>219-21</t>
  </si>
  <si>
    <t>220-21</t>
  </si>
  <si>
    <t>221-21</t>
  </si>
  <si>
    <t>222-21</t>
  </si>
  <si>
    <t>223-21</t>
  </si>
  <si>
    <t>224-21</t>
  </si>
  <si>
    <t>225-21</t>
  </si>
  <si>
    <t>226-21</t>
  </si>
  <si>
    <t>227-21</t>
  </si>
  <si>
    <t>228-21</t>
  </si>
  <si>
    <t>229-21</t>
  </si>
  <si>
    <t>230-21</t>
  </si>
  <si>
    <t>231-21</t>
  </si>
  <si>
    <t>232-21</t>
  </si>
  <si>
    <t>233-21</t>
  </si>
  <si>
    <t>234-21</t>
  </si>
  <si>
    <t>235-21</t>
  </si>
  <si>
    <t>238-21</t>
  </si>
  <si>
    <t>239-21</t>
  </si>
  <si>
    <t>240-21</t>
  </si>
  <si>
    <t>241-21</t>
  </si>
  <si>
    <t>242-21</t>
  </si>
  <si>
    <t>243-21</t>
  </si>
  <si>
    <t>244-21</t>
  </si>
  <si>
    <t>245-21</t>
  </si>
  <si>
    <t>246-21</t>
  </si>
  <si>
    <t>234-22</t>
  </si>
  <si>
    <t>101-22</t>
  </si>
  <si>
    <t>102-22</t>
  </si>
  <si>
    <t>103-22</t>
  </si>
  <si>
    <t>104-22</t>
  </si>
  <si>
    <t>107-22</t>
  </si>
  <si>
    <t>108-22</t>
  </si>
  <si>
    <t>109-22</t>
  </si>
  <si>
    <t>110-22</t>
  </si>
  <si>
    <t>111-22</t>
  </si>
  <si>
    <t>112-22</t>
  </si>
  <si>
    <t>113-22</t>
  </si>
  <si>
    <t>114-22</t>
  </si>
  <si>
    <t>115-22</t>
  </si>
  <si>
    <t>116-22</t>
  </si>
  <si>
    <t>117-22</t>
  </si>
  <si>
    <t>118-22</t>
  </si>
  <si>
    <t>119-22</t>
  </si>
  <si>
    <t>120-22</t>
  </si>
  <si>
    <t>121-22</t>
  </si>
  <si>
    <t>122-22</t>
  </si>
  <si>
    <t>123-22</t>
  </si>
  <si>
    <t>124-22</t>
  </si>
  <si>
    <t>125-22</t>
  </si>
  <si>
    <t>126-22</t>
  </si>
  <si>
    <t>127-22</t>
  </si>
  <si>
    <t>129-22</t>
  </si>
  <si>
    <t>130-22</t>
  </si>
  <si>
    <t>131-22</t>
  </si>
  <si>
    <t>132-22</t>
  </si>
  <si>
    <t>133-22</t>
  </si>
  <si>
    <t>134-22</t>
  </si>
  <si>
    <t>135-22</t>
  </si>
  <si>
    <t>136-22</t>
  </si>
  <si>
    <t>137-22</t>
  </si>
  <si>
    <t>138-22</t>
  </si>
  <si>
    <t>139-22</t>
  </si>
  <si>
    <t>140-22</t>
  </si>
  <si>
    <t>141-22</t>
  </si>
  <si>
    <t>142-22</t>
  </si>
  <si>
    <t>143-22</t>
  </si>
  <si>
    <t>144-22</t>
  </si>
  <si>
    <t>145-22</t>
  </si>
  <si>
    <t>146-22</t>
  </si>
  <si>
    <t>147-22</t>
  </si>
  <si>
    <t>148-22</t>
  </si>
  <si>
    <t>149-22</t>
  </si>
  <si>
    <t>150-22</t>
  </si>
  <si>
    <t>151-22</t>
  </si>
  <si>
    <t>152-22</t>
  </si>
  <si>
    <t>153-22</t>
  </si>
  <si>
    <t>154-22</t>
  </si>
  <si>
    <t>155-22</t>
  </si>
  <si>
    <t>156-22</t>
  </si>
  <si>
    <t>157-22</t>
  </si>
  <si>
    <t>158-22</t>
  </si>
  <si>
    <t>159-22</t>
  </si>
  <si>
    <t>160-22</t>
  </si>
  <si>
    <t>161-22</t>
  </si>
  <si>
    <t>162-22</t>
  </si>
  <si>
    <t>164-22</t>
  </si>
  <si>
    <t>165-22</t>
  </si>
  <si>
    <t>166-22</t>
  </si>
  <si>
    <t>167-22</t>
  </si>
  <si>
    <t>168-22</t>
  </si>
  <si>
    <t>169-22</t>
  </si>
  <si>
    <t>171-22</t>
  </si>
  <si>
    <t>172-22</t>
  </si>
  <si>
    <t>175-22</t>
  </si>
  <si>
    <t>176-22</t>
  </si>
  <si>
    <t>177-22</t>
  </si>
  <si>
    <t>178-22</t>
  </si>
  <si>
    <t>179-22</t>
  </si>
  <si>
    <t>180-22</t>
  </si>
  <si>
    <t>181-22</t>
  </si>
  <si>
    <t>182-22</t>
  </si>
  <si>
    <t>183-22</t>
  </si>
  <si>
    <t>184-22</t>
  </si>
  <si>
    <t>187-22</t>
  </si>
  <si>
    <t>188-22</t>
  </si>
  <si>
    <t>189-22</t>
  </si>
  <si>
    <t>190-22</t>
  </si>
  <si>
    <t>191-22</t>
  </si>
  <si>
    <t>192-22</t>
  </si>
  <si>
    <t>193-22</t>
  </si>
  <si>
    <t>194-22</t>
  </si>
  <si>
    <t>195-22</t>
  </si>
  <si>
    <t>196-22</t>
  </si>
  <si>
    <t>197-22</t>
  </si>
  <si>
    <t>198-22</t>
  </si>
  <si>
    <t>201-22</t>
  </si>
  <si>
    <t>202-22</t>
  </si>
  <si>
    <t>203-22</t>
  </si>
  <si>
    <t>204-22</t>
  </si>
  <si>
    <t>205-22</t>
  </si>
  <si>
    <t>206-22</t>
  </si>
  <si>
    <t>207-22</t>
  </si>
  <si>
    <t>208-22</t>
  </si>
  <si>
    <t>209-22</t>
  </si>
  <si>
    <t>210-22</t>
  </si>
  <si>
    <t>211-22</t>
  </si>
  <si>
    <t>212-22</t>
  </si>
  <si>
    <t>215-22</t>
  </si>
  <si>
    <t>216-22</t>
  </si>
  <si>
    <t>217-22</t>
  </si>
  <si>
    <t>218-22</t>
  </si>
  <si>
    <t>219-22</t>
  </si>
  <si>
    <t>220-22</t>
  </si>
  <si>
    <t>221-22</t>
  </si>
  <si>
    <t>223-22</t>
  </si>
  <si>
    <t>224-22</t>
  </si>
  <si>
    <t>225-22</t>
  </si>
  <si>
    <t>226-22</t>
  </si>
  <si>
    <t>227-22</t>
  </si>
  <si>
    <t>228-22</t>
  </si>
  <si>
    <t>229-22</t>
  </si>
  <si>
    <t>230-22</t>
  </si>
  <si>
    <t>231-22</t>
  </si>
  <si>
    <t>232-22</t>
  </si>
  <si>
    <t>233-22</t>
  </si>
  <si>
    <t>235-22</t>
  </si>
  <si>
    <t>238-22</t>
  </si>
  <si>
    <t>239-22</t>
  </si>
  <si>
    <t>240-22</t>
  </si>
  <si>
    <t>241-22</t>
  </si>
  <si>
    <t>242-22</t>
  </si>
  <si>
    <t>243-22</t>
  </si>
  <si>
    <t>244-22</t>
  </si>
  <si>
    <t xml:space="preserve">Ran in ATC to get past Form C </t>
  </si>
  <si>
    <t>Dispatcher had not readied trip yet, ran in ATC and initialized at 38th</t>
  </si>
  <si>
    <t>Poor  GPS signal at DUS</t>
  </si>
  <si>
    <t>Dispatcher hadn't prepared train clearance number, moved to 38th to initialize</t>
  </si>
  <si>
    <t>Poor GPS at signal at DUS</t>
  </si>
  <si>
    <t>DIA WIU dropped offline</t>
  </si>
  <si>
    <t>Ran in ATC to get past Form C</t>
  </si>
  <si>
    <t>Went to 38th and came back to DUS. Rescue train?</t>
  </si>
  <si>
    <t>Didn't try initializing at DUS. First init attempt was at 38th</t>
  </si>
  <si>
    <t>Sand Creek 4S was at STOP (routing/dispatch)</t>
  </si>
  <si>
    <t>170-22</t>
  </si>
  <si>
    <t>106-20</t>
  </si>
  <si>
    <t>First signal required restricted speed after initializing, ran in ATC to keep schedule</t>
  </si>
  <si>
    <t>101-23</t>
  </si>
  <si>
    <t>103-23</t>
  </si>
  <si>
    <t>105-23</t>
  </si>
  <si>
    <t>110-23</t>
  </si>
  <si>
    <t>114-23</t>
  </si>
  <si>
    <t>115-23</t>
  </si>
  <si>
    <t>116-23</t>
  </si>
  <si>
    <t>117-23</t>
  </si>
  <si>
    <t>118-23</t>
  </si>
  <si>
    <t>119-23</t>
  </si>
  <si>
    <t>120-23</t>
  </si>
  <si>
    <t>121-23</t>
  </si>
  <si>
    <t>122-23</t>
  </si>
  <si>
    <t>125-23</t>
  </si>
  <si>
    <t>126-23</t>
  </si>
  <si>
    <t>127-23</t>
  </si>
  <si>
    <t>129-23</t>
  </si>
  <si>
    <t>130-23</t>
  </si>
  <si>
    <t>131-23</t>
  </si>
  <si>
    <t>132-23</t>
  </si>
  <si>
    <t>133-23</t>
  </si>
  <si>
    <t>134-23</t>
  </si>
  <si>
    <t>135-23</t>
  </si>
  <si>
    <t>136-23</t>
  </si>
  <si>
    <t>137-23</t>
  </si>
  <si>
    <t>138-23</t>
  </si>
  <si>
    <t>139-23</t>
  </si>
  <si>
    <t>140-23</t>
  </si>
  <si>
    <t>141-23</t>
  </si>
  <si>
    <t>142-23</t>
  </si>
  <si>
    <t>143-23</t>
  </si>
  <si>
    <t>144-23</t>
  </si>
  <si>
    <t>145-23</t>
  </si>
  <si>
    <t>146-23</t>
  </si>
  <si>
    <t>147-23</t>
  </si>
  <si>
    <t>148-23</t>
  </si>
  <si>
    <t>149-23</t>
  </si>
  <si>
    <t>150-23</t>
  </si>
  <si>
    <t>151-23</t>
  </si>
  <si>
    <t>152-23</t>
  </si>
  <si>
    <t>153-23</t>
  </si>
  <si>
    <t>154-23</t>
  </si>
  <si>
    <t>155-23</t>
  </si>
  <si>
    <t>156-23</t>
  </si>
  <si>
    <t>157-23</t>
  </si>
  <si>
    <t>158-23</t>
  </si>
  <si>
    <t>159-23</t>
  </si>
  <si>
    <t>160-23</t>
  </si>
  <si>
    <t>161-23</t>
  </si>
  <si>
    <t>162-23</t>
  </si>
  <si>
    <t>163-23</t>
  </si>
  <si>
    <t>164-23</t>
  </si>
  <si>
    <t>165-23</t>
  </si>
  <si>
    <t>166-23</t>
  </si>
  <si>
    <t>167-23</t>
  </si>
  <si>
    <t>168-23</t>
  </si>
  <si>
    <t>169-23</t>
  </si>
  <si>
    <t>170-23</t>
  </si>
  <si>
    <t>171-23</t>
  </si>
  <si>
    <t>172-23</t>
  </si>
  <si>
    <t>173-23</t>
  </si>
  <si>
    <t>174-23</t>
  </si>
  <si>
    <t>175-23</t>
  </si>
  <si>
    <t>176-23</t>
  </si>
  <si>
    <t>177-23</t>
  </si>
  <si>
    <t>178-23</t>
  </si>
  <si>
    <t>179-23</t>
  </si>
  <si>
    <t>180-23</t>
  </si>
  <si>
    <t>181-23</t>
  </si>
  <si>
    <t>182-23</t>
  </si>
  <si>
    <t>183-23</t>
  </si>
  <si>
    <t>184-23</t>
  </si>
  <si>
    <t>185-23</t>
  </si>
  <si>
    <t>186-23</t>
  </si>
  <si>
    <t>187-23</t>
  </si>
  <si>
    <t>188-23</t>
  </si>
  <si>
    <t>189-23</t>
  </si>
  <si>
    <t>190-23</t>
  </si>
  <si>
    <t>191-23</t>
  </si>
  <si>
    <t>192-23</t>
  </si>
  <si>
    <t>193-23</t>
  </si>
  <si>
    <t>195-23</t>
  </si>
  <si>
    <t>196-23</t>
  </si>
  <si>
    <t>197-23</t>
  </si>
  <si>
    <t>198-23</t>
  </si>
  <si>
    <t>199-23</t>
  </si>
  <si>
    <t>200-23</t>
  </si>
  <si>
    <t>201-23</t>
  </si>
  <si>
    <t>202-23</t>
  </si>
  <si>
    <t>203-23</t>
  </si>
  <si>
    <t>204-23</t>
  </si>
  <si>
    <t>205-23</t>
  </si>
  <si>
    <t>206-23</t>
  </si>
  <si>
    <t>207-23</t>
  </si>
  <si>
    <t>208-23</t>
  </si>
  <si>
    <t>209-23</t>
  </si>
  <si>
    <t>210-23</t>
  </si>
  <si>
    <t>211-23</t>
  </si>
  <si>
    <t>212-23</t>
  </si>
  <si>
    <t>213-23</t>
  </si>
  <si>
    <t>214-23</t>
  </si>
  <si>
    <t>215-23</t>
  </si>
  <si>
    <t>216-23</t>
  </si>
  <si>
    <t>217-23</t>
  </si>
  <si>
    <t>218-23</t>
  </si>
  <si>
    <t>219-23</t>
  </si>
  <si>
    <t>220-23</t>
  </si>
  <si>
    <t>221-23</t>
  </si>
  <si>
    <t>222-23</t>
  </si>
  <si>
    <t>223-23</t>
  </si>
  <si>
    <t>224-23</t>
  </si>
  <si>
    <t>225-23</t>
  </si>
  <si>
    <t>226-23</t>
  </si>
  <si>
    <t>227-23</t>
  </si>
  <si>
    <t>228-23</t>
  </si>
  <si>
    <t>229-23</t>
  </si>
  <si>
    <t>230-23</t>
  </si>
  <si>
    <t>231-23</t>
  </si>
  <si>
    <t>232-23</t>
  </si>
  <si>
    <t>233-23</t>
  </si>
  <si>
    <t>234-23</t>
  </si>
  <si>
    <t>235-23</t>
  </si>
  <si>
    <t>236-23</t>
  </si>
  <si>
    <t>237-23</t>
  </si>
  <si>
    <t>238-23</t>
  </si>
  <si>
    <t>239-23</t>
  </si>
  <si>
    <t>240-23</t>
  </si>
  <si>
    <t>241-23</t>
  </si>
  <si>
    <t>242-23</t>
  </si>
  <si>
    <t>243-23</t>
  </si>
  <si>
    <t>244-23</t>
  </si>
  <si>
    <t>40th 2N was STOP (routing)</t>
  </si>
  <si>
    <t>Trip was annulled</t>
  </si>
  <si>
    <t>Traffic conditions; train ran in ATC to run last 0.5 mile</t>
  </si>
  <si>
    <t>PTC Run Count (2016-05-20)</t>
  </si>
  <si>
    <t>PTC Run Count (2016-05-21)</t>
  </si>
  <si>
    <t>PTC Run Count (2016-05-22)</t>
  </si>
  <si>
    <t>PTC Run Count (2016-05-23)</t>
  </si>
  <si>
    <t>PTC Run Count (2016-05-24)</t>
  </si>
  <si>
    <t>101-24</t>
  </si>
  <si>
    <t>102-24</t>
  </si>
  <si>
    <t>103-24</t>
  </si>
  <si>
    <t>104-24</t>
  </si>
  <si>
    <t>105-24</t>
  </si>
  <si>
    <t>106-24</t>
  </si>
  <si>
    <t>107-24</t>
  </si>
  <si>
    <t>108-24</t>
  </si>
  <si>
    <t>109-24</t>
  </si>
  <si>
    <t>110-24</t>
  </si>
  <si>
    <t>111-24</t>
  </si>
  <si>
    <t>112-24</t>
  </si>
  <si>
    <t>113-24</t>
  </si>
  <si>
    <t>114-24</t>
  </si>
  <si>
    <t>115-24</t>
  </si>
  <si>
    <t>116-24</t>
  </si>
  <si>
    <t>117-24</t>
  </si>
  <si>
    <t>118-24</t>
  </si>
  <si>
    <t>119-24</t>
  </si>
  <si>
    <t>120-24</t>
  </si>
  <si>
    <t>121-24</t>
  </si>
  <si>
    <t>122-24</t>
  </si>
  <si>
    <t>123-24</t>
  </si>
  <si>
    <t>124-24</t>
  </si>
  <si>
    <t>125-24</t>
  </si>
  <si>
    <t>126-24</t>
  </si>
  <si>
    <t>127-24</t>
  </si>
  <si>
    <t>128-24</t>
  </si>
  <si>
    <t>129-24</t>
  </si>
  <si>
    <t>130-24</t>
  </si>
  <si>
    <t>131-24</t>
  </si>
  <si>
    <t>132-24</t>
  </si>
  <si>
    <t>133-24</t>
  </si>
  <si>
    <t>134-24</t>
  </si>
  <si>
    <t>135-24</t>
  </si>
  <si>
    <t>136-24</t>
  </si>
  <si>
    <t>137-24</t>
  </si>
  <si>
    <t>138-24</t>
  </si>
  <si>
    <t>139-24</t>
  </si>
  <si>
    <t>140-24</t>
  </si>
  <si>
    <t>141-24</t>
  </si>
  <si>
    <t>142-24</t>
  </si>
  <si>
    <t>143-24</t>
  </si>
  <si>
    <t>144-24</t>
  </si>
  <si>
    <t>145-24</t>
  </si>
  <si>
    <t>146-24</t>
  </si>
  <si>
    <t>147-24</t>
  </si>
  <si>
    <t>148-24</t>
  </si>
  <si>
    <t>149-24</t>
  </si>
  <si>
    <t>150-24</t>
  </si>
  <si>
    <t>151-24</t>
  </si>
  <si>
    <t>152-24</t>
  </si>
  <si>
    <t>153-24</t>
  </si>
  <si>
    <t>154-24</t>
  </si>
  <si>
    <t>155-24</t>
  </si>
  <si>
    <t>156-24</t>
  </si>
  <si>
    <t>157-24</t>
  </si>
  <si>
    <t>158-24</t>
  </si>
  <si>
    <t>159-24</t>
  </si>
  <si>
    <t>160-24</t>
  </si>
  <si>
    <t>161-24</t>
  </si>
  <si>
    <t>162-24</t>
  </si>
  <si>
    <t>163-24</t>
  </si>
  <si>
    <t>164-24</t>
  </si>
  <si>
    <t>165-24</t>
  </si>
  <si>
    <t>166-24</t>
  </si>
  <si>
    <t>167-24</t>
  </si>
  <si>
    <t>168-24</t>
  </si>
  <si>
    <t>170-24</t>
  </si>
  <si>
    <t>171-24</t>
  </si>
  <si>
    <t>172-24</t>
  </si>
  <si>
    <t>173-24</t>
  </si>
  <si>
    <t>174-24</t>
  </si>
  <si>
    <t>175-24</t>
  </si>
  <si>
    <t>177-24</t>
  </si>
  <si>
    <t>178-24</t>
  </si>
  <si>
    <t>179-24</t>
  </si>
  <si>
    <t>180-24</t>
  </si>
  <si>
    <t>181-24</t>
  </si>
  <si>
    <t>182-24</t>
  </si>
  <si>
    <t>184-24</t>
  </si>
  <si>
    <t>185-24</t>
  </si>
  <si>
    <t>186-24</t>
  </si>
  <si>
    <t>187-24</t>
  </si>
  <si>
    <t>188-24</t>
  </si>
  <si>
    <t>206-24</t>
  </si>
  <si>
    <t>214-24</t>
  </si>
  <si>
    <t>215-24</t>
  </si>
  <si>
    <t>216-24</t>
  </si>
  <si>
    <t>217-24</t>
  </si>
  <si>
    <t>218-24</t>
  </si>
  <si>
    <t>219-24</t>
  </si>
  <si>
    <t>220-24</t>
  </si>
  <si>
    <t>221-24</t>
  </si>
  <si>
    <t>222-24</t>
  </si>
  <si>
    <t>223-24</t>
  </si>
  <si>
    <t>224-24</t>
  </si>
  <si>
    <t>225-24</t>
  </si>
  <si>
    <t>226-24</t>
  </si>
  <si>
    <t>227-24</t>
  </si>
  <si>
    <t>228-24</t>
  </si>
  <si>
    <t>229-24</t>
  </si>
  <si>
    <t>230-24</t>
  </si>
  <si>
    <t>231-24</t>
  </si>
  <si>
    <t>232-24</t>
  </si>
  <si>
    <t>233-24</t>
  </si>
  <si>
    <t>234-24</t>
  </si>
  <si>
    <t>235-24</t>
  </si>
  <si>
    <t>236-24</t>
  </si>
  <si>
    <t>237-24</t>
  </si>
  <si>
    <t>238-24</t>
  </si>
  <si>
    <t>239-24</t>
  </si>
  <si>
    <t>240-24</t>
  </si>
  <si>
    <t>241-24</t>
  </si>
  <si>
    <t>242-24</t>
  </si>
  <si>
    <t>243-24</t>
  </si>
  <si>
    <t>244-24</t>
  </si>
  <si>
    <t>Comparator issue caused comm outage</t>
  </si>
  <si>
    <t>CP 61ST was down for 1 hr (12:00:53 to 12:58:50)</t>
  </si>
  <si>
    <t>Invalid TOOS bulletin for TRACK 4/5</t>
  </si>
  <si>
    <t>Reverser handle was REVERSE when selecting track</t>
  </si>
  <si>
    <t>61st 2N was STOP (routing)</t>
  </si>
  <si>
    <t>Routing issues at 61st</t>
  </si>
  <si>
    <t>Pena 4S was STOP (routing)</t>
  </si>
  <si>
    <t>Aspect at ML was STOP</t>
  </si>
  <si>
    <t>Intentionally ran in ATC until past 61st</t>
  </si>
  <si>
    <t>101-25</t>
  </si>
  <si>
    <t>102-25</t>
  </si>
  <si>
    <t>103-25</t>
  </si>
  <si>
    <t>104-25</t>
  </si>
  <si>
    <t>105-25</t>
  </si>
  <si>
    <t>106-25</t>
  </si>
  <si>
    <t>107-25</t>
  </si>
  <si>
    <t>108-25</t>
  </si>
  <si>
    <t>109-25</t>
  </si>
  <si>
    <t>110-25</t>
  </si>
  <si>
    <t>111-25</t>
  </si>
  <si>
    <t>112-25</t>
  </si>
  <si>
    <t>113-25</t>
  </si>
  <si>
    <t>114-25</t>
  </si>
  <si>
    <t>115-25</t>
  </si>
  <si>
    <t>116-25</t>
  </si>
  <si>
    <t>117-25</t>
  </si>
  <si>
    <t>118-25</t>
  </si>
  <si>
    <t>119-25</t>
  </si>
  <si>
    <t>120-25</t>
  </si>
  <si>
    <t>121-25</t>
  </si>
  <si>
    <t>122-25</t>
  </si>
  <si>
    <t>123-25</t>
  </si>
  <si>
    <t>124-25</t>
  </si>
  <si>
    <t>125-25</t>
  </si>
  <si>
    <t>126-25</t>
  </si>
  <si>
    <t>127-25</t>
  </si>
  <si>
    <t>128-25</t>
  </si>
  <si>
    <t>129-25</t>
  </si>
  <si>
    <t>130-25</t>
  </si>
  <si>
    <t>131-25</t>
  </si>
  <si>
    <t>132-25</t>
  </si>
  <si>
    <t>133-25</t>
  </si>
  <si>
    <t>134-25</t>
  </si>
  <si>
    <t>135-25</t>
  </si>
  <si>
    <t>136-25</t>
  </si>
  <si>
    <t>137-25</t>
  </si>
  <si>
    <t>138-25</t>
  </si>
  <si>
    <t>139-25</t>
  </si>
  <si>
    <t>140-25</t>
  </si>
  <si>
    <t>141-25</t>
  </si>
  <si>
    <t>142-25</t>
  </si>
  <si>
    <t>143-25</t>
  </si>
  <si>
    <t>144-25</t>
  </si>
  <si>
    <t>145-25</t>
  </si>
  <si>
    <t>146-25</t>
  </si>
  <si>
    <t>147-25</t>
  </si>
  <si>
    <t>148-25</t>
  </si>
  <si>
    <t>149-25</t>
  </si>
  <si>
    <t>150-25</t>
  </si>
  <si>
    <t>151-25</t>
  </si>
  <si>
    <t>152-25</t>
  </si>
  <si>
    <t>153-25</t>
  </si>
  <si>
    <t>154-25</t>
  </si>
  <si>
    <t>155-25</t>
  </si>
  <si>
    <t>156-25</t>
  </si>
  <si>
    <t>157-25</t>
  </si>
  <si>
    <t>158-25</t>
  </si>
  <si>
    <t>159-25</t>
  </si>
  <si>
    <t>160-25</t>
  </si>
  <si>
    <t>161-25</t>
  </si>
  <si>
    <t>162-25</t>
  </si>
  <si>
    <t>163-25</t>
  </si>
  <si>
    <t>164-25</t>
  </si>
  <si>
    <t>165-25</t>
  </si>
  <si>
    <t>166-25</t>
  </si>
  <si>
    <t>167-25</t>
  </si>
  <si>
    <t>168-25</t>
  </si>
  <si>
    <t>169-25</t>
  </si>
  <si>
    <t>170-25</t>
  </si>
  <si>
    <t>171-25</t>
  </si>
  <si>
    <t>172-25</t>
  </si>
  <si>
    <t>173-25</t>
  </si>
  <si>
    <t>174-25</t>
  </si>
  <si>
    <t>175-25</t>
  </si>
  <si>
    <t>176-25</t>
  </si>
  <si>
    <t>177-25</t>
  </si>
  <si>
    <t>178-25</t>
  </si>
  <si>
    <t>179-25</t>
  </si>
  <si>
    <t>180-25</t>
  </si>
  <si>
    <t>181-25</t>
  </si>
  <si>
    <t>182-25</t>
  </si>
  <si>
    <t>183-25</t>
  </si>
  <si>
    <t>184-25</t>
  </si>
  <si>
    <t>185-25</t>
  </si>
  <si>
    <t>186-25</t>
  </si>
  <si>
    <t>187-25</t>
  </si>
  <si>
    <t>188-25</t>
  </si>
  <si>
    <t>189-25</t>
  </si>
  <si>
    <t>190-25</t>
  </si>
  <si>
    <t>191-25</t>
  </si>
  <si>
    <t>192-25</t>
  </si>
  <si>
    <t>193-25</t>
  </si>
  <si>
    <t>194-25</t>
  </si>
  <si>
    <t>195-25</t>
  </si>
  <si>
    <t>196-25</t>
  </si>
  <si>
    <t>197-25</t>
  </si>
  <si>
    <t>198-25</t>
  </si>
  <si>
    <t>199-25</t>
  </si>
  <si>
    <t>200-25</t>
  </si>
  <si>
    <t>201-25</t>
  </si>
  <si>
    <t>202-25</t>
  </si>
  <si>
    <t>203-25</t>
  </si>
  <si>
    <t>204-25</t>
  </si>
  <si>
    <t>205-25</t>
  </si>
  <si>
    <t>206-25</t>
  </si>
  <si>
    <t>207-25</t>
  </si>
  <si>
    <t>208-25</t>
  </si>
  <si>
    <t>209-25</t>
  </si>
  <si>
    <t>210-25</t>
  </si>
  <si>
    <t>211-25</t>
  </si>
  <si>
    <t>212-25</t>
  </si>
  <si>
    <t>213-25</t>
  </si>
  <si>
    <t>214-25</t>
  </si>
  <si>
    <t>215-25</t>
  </si>
  <si>
    <t>216-25</t>
  </si>
  <si>
    <t>217-25</t>
  </si>
  <si>
    <t>218-25</t>
  </si>
  <si>
    <t>219-25</t>
  </si>
  <si>
    <t>220-25</t>
  </si>
  <si>
    <t>221-25</t>
  </si>
  <si>
    <t>222-25</t>
  </si>
  <si>
    <t>223-25</t>
  </si>
  <si>
    <t>224-25</t>
  </si>
  <si>
    <t>225-25</t>
  </si>
  <si>
    <t>226-25</t>
  </si>
  <si>
    <t>227-25</t>
  </si>
  <si>
    <t>228-25</t>
  </si>
  <si>
    <t>229-25</t>
  </si>
  <si>
    <t>230-25</t>
  </si>
  <si>
    <t>231-25</t>
  </si>
  <si>
    <t>232-25</t>
  </si>
  <si>
    <t>233-25</t>
  </si>
  <si>
    <t>234-25</t>
  </si>
  <si>
    <t>235-25</t>
  </si>
  <si>
    <t>236-25</t>
  </si>
  <si>
    <t>237-25</t>
  </si>
  <si>
    <t>238-25</t>
  </si>
  <si>
    <t>239-25</t>
  </si>
  <si>
    <t>240-25</t>
  </si>
  <si>
    <t>241-25</t>
  </si>
  <si>
    <t>242-25</t>
  </si>
  <si>
    <t>243-25</t>
  </si>
  <si>
    <t>244-25</t>
  </si>
  <si>
    <t>Poor GPS at DUS, initialized at 38th</t>
  </si>
  <si>
    <t>DUS 4N was STOP (routing)</t>
  </si>
  <si>
    <t>DUS 2N was STOP (routing)</t>
  </si>
  <si>
    <t>Map loaded, everything looks fine from the data</t>
  </si>
  <si>
    <t>Poor GPS at DUS, ran in ATC</t>
  </si>
  <si>
    <t>Onboard in-route failure, ran in ATC</t>
  </si>
  <si>
    <t>Invalid PSS for DUS 4N from TMDS</t>
  </si>
  <si>
    <t>PTC Run Count (2016-05-25)</t>
  </si>
  <si>
    <t>PTC Run Count (2016-05-26)</t>
  </si>
  <si>
    <t>Dispatcher error</t>
  </si>
  <si>
    <t>101-26</t>
  </si>
  <si>
    <t>102-26</t>
  </si>
  <si>
    <t>105-26</t>
  </si>
  <si>
    <t>106-26</t>
  </si>
  <si>
    <t>107-26</t>
  </si>
  <si>
    <t>108-26</t>
  </si>
  <si>
    <t>109-26</t>
  </si>
  <si>
    <t>110-26</t>
  </si>
  <si>
    <t>111-26</t>
  </si>
  <si>
    <t>112-26</t>
  </si>
  <si>
    <t>113-26</t>
  </si>
  <si>
    <t>114-26</t>
  </si>
  <si>
    <t>116-26</t>
  </si>
  <si>
    <t>117-26</t>
  </si>
  <si>
    <t>118-26</t>
  </si>
  <si>
    <t>119-26</t>
  </si>
  <si>
    <t>120-26</t>
  </si>
  <si>
    <t>121-26</t>
  </si>
  <si>
    <t>122-26</t>
  </si>
  <si>
    <t>123-26</t>
  </si>
  <si>
    <t>124-26</t>
  </si>
  <si>
    <t>125-26</t>
  </si>
  <si>
    <t>126-26</t>
  </si>
  <si>
    <t>127-26</t>
  </si>
  <si>
    <t>128-26</t>
  </si>
  <si>
    <t>129-26</t>
  </si>
  <si>
    <t>130-26</t>
  </si>
  <si>
    <t>131-26</t>
  </si>
  <si>
    <t>132-26</t>
  </si>
  <si>
    <t>133-26</t>
  </si>
  <si>
    <t>134-26</t>
  </si>
  <si>
    <t>135-26</t>
  </si>
  <si>
    <t>136-26</t>
  </si>
  <si>
    <t>137-26</t>
  </si>
  <si>
    <t>138-26</t>
  </si>
  <si>
    <t>139-26</t>
  </si>
  <si>
    <t>140-26</t>
  </si>
  <si>
    <t>141-26</t>
  </si>
  <si>
    <t>142-26</t>
  </si>
  <si>
    <t>143-26</t>
  </si>
  <si>
    <t>144-26</t>
  </si>
  <si>
    <t>145-26</t>
  </si>
  <si>
    <t>146-26</t>
  </si>
  <si>
    <t>147-26</t>
  </si>
  <si>
    <t>148-26</t>
  </si>
  <si>
    <t>149-26</t>
  </si>
  <si>
    <t>150-26</t>
  </si>
  <si>
    <t>151-26</t>
  </si>
  <si>
    <t>152-26</t>
  </si>
  <si>
    <t>153-26</t>
  </si>
  <si>
    <t>154-26</t>
  </si>
  <si>
    <t>155-26</t>
  </si>
  <si>
    <t>156-26</t>
  </si>
  <si>
    <t>157-26</t>
  </si>
  <si>
    <t>158-26</t>
  </si>
  <si>
    <t>159-26</t>
  </si>
  <si>
    <t>160-26</t>
  </si>
  <si>
    <t>161-26</t>
  </si>
  <si>
    <t>163-26</t>
  </si>
  <si>
    <t>164-26</t>
  </si>
  <si>
    <t>165-26</t>
  </si>
  <si>
    <t>166-26</t>
  </si>
  <si>
    <t>167-26</t>
  </si>
  <si>
    <t>168-26</t>
  </si>
  <si>
    <t>169-26</t>
  </si>
  <si>
    <t>171-26</t>
  </si>
  <si>
    <t>172-26</t>
  </si>
  <si>
    <t>173-26</t>
  </si>
  <si>
    <t>174-26</t>
  </si>
  <si>
    <t>175-26</t>
  </si>
  <si>
    <t>176-26</t>
  </si>
  <si>
    <t>177-26</t>
  </si>
  <si>
    <t>178-26</t>
  </si>
  <si>
    <t>179-26</t>
  </si>
  <si>
    <t>180-26</t>
  </si>
  <si>
    <t>181-26</t>
  </si>
  <si>
    <t>182-26</t>
  </si>
  <si>
    <t>183-26</t>
  </si>
  <si>
    <t>184-26</t>
  </si>
  <si>
    <t>185-26</t>
  </si>
  <si>
    <t>186-26</t>
  </si>
  <si>
    <t>187-26</t>
  </si>
  <si>
    <t>188-26</t>
  </si>
  <si>
    <t>189-26</t>
  </si>
  <si>
    <t>190-26</t>
  </si>
  <si>
    <t>191-26</t>
  </si>
  <si>
    <t>192-26</t>
  </si>
  <si>
    <t>193-26</t>
  </si>
  <si>
    <t>194-26</t>
  </si>
  <si>
    <t>195-26</t>
  </si>
  <si>
    <t>196-26</t>
  </si>
  <si>
    <t>197-26</t>
  </si>
  <si>
    <t>199-26</t>
  </si>
  <si>
    <t>200-26</t>
  </si>
  <si>
    <t>201-26</t>
  </si>
  <si>
    <t>202-26</t>
  </si>
  <si>
    <t>203-26</t>
  </si>
  <si>
    <t>204-26</t>
  </si>
  <si>
    <t>205-26</t>
  </si>
  <si>
    <t>206-26</t>
  </si>
  <si>
    <t>207-26</t>
  </si>
  <si>
    <t>208-26</t>
  </si>
  <si>
    <t>209-26</t>
  </si>
  <si>
    <t>210-26</t>
  </si>
  <si>
    <t>211-26</t>
  </si>
  <si>
    <t>213-26</t>
  </si>
  <si>
    <t>214-26</t>
  </si>
  <si>
    <t>215-26</t>
  </si>
  <si>
    <t>216-26</t>
  </si>
  <si>
    <t>217-26</t>
  </si>
  <si>
    <t>218-26</t>
  </si>
  <si>
    <t>219-26</t>
  </si>
  <si>
    <t>220-26</t>
  </si>
  <si>
    <t>221-26</t>
  </si>
  <si>
    <t>222-26</t>
  </si>
  <si>
    <t>223-26</t>
  </si>
  <si>
    <t>224-26</t>
  </si>
  <si>
    <t>225-26</t>
  </si>
  <si>
    <t>226-26</t>
  </si>
  <si>
    <t>227-26</t>
  </si>
  <si>
    <t>228-26</t>
  </si>
  <si>
    <t>229-26</t>
  </si>
  <si>
    <t>230-26</t>
  </si>
  <si>
    <t>231-26</t>
  </si>
  <si>
    <t>232-26</t>
  </si>
  <si>
    <t>233-26</t>
  </si>
  <si>
    <t>234-26</t>
  </si>
  <si>
    <t>235-26</t>
  </si>
  <si>
    <t>236-26</t>
  </si>
  <si>
    <t>237-26</t>
  </si>
  <si>
    <t>238-26</t>
  </si>
  <si>
    <t>239-26</t>
  </si>
  <si>
    <t>240-26</t>
  </si>
  <si>
    <t>241-26</t>
  </si>
  <si>
    <t>242-26</t>
  </si>
  <si>
    <t>243-26</t>
  </si>
  <si>
    <t>244-26</t>
  </si>
  <si>
    <t>Wheel tach fault, ran in ATC after 38th</t>
  </si>
  <si>
    <t>No issue found. Signals were clear, crossings were OK, GPS was OK. BPP had dropped from 108 to 88, maybe there was an inability to recover?</t>
  </si>
  <si>
    <t>PTC Run Count (2016-05-27)</t>
  </si>
  <si>
    <t>PTC Run Count (2016-05-28)</t>
  </si>
  <si>
    <t>PTC Run Count (2016-05-29)</t>
  </si>
  <si>
    <t>PTC Run Count (2016-05-30)</t>
  </si>
  <si>
    <t>4041/4042</t>
  </si>
  <si>
    <t>Known Issue Mapping</t>
  </si>
  <si>
    <t>4-car consists cause comm outages</t>
  </si>
  <si>
    <t>System or Training</t>
  </si>
  <si>
    <t>System</t>
  </si>
  <si>
    <t>Training</t>
  </si>
  <si>
    <t>Inefficient dispatching</t>
  </si>
  <si>
    <t>Onboard comparator issue</t>
  </si>
  <si>
    <t>Equipment networking failure</t>
  </si>
  <si>
    <t>Dispatcher data entry error</t>
  </si>
  <si>
    <t>Poor GPS Signal</t>
  </si>
  <si>
    <t>Environmental</t>
  </si>
  <si>
    <t>Operator error</t>
  </si>
  <si>
    <t>Invalid inputs from locomotive</t>
  </si>
  <si>
    <t>Equipment was down for maintenance</t>
  </si>
  <si>
    <t>Enforcement induced by ATC</t>
  </si>
  <si>
    <t>Signal dropped to STOP before train crossed insulated join</t>
  </si>
  <si>
    <t>Special operating conditions required a shorter run</t>
  </si>
  <si>
    <t>TMDS Data failures</t>
  </si>
  <si>
    <t>Comparator issue</t>
  </si>
  <si>
    <t>hsc</t>
  </si>
  <si>
    <t>101-27</t>
  </si>
  <si>
    <t>102-27</t>
  </si>
  <si>
    <t>103-27</t>
  </si>
  <si>
    <t>104-27</t>
  </si>
  <si>
    <t>105-27</t>
  </si>
  <si>
    <t>106-27</t>
  </si>
  <si>
    <t>107-27</t>
  </si>
  <si>
    <t>108-27</t>
  </si>
  <si>
    <t>109-27</t>
  </si>
  <si>
    <t>110-27</t>
  </si>
  <si>
    <t>111-27</t>
  </si>
  <si>
    <t>112-27</t>
  </si>
  <si>
    <t>113-27</t>
  </si>
  <si>
    <t>114-27</t>
  </si>
  <si>
    <t>115-27</t>
  </si>
  <si>
    <t>116-27</t>
  </si>
  <si>
    <t>117-27</t>
  </si>
  <si>
    <t>118-27</t>
  </si>
  <si>
    <t>119-27</t>
  </si>
  <si>
    <t>120-27</t>
  </si>
  <si>
    <t>121-27</t>
  </si>
  <si>
    <t>122-27</t>
  </si>
  <si>
    <t>123-27</t>
  </si>
  <si>
    <t>125-27</t>
  </si>
  <si>
    <t>126-27</t>
  </si>
  <si>
    <t>127-27</t>
  </si>
  <si>
    <t>128-27</t>
  </si>
  <si>
    <t>129-27</t>
  </si>
  <si>
    <t>130-27</t>
  </si>
  <si>
    <t>131-27</t>
  </si>
  <si>
    <t>132-27</t>
  </si>
  <si>
    <t>133-27</t>
  </si>
  <si>
    <t>134-27</t>
  </si>
  <si>
    <t>135-27</t>
  </si>
  <si>
    <t>136-27</t>
  </si>
  <si>
    <t>138-27</t>
  </si>
  <si>
    <t>139-27</t>
  </si>
  <si>
    <t>140-27</t>
  </si>
  <si>
    <t>141-27</t>
  </si>
  <si>
    <t>142-27</t>
  </si>
  <si>
    <t>143-27</t>
  </si>
  <si>
    <t>144-27</t>
  </si>
  <si>
    <t>145-27</t>
  </si>
  <si>
    <t>146-27</t>
  </si>
  <si>
    <t>147-27</t>
  </si>
  <si>
    <t>148-27</t>
  </si>
  <si>
    <t>149-27</t>
  </si>
  <si>
    <t>150-27</t>
  </si>
  <si>
    <t>151-27</t>
  </si>
  <si>
    <t>152-27</t>
  </si>
  <si>
    <t>153-27</t>
  </si>
  <si>
    <t>154-27</t>
  </si>
  <si>
    <t>155-27</t>
  </si>
  <si>
    <t>156-27</t>
  </si>
  <si>
    <t>157-27</t>
  </si>
  <si>
    <t>158-27</t>
  </si>
  <si>
    <t>159-27</t>
  </si>
  <si>
    <t>160-27</t>
  </si>
  <si>
    <t>161-27</t>
  </si>
  <si>
    <t>162-27</t>
  </si>
  <si>
    <t>163-27</t>
  </si>
  <si>
    <t>164-27</t>
  </si>
  <si>
    <t>165-27</t>
  </si>
  <si>
    <t>166-27</t>
  </si>
  <si>
    <t>167-27</t>
  </si>
  <si>
    <t>169-27</t>
  </si>
  <si>
    <t>170-27</t>
  </si>
  <si>
    <t>171-27</t>
  </si>
  <si>
    <t>172-27</t>
  </si>
  <si>
    <t>173-27</t>
  </si>
  <si>
    <t>174-27</t>
  </si>
  <si>
    <t>175-27</t>
  </si>
  <si>
    <t>176-27</t>
  </si>
  <si>
    <t>177-27</t>
  </si>
  <si>
    <t>178-27</t>
  </si>
  <si>
    <t>179-27</t>
  </si>
  <si>
    <t>180-27</t>
  </si>
  <si>
    <t>181-27</t>
  </si>
  <si>
    <t>182-27</t>
  </si>
  <si>
    <t>183-27</t>
  </si>
  <si>
    <t>184-27</t>
  </si>
  <si>
    <t>185-27</t>
  </si>
  <si>
    <t>186-27</t>
  </si>
  <si>
    <t>187-27</t>
  </si>
  <si>
    <t>188-27</t>
  </si>
  <si>
    <t>189-27</t>
  </si>
  <si>
    <t>190-27</t>
  </si>
  <si>
    <t>191-27</t>
  </si>
  <si>
    <t>192-27</t>
  </si>
  <si>
    <t>193-27</t>
  </si>
  <si>
    <t>194-27</t>
  </si>
  <si>
    <t>195-27</t>
  </si>
  <si>
    <t>196-27</t>
  </si>
  <si>
    <t>197-27</t>
  </si>
  <si>
    <t>198-27</t>
  </si>
  <si>
    <t>199-27</t>
  </si>
  <si>
    <t>200-27</t>
  </si>
  <si>
    <t>201-27</t>
  </si>
  <si>
    <t>202-27</t>
  </si>
  <si>
    <t>203-27</t>
  </si>
  <si>
    <t>204-27</t>
  </si>
  <si>
    <t>205-27</t>
  </si>
  <si>
    <t>206-27</t>
  </si>
  <si>
    <t>207-27</t>
  </si>
  <si>
    <t>208-27</t>
  </si>
  <si>
    <t>209-27</t>
  </si>
  <si>
    <t>210-27</t>
  </si>
  <si>
    <t>211-27</t>
  </si>
  <si>
    <t>212-27</t>
  </si>
  <si>
    <t>213-27</t>
  </si>
  <si>
    <t>214-27</t>
  </si>
  <si>
    <t>215-27</t>
  </si>
  <si>
    <t>216-27</t>
  </si>
  <si>
    <t>217-27</t>
  </si>
  <si>
    <t>218-27</t>
  </si>
  <si>
    <t>219-27</t>
  </si>
  <si>
    <t>220-27</t>
  </si>
  <si>
    <t>221-27</t>
  </si>
  <si>
    <t>222-27</t>
  </si>
  <si>
    <t>223-27</t>
  </si>
  <si>
    <t>224-27</t>
  </si>
  <si>
    <t>225-27</t>
  </si>
  <si>
    <t>226-27</t>
  </si>
  <si>
    <t>227-27</t>
  </si>
  <si>
    <t>228-27</t>
  </si>
  <si>
    <t>229-27</t>
  </si>
  <si>
    <t>230-27</t>
  </si>
  <si>
    <t>231-27</t>
  </si>
  <si>
    <t>232-27</t>
  </si>
  <si>
    <t>233-27</t>
  </si>
  <si>
    <t>234-27</t>
  </si>
  <si>
    <t>235-27</t>
  </si>
  <si>
    <t>236-27</t>
  </si>
  <si>
    <t>237-27</t>
  </si>
  <si>
    <t>238-27</t>
  </si>
  <si>
    <t>239-27</t>
  </si>
  <si>
    <t>240-27</t>
  </si>
  <si>
    <t>241-27</t>
  </si>
  <si>
    <t>242-27</t>
  </si>
  <si>
    <t>243-27</t>
  </si>
  <si>
    <t>244-27</t>
  </si>
  <si>
    <t>245-27</t>
  </si>
  <si>
    <t>246-27</t>
  </si>
  <si>
    <t>Cutout to Pass Bulletin at 4.8048</t>
  </si>
  <si>
    <t xml:space="preserve">Cutout to Pass Bulletin at 4.8048 </t>
  </si>
  <si>
    <t>Cutout to Pass Bulletin at 7.8349</t>
  </si>
  <si>
    <t>Cutout to Pass Bulletin at 3.0830</t>
  </si>
  <si>
    <t>Driver Selected Wrong Track</t>
  </si>
  <si>
    <t>Cutout For Location Lost AT DIA</t>
  </si>
  <si>
    <t>Enroute Failure</t>
  </si>
  <si>
    <t>Unknown Signal Site Comms Down</t>
  </si>
  <si>
    <t>101-28</t>
  </si>
  <si>
    <t>102-28</t>
  </si>
  <si>
    <t>103-28</t>
  </si>
  <si>
    <t>104-28</t>
  </si>
  <si>
    <t>105-28</t>
  </si>
  <si>
    <t>106-28</t>
  </si>
  <si>
    <t>107-28</t>
  </si>
  <si>
    <t>108-28</t>
  </si>
  <si>
    <t>109-28</t>
  </si>
  <si>
    <t>110-28</t>
  </si>
  <si>
    <t>111-28</t>
  </si>
  <si>
    <t>112-28</t>
  </si>
  <si>
    <t>113-28</t>
  </si>
  <si>
    <t>114-28</t>
  </si>
  <si>
    <t>115-28</t>
  </si>
  <si>
    <t>116-28</t>
  </si>
  <si>
    <t>117-28</t>
  </si>
  <si>
    <t>118-28</t>
  </si>
  <si>
    <t>119-28</t>
  </si>
  <si>
    <t>120-28</t>
  </si>
  <si>
    <t>121-28</t>
  </si>
  <si>
    <t>122-28</t>
  </si>
  <si>
    <t>123-28</t>
  </si>
  <si>
    <t>124-28</t>
  </si>
  <si>
    <t>125-28</t>
  </si>
  <si>
    <t>126-28</t>
  </si>
  <si>
    <t>127-28</t>
  </si>
  <si>
    <t>128-28</t>
  </si>
  <si>
    <t>129-28</t>
  </si>
  <si>
    <t>130-28</t>
  </si>
  <si>
    <t>131-28</t>
  </si>
  <si>
    <t>132-28</t>
  </si>
  <si>
    <t>133-28</t>
  </si>
  <si>
    <t>134-28</t>
  </si>
  <si>
    <t>135-28</t>
  </si>
  <si>
    <t>136-28</t>
  </si>
  <si>
    <t>137-28</t>
  </si>
  <si>
    <t>138-28</t>
  </si>
  <si>
    <t>139-28</t>
  </si>
  <si>
    <t>140-28</t>
  </si>
  <si>
    <t>141-28</t>
  </si>
  <si>
    <t>142-28</t>
  </si>
  <si>
    <t>143-28</t>
  </si>
  <si>
    <t>144-28</t>
  </si>
  <si>
    <t>145-28</t>
  </si>
  <si>
    <t>146-28</t>
  </si>
  <si>
    <t>147-28</t>
  </si>
  <si>
    <t>148-28</t>
  </si>
  <si>
    <t>149-28</t>
  </si>
  <si>
    <t>150-28</t>
  </si>
  <si>
    <t>151-28</t>
  </si>
  <si>
    <t>152-28</t>
  </si>
  <si>
    <t>153-28</t>
  </si>
  <si>
    <t>154-28</t>
  </si>
  <si>
    <t>155-28</t>
  </si>
  <si>
    <t>156-28</t>
  </si>
  <si>
    <t>157-28</t>
  </si>
  <si>
    <t>158-28</t>
  </si>
  <si>
    <t>159-28</t>
  </si>
  <si>
    <t>160-28</t>
  </si>
  <si>
    <t>161-28</t>
  </si>
  <si>
    <t>162-28</t>
  </si>
  <si>
    <t>163-28</t>
  </si>
  <si>
    <t>164-28</t>
  </si>
  <si>
    <t>165-28</t>
  </si>
  <si>
    <t>166-28</t>
  </si>
  <si>
    <t>167-28</t>
  </si>
  <si>
    <t>168-28</t>
  </si>
  <si>
    <t>169-28</t>
  </si>
  <si>
    <t>170-28</t>
  </si>
  <si>
    <t>171-28</t>
  </si>
  <si>
    <t>172-28</t>
  </si>
  <si>
    <t>173-28</t>
  </si>
  <si>
    <t>174-28</t>
  </si>
  <si>
    <t>175-28</t>
  </si>
  <si>
    <t>176-28</t>
  </si>
  <si>
    <t>177-28</t>
  </si>
  <si>
    <t>178-28</t>
  </si>
  <si>
    <t>179-28</t>
  </si>
  <si>
    <t>180-28</t>
  </si>
  <si>
    <t>181-28</t>
  </si>
  <si>
    <t>182-28</t>
  </si>
  <si>
    <t>183-28</t>
  </si>
  <si>
    <t>184-28</t>
  </si>
  <si>
    <t>185-28</t>
  </si>
  <si>
    <t>186-28</t>
  </si>
  <si>
    <t>187-28</t>
  </si>
  <si>
    <t>188-28</t>
  </si>
  <si>
    <t>189-28</t>
  </si>
  <si>
    <t>190-28</t>
  </si>
  <si>
    <t>191-28</t>
  </si>
  <si>
    <t>192-28</t>
  </si>
  <si>
    <t>193-28</t>
  </si>
  <si>
    <t>194-28</t>
  </si>
  <si>
    <t>195-28</t>
  </si>
  <si>
    <t>196-28</t>
  </si>
  <si>
    <t>197-28</t>
  </si>
  <si>
    <t>198-28</t>
  </si>
  <si>
    <t>199-28</t>
  </si>
  <si>
    <t>200-28</t>
  </si>
  <si>
    <t>201-28</t>
  </si>
  <si>
    <t>202-28</t>
  </si>
  <si>
    <t>203-28</t>
  </si>
  <si>
    <t>204-28</t>
  </si>
  <si>
    <t>205-28</t>
  </si>
  <si>
    <t>206-28</t>
  </si>
  <si>
    <t>207-28</t>
  </si>
  <si>
    <t>208-28</t>
  </si>
  <si>
    <t>209-28</t>
  </si>
  <si>
    <t>210-28</t>
  </si>
  <si>
    <t>211-28</t>
  </si>
  <si>
    <t>212-28</t>
  </si>
  <si>
    <t>213-28</t>
  </si>
  <si>
    <t>214-28</t>
  </si>
  <si>
    <t>215-28</t>
  </si>
  <si>
    <t>216-28</t>
  </si>
  <si>
    <t>217-28</t>
  </si>
  <si>
    <t>218-28</t>
  </si>
  <si>
    <t>219-28</t>
  </si>
  <si>
    <t>220-28</t>
  </si>
  <si>
    <t>221-28</t>
  </si>
  <si>
    <t>222-28</t>
  </si>
  <si>
    <t>223-28</t>
  </si>
  <si>
    <t>224-28</t>
  </si>
  <si>
    <t>225-28</t>
  </si>
  <si>
    <t>226-28</t>
  </si>
  <si>
    <t>227-28</t>
  </si>
  <si>
    <t>228-28</t>
  </si>
  <si>
    <t>229-28</t>
  </si>
  <si>
    <t>230-28</t>
  </si>
  <si>
    <t>231-28</t>
  </si>
  <si>
    <t>232-28</t>
  </si>
  <si>
    <t>233-28</t>
  </si>
  <si>
    <t>234-28</t>
  </si>
  <si>
    <t>235-28</t>
  </si>
  <si>
    <t>236-28</t>
  </si>
  <si>
    <t>237-28</t>
  </si>
  <si>
    <t>238-28</t>
  </si>
  <si>
    <t>239-28</t>
  </si>
  <si>
    <t>240-28</t>
  </si>
  <si>
    <t>241-28</t>
  </si>
  <si>
    <t>242-28</t>
  </si>
  <si>
    <t>243-28</t>
  </si>
  <si>
    <t>244-28</t>
  </si>
  <si>
    <t>245-28</t>
  </si>
  <si>
    <t>246-28</t>
  </si>
  <si>
    <t>Crew Cutout After Init Unclear from system logs Why.</t>
  </si>
  <si>
    <t>Cutout to pass Stop DUS Signal 2N , Re init at 1.9</t>
  </si>
  <si>
    <t>Site EC1678RH Comms down</t>
  </si>
  <si>
    <t>Cutout to Pass Bulletin.</t>
  </si>
  <si>
    <t>Crew Cutout at 8.6 Unclear Why From System Logs.</t>
  </si>
  <si>
    <t>Enroute Onboard Failure</t>
  </si>
  <si>
    <t>102-29</t>
  </si>
  <si>
    <t>103-29</t>
  </si>
  <si>
    <t>104-29</t>
  </si>
  <si>
    <t>105-29</t>
  </si>
  <si>
    <t>106-29</t>
  </si>
  <si>
    <t>107-29</t>
  </si>
  <si>
    <t>108-29</t>
  </si>
  <si>
    <t>109-29</t>
  </si>
  <si>
    <t>110-29</t>
  </si>
  <si>
    <t>111-29</t>
  </si>
  <si>
    <t>112-29</t>
  </si>
  <si>
    <t>113-29</t>
  </si>
  <si>
    <t>114-29</t>
  </si>
  <si>
    <t>115-29</t>
  </si>
  <si>
    <t>116-29</t>
  </si>
  <si>
    <t>117-29</t>
  </si>
  <si>
    <t>118-29</t>
  </si>
  <si>
    <t>119-29</t>
  </si>
  <si>
    <t>120-29</t>
  </si>
  <si>
    <t>121-29</t>
  </si>
  <si>
    <t>122-29</t>
  </si>
  <si>
    <t>123-29</t>
  </si>
  <si>
    <t>124-29</t>
  </si>
  <si>
    <t>125-29</t>
  </si>
  <si>
    <t>126-29</t>
  </si>
  <si>
    <t>127-29</t>
  </si>
  <si>
    <t>128-29</t>
  </si>
  <si>
    <t>129-29</t>
  </si>
  <si>
    <t>130-29</t>
  </si>
  <si>
    <t>131-29</t>
  </si>
  <si>
    <t>132-29</t>
  </si>
  <si>
    <t>133-29</t>
  </si>
  <si>
    <t>134-29</t>
  </si>
  <si>
    <t>135-29</t>
  </si>
  <si>
    <t>136-29</t>
  </si>
  <si>
    <t>137-29</t>
  </si>
  <si>
    <t>138-29</t>
  </si>
  <si>
    <t>139-29</t>
  </si>
  <si>
    <t>140-29</t>
  </si>
  <si>
    <t>141-29</t>
  </si>
  <si>
    <t>142-29</t>
  </si>
  <si>
    <t>143-29</t>
  </si>
  <si>
    <t>144-29</t>
  </si>
  <si>
    <t>145-29</t>
  </si>
  <si>
    <t>146-29</t>
  </si>
  <si>
    <t>147-29</t>
  </si>
  <si>
    <t>148-29</t>
  </si>
  <si>
    <t>149-29</t>
  </si>
  <si>
    <t>150-29</t>
  </si>
  <si>
    <t>151-29</t>
  </si>
  <si>
    <t>152-29</t>
  </si>
  <si>
    <t>153-29</t>
  </si>
  <si>
    <t>154-29</t>
  </si>
  <si>
    <t>155-29</t>
  </si>
  <si>
    <t>156-29</t>
  </si>
  <si>
    <t>157-29</t>
  </si>
  <si>
    <t>158-29</t>
  </si>
  <si>
    <t>159-29</t>
  </si>
  <si>
    <t>160-29</t>
  </si>
  <si>
    <t>161-29</t>
  </si>
  <si>
    <t>162-29</t>
  </si>
  <si>
    <t>163-29</t>
  </si>
  <si>
    <t>164-29</t>
  </si>
  <si>
    <t>165-29</t>
  </si>
  <si>
    <t>166-29</t>
  </si>
  <si>
    <t>167-29</t>
  </si>
  <si>
    <t>168-29</t>
  </si>
  <si>
    <t>169-29</t>
  </si>
  <si>
    <t>170-29</t>
  </si>
  <si>
    <t>171-29</t>
  </si>
  <si>
    <t>172-29</t>
  </si>
  <si>
    <t>173-29</t>
  </si>
  <si>
    <t>174-29</t>
  </si>
  <si>
    <t>175-29</t>
  </si>
  <si>
    <t>176-29</t>
  </si>
  <si>
    <t>177-29</t>
  </si>
  <si>
    <t>178-29</t>
  </si>
  <si>
    <t>179-29</t>
  </si>
  <si>
    <t>180-29</t>
  </si>
  <si>
    <t>181-29</t>
  </si>
  <si>
    <t>182-29</t>
  </si>
  <si>
    <t>183-29</t>
  </si>
  <si>
    <t>184-29</t>
  </si>
  <si>
    <t>185-29</t>
  </si>
  <si>
    <t>186-29</t>
  </si>
  <si>
    <t>187-29</t>
  </si>
  <si>
    <t>188-29</t>
  </si>
  <si>
    <t>189-29</t>
  </si>
  <si>
    <t>190-29</t>
  </si>
  <si>
    <t>191-29</t>
  </si>
  <si>
    <t>192-29</t>
  </si>
  <si>
    <t>193-29</t>
  </si>
  <si>
    <t>194-29</t>
  </si>
  <si>
    <t>195-29</t>
  </si>
  <si>
    <t>196-29</t>
  </si>
  <si>
    <t>197-29</t>
  </si>
  <si>
    <t>198-29</t>
  </si>
  <si>
    <t>199-29</t>
  </si>
  <si>
    <t>200-29</t>
  </si>
  <si>
    <t>201-29</t>
  </si>
  <si>
    <t>202-29</t>
  </si>
  <si>
    <t>203-29</t>
  </si>
  <si>
    <t>204-29</t>
  </si>
  <si>
    <t>205-29</t>
  </si>
  <si>
    <t>206-29</t>
  </si>
  <si>
    <t>207-29</t>
  </si>
  <si>
    <t>208-29</t>
  </si>
  <si>
    <t>209-29</t>
  </si>
  <si>
    <t>210-29</t>
  </si>
  <si>
    <t>211-29</t>
  </si>
  <si>
    <t>212-29</t>
  </si>
  <si>
    <t>213-29</t>
  </si>
  <si>
    <t>214-29</t>
  </si>
  <si>
    <t>215-29</t>
  </si>
  <si>
    <t>216-29</t>
  </si>
  <si>
    <t>217-29</t>
  </si>
  <si>
    <t>218-29</t>
  </si>
  <si>
    <t>219-29</t>
  </si>
  <si>
    <t>220-29</t>
  </si>
  <si>
    <t>221-29</t>
  </si>
  <si>
    <t>222-29</t>
  </si>
  <si>
    <t>223-29</t>
  </si>
  <si>
    <t>224-29</t>
  </si>
  <si>
    <t>225-29</t>
  </si>
  <si>
    <t>226-29</t>
  </si>
  <si>
    <t>227-29</t>
  </si>
  <si>
    <t>228-29</t>
  </si>
  <si>
    <t>229-29</t>
  </si>
  <si>
    <t>230-29</t>
  </si>
  <si>
    <t>231-29</t>
  </si>
  <si>
    <t>232-29</t>
  </si>
  <si>
    <t>233-29</t>
  </si>
  <si>
    <t>234-29</t>
  </si>
  <si>
    <t>235-29</t>
  </si>
  <si>
    <t>236-29</t>
  </si>
  <si>
    <t>237-29</t>
  </si>
  <si>
    <t>238-29</t>
  </si>
  <si>
    <t>239-29</t>
  </si>
  <si>
    <t>240-29</t>
  </si>
  <si>
    <t>241-29</t>
  </si>
  <si>
    <t>242-29</t>
  </si>
  <si>
    <t>243-29</t>
  </si>
  <si>
    <t>244-29</t>
  </si>
  <si>
    <t>Exceeded Restricted Speed Then Cutout</t>
  </si>
  <si>
    <t>101-30</t>
  </si>
  <si>
    <t>102-30</t>
  </si>
  <si>
    <t>103-30</t>
  </si>
  <si>
    <t>104-30</t>
  </si>
  <si>
    <t>105-30</t>
  </si>
  <si>
    <t>106-30</t>
  </si>
  <si>
    <t>107-30</t>
  </si>
  <si>
    <t>108-30</t>
  </si>
  <si>
    <t>109-30</t>
  </si>
  <si>
    <t>110-30</t>
  </si>
  <si>
    <t>111-30</t>
  </si>
  <si>
    <t>112-30</t>
  </si>
  <si>
    <t>113-30</t>
  </si>
  <si>
    <t>114-30</t>
  </si>
  <si>
    <t>115-30</t>
  </si>
  <si>
    <t>116-30</t>
  </si>
  <si>
    <t>117-30</t>
  </si>
  <si>
    <t>118-30</t>
  </si>
  <si>
    <t>119-30</t>
  </si>
  <si>
    <t>120-30</t>
  </si>
  <si>
    <t>121-30</t>
  </si>
  <si>
    <t>122-30</t>
  </si>
  <si>
    <t>123-30</t>
  </si>
  <si>
    <t>124-30</t>
  </si>
  <si>
    <t>125-30</t>
  </si>
  <si>
    <t>126-30</t>
  </si>
  <si>
    <t>127-30</t>
  </si>
  <si>
    <t>128-30</t>
  </si>
  <si>
    <t>129-30</t>
  </si>
  <si>
    <t>130-30</t>
  </si>
  <si>
    <t>131-30</t>
  </si>
  <si>
    <t>132-30</t>
  </si>
  <si>
    <t>133-30</t>
  </si>
  <si>
    <t>134-30</t>
  </si>
  <si>
    <t>135-30</t>
  </si>
  <si>
    <t>136-30</t>
  </si>
  <si>
    <t>137-30</t>
  </si>
  <si>
    <t>138-30</t>
  </si>
  <si>
    <t>139-30</t>
  </si>
  <si>
    <t>140-30</t>
  </si>
  <si>
    <t>141-30</t>
  </si>
  <si>
    <t>142-30</t>
  </si>
  <si>
    <t>143-30</t>
  </si>
  <si>
    <t>144-30</t>
  </si>
  <si>
    <t>145-30</t>
  </si>
  <si>
    <t>146-30</t>
  </si>
  <si>
    <t>147-30</t>
  </si>
  <si>
    <t>148-30</t>
  </si>
  <si>
    <t>149-30</t>
  </si>
  <si>
    <t>150-30</t>
  </si>
  <si>
    <t>151-30</t>
  </si>
  <si>
    <t>152-30</t>
  </si>
  <si>
    <t>153-30</t>
  </si>
  <si>
    <t>154-30</t>
  </si>
  <si>
    <t>155-30</t>
  </si>
  <si>
    <t>156-30</t>
  </si>
  <si>
    <t>157-30</t>
  </si>
  <si>
    <t>158-30</t>
  </si>
  <si>
    <t>159-30</t>
  </si>
  <si>
    <t>160-30</t>
  </si>
  <si>
    <t>161-30</t>
  </si>
  <si>
    <t>162-30</t>
  </si>
  <si>
    <t>163-30</t>
  </si>
  <si>
    <t>164-30</t>
  </si>
  <si>
    <t>165-30</t>
  </si>
  <si>
    <t>166-30</t>
  </si>
  <si>
    <t>167-30</t>
  </si>
  <si>
    <t>168-30</t>
  </si>
  <si>
    <t>169-30</t>
  </si>
  <si>
    <t>170-30</t>
  </si>
  <si>
    <t>171-30</t>
  </si>
  <si>
    <t>172-30</t>
  </si>
  <si>
    <t>174-30</t>
  </si>
  <si>
    <t>175-30</t>
  </si>
  <si>
    <t>176-30</t>
  </si>
  <si>
    <t>177-30</t>
  </si>
  <si>
    <t>178-30</t>
  </si>
  <si>
    <t>179-30</t>
  </si>
  <si>
    <t>180-30</t>
  </si>
  <si>
    <t>181-30</t>
  </si>
  <si>
    <t>182-30</t>
  </si>
  <si>
    <t>183-30</t>
  </si>
  <si>
    <t>184-30</t>
  </si>
  <si>
    <t>185-30</t>
  </si>
  <si>
    <t>186-30</t>
  </si>
  <si>
    <t>187-30</t>
  </si>
  <si>
    <t>188-30</t>
  </si>
  <si>
    <t>189-30</t>
  </si>
  <si>
    <t>190-30</t>
  </si>
  <si>
    <t>191-30</t>
  </si>
  <si>
    <t>192-30</t>
  </si>
  <si>
    <t>193-30</t>
  </si>
  <si>
    <t>194-30</t>
  </si>
  <si>
    <t>195-30</t>
  </si>
  <si>
    <t>196-30</t>
  </si>
  <si>
    <t>197-30</t>
  </si>
  <si>
    <t>198-30</t>
  </si>
  <si>
    <t>199-30</t>
  </si>
  <si>
    <t>200-30</t>
  </si>
  <si>
    <t>201-30</t>
  </si>
  <si>
    <t>202-30</t>
  </si>
  <si>
    <t>203-30</t>
  </si>
  <si>
    <t>204-30</t>
  </si>
  <si>
    <t>205-30</t>
  </si>
  <si>
    <t>206-30</t>
  </si>
  <si>
    <t>209-30</t>
  </si>
  <si>
    <t>210-30</t>
  </si>
  <si>
    <t>211-30</t>
  </si>
  <si>
    <t>212-30</t>
  </si>
  <si>
    <t>213-30</t>
  </si>
  <si>
    <t>214-30</t>
  </si>
  <si>
    <t>215-30</t>
  </si>
  <si>
    <t>216-30</t>
  </si>
  <si>
    <t>217-30</t>
  </si>
  <si>
    <t>218-30</t>
  </si>
  <si>
    <t>219-30</t>
  </si>
  <si>
    <t>220-30</t>
  </si>
  <si>
    <t>221-30</t>
  </si>
  <si>
    <t>222-30</t>
  </si>
  <si>
    <t>223-30</t>
  </si>
  <si>
    <t>224-30</t>
  </si>
  <si>
    <t>225-30</t>
  </si>
  <si>
    <t>226-30</t>
  </si>
  <si>
    <t>227-30</t>
  </si>
  <si>
    <t>228-30</t>
  </si>
  <si>
    <t>229-30</t>
  </si>
  <si>
    <t>230-30</t>
  </si>
  <si>
    <t>231-30</t>
  </si>
  <si>
    <t>232-30</t>
  </si>
  <si>
    <t>233-30</t>
  </si>
  <si>
    <t>234-30</t>
  </si>
  <si>
    <t>235-30</t>
  </si>
  <si>
    <t>236-30</t>
  </si>
  <si>
    <t>237-30</t>
  </si>
  <si>
    <t>238-30</t>
  </si>
  <si>
    <t>239-30</t>
  </si>
  <si>
    <t>240-30</t>
  </si>
  <si>
    <t>241-30</t>
  </si>
  <si>
    <t>242-30</t>
  </si>
  <si>
    <t>243-30</t>
  </si>
  <si>
    <t>244-30</t>
  </si>
  <si>
    <t>Failed or Canceled Departure Test</t>
  </si>
  <si>
    <t>Trip began at 1.9</t>
  </si>
  <si>
    <t>Cutout to Pass Bulletin</t>
  </si>
  <si>
    <t>Trip Began at 1.9</t>
  </si>
  <si>
    <t>Trip Restarted at 1.9</t>
  </si>
  <si>
    <t>Train Consist Load Failure in Office.</t>
  </si>
  <si>
    <t>Cutout to pass Code Unit Link Failures at 61st</t>
  </si>
  <si>
    <t>PTC Run Count (2016-06-01)</t>
  </si>
  <si>
    <t>PTC Run Count (2016-06-02)</t>
  </si>
  <si>
    <t>PTC Run Count (2016-06-03)</t>
  </si>
  <si>
    <t>PTC Run Count (2016-06-04)</t>
  </si>
  <si>
    <t>PTC Run Count (2016-06-05)</t>
  </si>
  <si>
    <t>PTC Run Count (2016-05-31)</t>
  </si>
  <si>
    <t>101-31</t>
  </si>
  <si>
    <t>102-31</t>
  </si>
  <si>
    <t>103-31</t>
  </si>
  <si>
    <t>104-31</t>
  </si>
  <si>
    <t>105-31</t>
  </si>
  <si>
    <t>106-31</t>
  </si>
  <si>
    <t>107-31</t>
  </si>
  <si>
    <t>108-31</t>
  </si>
  <si>
    <t>109-31</t>
  </si>
  <si>
    <t>110-31</t>
  </si>
  <si>
    <t>111-31</t>
  </si>
  <si>
    <t>112-31</t>
  </si>
  <si>
    <t>113-31</t>
  </si>
  <si>
    <t>114-31</t>
  </si>
  <si>
    <t>115-31</t>
  </si>
  <si>
    <t>116-31</t>
  </si>
  <si>
    <t>117-31</t>
  </si>
  <si>
    <t>118-31</t>
  </si>
  <si>
    <t>119-31</t>
  </si>
  <si>
    <t>120-31</t>
  </si>
  <si>
    <t>121-31</t>
  </si>
  <si>
    <t>122-31</t>
  </si>
  <si>
    <t>123-31</t>
  </si>
  <si>
    <t>124-31</t>
  </si>
  <si>
    <t>125-31</t>
  </si>
  <si>
    <t>126-31</t>
  </si>
  <si>
    <t>127-31</t>
  </si>
  <si>
    <t>128-31</t>
  </si>
  <si>
    <t>129-31</t>
  </si>
  <si>
    <t>130-31</t>
  </si>
  <si>
    <t>131-31</t>
  </si>
  <si>
    <t>132-31</t>
  </si>
  <si>
    <t>133-31</t>
  </si>
  <si>
    <t>134-31</t>
  </si>
  <si>
    <t>135-31</t>
  </si>
  <si>
    <t>136-31</t>
  </si>
  <si>
    <t>137-31</t>
  </si>
  <si>
    <t>138-31</t>
  </si>
  <si>
    <t>139-31</t>
  </si>
  <si>
    <t>140-31</t>
  </si>
  <si>
    <t>141-31</t>
  </si>
  <si>
    <t>142-31</t>
  </si>
  <si>
    <t>143-31</t>
  </si>
  <si>
    <t>144-31</t>
  </si>
  <si>
    <t>145-31</t>
  </si>
  <si>
    <t>146-31</t>
  </si>
  <si>
    <t>147-31</t>
  </si>
  <si>
    <t>148-31</t>
  </si>
  <si>
    <t>149-31</t>
  </si>
  <si>
    <t>150-31</t>
  </si>
  <si>
    <t>151-31</t>
  </si>
  <si>
    <t>152-31</t>
  </si>
  <si>
    <t>153-31</t>
  </si>
  <si>
    <t>154-31</t>
  </si>
  <si>
    <t>155-31</t>
  </si>
  <si>
    <t>156-31</t>
  </si>
  <si>
    <t>157-31</t>
  </si>
  <si>
    <t>158-31</t>
  </si>
  <si>
    <t>159-31</t>
  </si>
  <si>
    <t>160-31</t>
  </si>
  <si>
    <t>161-31</t>
  </si>
  <si>
    <t>162-31</t>
  </si>
  <si>
    <t>163-31</t>
  </si>
  <si>
    <t>164-31</t>
  </si>
  <si>
    <t>165-31</t>
  </si>
  <si>
    <t>166-31</t>
  </si>
  <si>
    <t>167-31</t>
  </si>
  <si>
    <t>168-31</t>
  </si>
  <si>
    <t>169-31</t>
  </si>
  <si>
    <t>170-31</t>
  </si>
  <si>
    <t>171-31</t>
  </si>
  <si>
    <t>172-31</t>
  </si>
  <si>
    <t>173-31</t>
  </si>
  <si>
    <t>174-31</t>
  </si>
  <si>
    <t>175-31</t>
  </si>
  <si>
    <t>176-31</t>
  </si>
  <si>
    <t>177-31</t>
  </si>
  <si>
    <t>178-31</t>
  </si>
  <si>
    <t>179-31</t>
  </si>
  <si>
    <t>180-31</t>
  </si>
  <si>
    <t>182-31</t>
  </si>
  <si>
    <t>183-31</t>
  </si>
  <si>
    <t>184-31</t>
  </si>
  <si>
    <t>185-31</t>
  </si>
  <si>
    <t>186-31</t>
  </si>
  <si>
    <t>187-31</t>
  </si>
  <si>
    <t>188-31</t>
  </si>
  <si>
    <t>189-31</t>
  </si>
  <si>
    <t>190-31</t>
  </si>
  <si>
    <t>191-31</t>
  </si>
  <si>
    <t>193-31</t>
  </si>
  <si>
    <t>194-31</t>
  </si>
  <si>
    <t>195-31</t>
  </si>
  <si>
    <t>196-31</t>
  </si>
  <si>
    <t>198-31</t>
  </si>
  <si>
    <t>200-31</t>
  </si>
  <si>
    <t>201-31</t>
  </si>
  <si>
    <t>202-31</t>
  </si>
  <si>
    <t>203-31</t>
  </si>
  <si>
    <t>204-31</t>
  </si>
  <si>
    <t>206-31</t>
  </si>
  <si>
    <t>207-31</t>
  </si>
  <si>
    <t>208-31</t>
  </si>
  <si>
    <t>209-31</t>
  </si>
  <si>
    <t>210-31</t>
  </si>
  <si>
    <t>211-31</t>
  </si>
  <si>
    <t>212-31</t>
  </si>
  <si>
    <t>213-31</t>
  </si>
  <si>
    <t>214-31</t>
  </si>
  <si>
    <t>215-31</t>
  </si>
  <si>
    <t>216-31</t>
  </si>
  <si>
    <t>217-31</t>
  </si>
  <si>
    <t>218-31</t>
  </si>
  <si>
    <t>219-31</t>
  </si>
  <si>
    <t>220-31</t>
  </si>
  <si>
    <t>221-31</t>
  </si>
  <si>
    <t>222-31</t>
  </si>
  <si>
    <t>223-31</t>
  </si>
  <si>
    <t>224-31</t>
  </si>
  <si>
    <t>225-31</t>
  </si>
  <si>
    <t>226-31</t>
  </si>
  <si>
    <t>227-31</t>
  </si>
  <si>
    <t>228-31</t>
  </si>
  <si>
    <t>229-31</t>
  </si>
  <si>
    <t>230-31</t>
  </si>
  <si>
    <t>231-31</t>
  </si>
  <si>
    <t>232-31</t>
  </si>
  <si>
    <t>233-31</t>
  </si>
  <si>
    <t>235-31</t>
  </si>
  <si>
    <t>236-31</t>
  </si>
  <si>
    <t>238-31</t>
  </si>
  <si>
    <t>239-31</t>
  </si>
  <si>
    <t>240-31</t>
  </si>
  <si>
    <t>241-31</t>
  </si>
  <si>
    <t>242-31</t>
  </si>
  <si>
    <t>243-31</t>
  </si>
  <si>
    <t>244-31</t>
  </si>
  <si>
    <t>Unexpected Signal Downgrade Tumble Down From Issue DIA EC2308RH</t>
  </si>
  <si>
    <t>Trip Started at 1.9</t>
  </si>
  <si>
    <t xml:space="preserve">Dispatch had issue clearing the 2N Signal at 78th EC2174RH </t>
  </si>
  <si>
    <t>Trip Restarted at 2</t>
  </si>
  <si>
    <t>101-01</t>
  </si>
  <si>
    <t>102-01</t>
  </si>
  <si>
    <t>103-01</t>
  </si>
  <si>
    <t>104-01</t>
  </si>
  <si>
    <t>105-01</t>
  </si>
  <si>
    <t>106-01</t>
  </si>
  <si>
    <t>107-01</t>
  </si>
  <si>
    <t>108-01</t>
  </si>
  <si>
    <t>109-01</t>
  </si>
  <si>
    <t>110-01</t>
  </si>
  <si>
    <t>111-01</t>
  </si>
  <si>
    <t>112-01</t>
  </si>
  <si>
    <t>113-01</t>
  </si>
  <si>
    <t>114-01</t>
  </si>
  <si>
    <t>115-01</t>
  </si>
  <si>
    <t>116-01</t>
  </si>
  <si>
    <t>117-01</t>
  </si>
  <si>
    <t>118-01</t>
  </si>
  <si>
    <t>119-01</t>
  </si>
  <si>
    <t>120-01</t>
  </si>
  <si>
    <t>121-01</t>
  </si>
  <si>
    <t>122-01</t>
  </si>
  <si>
    <t>123-01</t>
  </si>
  <si>
    <t>124-01</t>
  </si>
  <si>
    <t>125-01</t>
  </si>
  <si>
    <t>126-01</t>
  </si>
  <si>
    <t>127-01</t>
  </si>
  <si>
    <t>128-01</t>
  </si>
  <si>
    <t>129-01</t>
  </si>
  <si>
    <t>130-01</t>
  </si>
  <si>
    <t>131-01</t>
  </si>
  <si>
    <t>132-01</t>
  </si>
  <si>
    <t>133-01</t>
  </si>
  <si>
    <t>134-01</t>
  </si>
  <si>
    <t>135-01</t>
  </si>
  <si>
    <t>136-01</t>
  </si>
  <si>
    <t>137-01</t>
  </si>
  <si>
    <t>138-01</t>
  </si>
  <si>
    <t>139-01</t>
  </si>
  <si>
    <t>140-01</t>
  </si>
  <si>
    <t>141-01</t>
  </si>
  <si>
    <t>142-01</t>
  </si>
  <si>
    <t>143-01</t>
  </si>
  <si>
    <t>144-01</t>
  </si>
  <si>
    <t>145-01</t>
  </si>
  <si>
    <t>146-01</t>
  </si>
  <si>
    <t>147-01</t>
  </si>
  <si>
    <t>148-01</t>
  </si>
  <si>
    <t>149-01</t>
  </si>
  <si>
    <t>150-01</t>
  </si>
  <si>
    <t>151-01</t>
  </si>
  <si>
    <t>152-01</t>
  </si>
  <si>
    <t>153-01</t>
  </si>
  <si>
    <t>154-01</t>
  </si>
  <si>
    <t>155-01</t>
  </si>
  <si>
    <t>156-01</t>
  </si>
  <si>
    <t>157-01</t>
  </si>
  <si>
    <t>158-01</t>
  </si>
  <si>
    <t>159-01</t>
  </si>
  <si>
    <t>160-01</t>
  </si>
  <si>
    <t>161-01</t>
  </si>
  <si>
    <t>162-01</t>
  </si>
  <si>
    <t>163-01</t>
  </si>
  <si>
    <t>164-01</t>
  </si>
  <si>
    <t>165-01</t>
  </si>
  <si>
    <t>166-01</t>
  </si>
  <si>
    <t>167-01</t>
  </si>
  <si>
    <t>168-01</t>
  </si>
  <si>
    <t>169-01</t>
  </si>
  <si>
    <t>170-01</t>
  </si>
  <si>
    <t>171-01</t>
  </si>
  <si>
    <t>172-01</t>
  </si>
  <si>
    <t>173-01</t>
  </si>
  <si>
    <t>174-01</t>
  </si>
  <si>
    <t>175-01</t>
  </si>
  <si>
    <t>176-01</t>
  </si>
  <si>
    <t>177-01</t>
  </si>
  <si>
    <t>178-01</t>
  </si>
  <si>
    <t>179-01</t>
  </si>
  <si>
    <t>180-01</t>
  </si>
  <si>
    <t>181-01</t>
  </si>
  <si>
    <t>182-01</t>
  </si>
  <si>
    <t>183-01</t>
  </si>
  <si>
    <t>184-01</t>
  </si>
  <si>
    <t>185-01</t>
  </si>
  <si>
    <t>186-01</t>
  </si>
  <si>
    <t>188-01</t>
  </si>
  <si>
    <t>189-01</t>
  </si>
  <si>
    <t>190-01</t>
  </si>
  <si>
    <t>191-01</t>
  </si>
  <si>
    <t>192-01</t>
  </si>
  <si>
    <t>193-01</t>
  </si>
  <si>
    <t>194-01</t>
  </si>
  <si>
    <t>195-01</t>
  </si>
  <si>
    <t>196-01</t>
  </si>
  <si>
    <t>197-01</t>
  </si>
  <si>
    <t>198-01</t>
  </si>
  <si>
    <t>199-01</t>
  </si>
  <si>
    <t>200-01</t>
  </si>
  <si>
    <t>201-01</t>
  </si>
  <si>
    <t>202-01</t>
  </si>
  <si>
    <t>203-01</t>
  </si>
  <si>
    <t>204-01</t>
  </si>
  <si>
    <t>205-01</t>
  </si>
  <si>
    <t>206-01</t>
  </si>
  <si>
    <t>207-01</t>
  </si>
  <si>
    <t>208-01</t>
  </si>
  <si>
    <t>209-01</t>
  </si>
  <si>
    <t>210-01</t>
  </si>
  <si>
    <t>211-01</t>
  </si>
  <si>
    <t>212-01</t>
  </si>
  <si>
    <t>213-01</t>
  </si>
  <si>
    <t>214-01</t>
  </si>
  <si>
    <t>215-01</t>
  </si>
  <si>
    <t>216-01</t>
  </si>
  <si>
    <t>217-01</t>
  </si>
  <si>
    <t>218-01</t>
  </si>
  <si>
    <t>219-01</t>
  </si>
  <si>
    <t>220-01</t>
  </si>
  <si>
    <t>221-01</t>
  </si>
  <si>
    <t>222-01</t>
  </si>
  <si>
    <t>223-01</t>
  </si>
  <si>
    <t>224-01</t>
  </si>
  <si>
    <t>225-01</t>
  </si>
  <si>
    <t>226-01</t>
  </si>
  <si>
    <t>227-01</t>
  </si>
  <si>
    <t>228-01</t>
  </si>
  <si>
    <t>229-01</t>
  </si>
  <si>
    <t>230-01</t>
  </si>
  <si>
    <t>231-01</t>
  </si>
  <si>
    <t>232-01</t>
  </si>
  <si>
    <t>233-01</t>
  </si>
  <si>
    <t>234-01</t>
  </si>
  <si>
    <t>235-01</t>
  </si>
  <si>
    <t>236-01</t>
  </si>
  <si>
    <t>237-01</t>
  </si>
  <si>
    <t>238-01</t>
  </si>
  <si>
    <t>239-01</t>
  </si>
  <si>
    <t>240-01</t>
  </si>
  <si>
    <t>241-01</t>
  </si>
  <si>
    <t>242-01</t>
  </si>
  <si>
    <t>243-01</t>
  </si>
  <si>
    <t>244-01</t>
  </si>
  <si>
    <t>Problems\Work on DIA-Pena</t>
  </si>
  <si>
    <t>Cutout to Pass DIA 2N Signal at restricting.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</si>
</sst>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h:mm:ss;@"/>
    <numFmt numFmtId="165" formatCode="0.0%"/>
    <numFmt numFmtId="166" formatCode="yyyy\-mm\-dd\ hh:mm:ss"/>
    <numFmt numFmtId="167" formatCode="0.0"/>
    <numFmt numFmtId="168" formatCode="yyyy\-mm\-dd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14">
    <xf numFmtId="0" fontId="0" fillId="0" borderId="0" xfId="0"/>
    <xf numFmtId="20" fontId="0" fillId="0" borderId="0" xfId="0" applyNumberFormat="1" applyFill="1" applyAlignment="1">
      <alignment wrapText="1"/>
    </xf>
    <xf numFmtId="0" fontId="0" fillId="0" borderId="0" xfId="0" applyFill="1"/>
    <xf numFmtId="0" fontId="0" fillId="0" borderId="3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Fill="1" applyBorder="1" applyAlignment="1">
      <alignment horizontal="left"/>
    </xf>
    <xf numFmtId="166" fontId="0" fillId="0" borderId="0" xfId="0" applyNumberFormat="1"/>
    <xf numFmtId="0" fontId="1" fillId="0" borderId="5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1" fontId="0" fillId="0" borderId="5" xfId="0" applyNumberFormat="1" applyFill="1" applyBorder="1"/>
    <xf numFmtId="166" fontId="1" fillId="0" borderId="5" xfId="0" applyNumberFormat="1" applyFont="1" applyBorder="1" applyAlignment="1">
      <alignment horizontal="center" vertical="center" wrapText="1"/>
    </xf>
    <xf numFmtId="20" fontId="1" fillId="0" borderId="5" xfId="0" applyNumberFormat="1" applyFont="1" applyFill="1" applyBorder="1" applyAlignment="1">
      <alignment horizontal="center" vertical="center" wrapText="1"/>
    </xf>
    <xf numFmtId="0" fontId="0" fillId="2" borderId="5" xfId="0" applyFill="1" applyBorder="1" applyAlignment="1">
      <alignment horizontal="left"/>
    </xf>
    <xf numFmtId="1" fontId="0" fillId="2" borderId="5" xfId="0" applyNumberFormat="1" applyFill="1" applyBorder="1"/>
    <xf numFmtId="164" fontId="0" fillId="0" borderId="5" xfId="0" applyNumberFormat="1" applyFill="1" applyBorder="1" applyAlignment="1">
      <alignment horizontal="center" vertical="center"/>
    </xf>
    <xf numFmtId="164" fontId="0" fillId="2" borderId="5" xfId="0" applyNumberFormat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166" fontId="0" fillId="0" borderId="5" xfId="0" applyNumberFormat="1" applyFill="1" applyBorder="1" applyAlignment="1">
      <alignment horizontal="center" vertical="center"/>
    </xf>
    <xf numFmtId="166" fontId="0" fillId="2" borderId="5" xfId="0" applyNumberFormat="1" applyFill="1" applyBorder="1" applyAlignment="1">
      <alignment horizontal="center" vertical="center"/>
    </xf>
    <xf numFmtId="14" fontId="0" fillId="0" borderId="1" xfId="0" applyNumberFormat="1" applyFill="1" applyBorder="1"/>
    <xf numFmtId="0" fontId="0" fillId="0" borderId="4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8" xfId="0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167" fontId="0" fillId="0" borderId="8" xfId="0" applyNumberFormat="1" applyFill="1" applyBorder="1" applyAlignment="1">
      <alignment horizontal="center" vertical="center"/>
    </xf>
    <xf numFmtId="167" fontId="0" fillId="0" borderId="9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165" fontId="0" fillId="0" borderId="8" xfId="1" applyNumberFormat="1" applyFont="1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9" fontId="0" fillId="0" borderId="8" xfId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68" fontId="0" fillId="0" borderId="1" xfId="0" applyNumberFormat="1" applyFill="1" applyBorder="1"/>
    <xf numFmtId="166" fontId="0" fillId="0" borderId="5" xfId="0" applyNumberFormat="1" applyFill="1" applyBorder="1" applyAlignment="1">
      <alignment horizontal="left"/>
    </xf>
    <xf numFmtId="0" fontId="0" fillId="0" borderId="5" xfId="0" applyBorder="1"/>
    <xf numFmtId="1" fontId="0" fillId="0" borderId="10" xfId="0" applyNumberFormat="1" applyFill="1" applyBorder="1" applyAlignment="1">
      <alignment horizontal="center" vertical="center"/>
    </xf>
    <xf numFmtId="1" fontId="0" fillId="0" borderId="8" xfId="0" applyNumberFormat="1" applyFill="1" applyBorder="1" applyAlignment="1">
      <alignment horizontal="center" vertical="center"/>
    </xf>
    <xf numFmtId="1" fontId="0" fillId="0" borderId="8" xfId="1" applyNumberFormat="1" applyFont="1" applyFill="1" applyBorder="1" applyAlignment="1">
      <alignment horizontal="center" vertical="center"/>
    </xf>
    <xf numFmtId="1" fontId="0" fillId="0" borderId="9" xfId="0" applyNumberFormat="1" applyFill="1" applyBorder="1" applyAlignment="1">
      <alignment horizontal="center" vertical="center"/>
    </xf>
    <xf numFmtId="1" fontId="0" fillId="0" borderId="4" xfId="0" applyNumberFormat="1" applyFill="1" applyBorder="1"/>
    <xf numFmtId="1" fontId="0" fillId="0" borderId="3" xfId="0" applyNumberFormat="1" applyFill="1" applyBorder="1" applyAlignment="1">
      <alignment horizontal="center" vertical="center"/>
    </xf>
    <xf numFmtId="166" fontId="0" fillId="2" borderId="5" xfId="0" applyNumberFormat="1" applyFill="1" applyBorder="1" applyAlignment="1">
      <alignment horizontal="left"/>
    </xf>
    <xf numFmtId="168" fontId="0" fillId="0" borderId="5" xfId="0" applyNumberFormat="1" applyFill="1" applyBorder="1"/>
    <xf numFmtId="9" fontId="0" fillId="0" borderId="5" xfId="0" applyNumberFormat="1" applyBorder="1"/>
    <xf numFmtId="0" fontId="1" fillId="0" borderId="5" xfId="0" applyFont="1" applyBorder="1"/>
    <xf numFmtId="166" fontId="0" fillId="0" borderId="5" xfId="0" applyNumberFormat="1" applyFill="1" applyBorder="1" applyAlignment="1">
      <alignment horizontal="left" vertical="center"/>
    </xf>
    <xf numFmtId="0" fontId="0" fillId="0" borderId="4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1" fillId="0" borderId="5" xfId="0" applyFont="1" applyBorder="1" applyAlignment="1">
      <alignment vertical="center" wrapText="1"/>
    </xf>
    <xf numFmtId="0" fontId="0" fillId="0" borderId="0" xfId="0" applyAlignment="1"/>
    <xf numFmtId="0" fontId="0" fillId="0" borderId="11" xfId="0" applyFill="1" applyBorder="1"/>
    <xf numFmtId="1" fontId="0" fillId="0" borderId="11" xfId="0" applyNumberFormat="1" applyFill="1" applyBorder="1" applyAlignment="1">
      <alignment horizontal="center" vertical="center"/>
    </xf>
    <xf numFmtId="0" fontId="0" fillId="0" borderId="4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" fontId="0" fillId="0" borderId="5" xfId="0" applyNumberFormat="1" applyBorder="1"/>
    <xf numFmtId="166" fontId="0" fillId="0" borderId="5" xfId="0" applyNumberFormat="1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0" fillId="0" borderId="5" xfId="0" applyFill="1" applyBorder="1"/>
    <xf numFmtId="1" fontId="0" fillId="0" borderId="4" xfId="0" applyNumberFormat="1" applyFill="1" applyBorder="1" applyAlignment="1">
      <alignment horizontal="center"/>
    </xf>
    <xf numFmtId="1" fontId="0" fillId="0" borderId="2" xfId="0" applyNumberFormat="1" applyFill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0" fillId="0" borderId="4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4" fontId="0" fillId="0" borderId="12" xfId="0" applyNumberFormat="1" applyBorder="1"/>
    <xf numFmtId="0" fontId="0" fillId="0" borderId="13" xfId="0" applyBorder="1"/>
    <xf numFmtId="0" fontId="0" fillId="0" borderId="14" xfId="0" applyBorder="1"/>
    <xf numFmtId="0" fontId="0" fillId="0" borderId="6" xfId="0" applyBorder="1"/>
    <xf numFmtId="0" fontId="0" fillId="0" borderId="7" xfId="0" applyBorder="1"/>
    <xf numFmtId="0" fontId="0" fillId="0" borderId="1" xfId="0" applyBorder="1"/>
    <xf numFmtId="0" fontId="0" fillId="0" borderId="3" xfId="0" applyBorder="1"/>
    <xf numFmtId="0" fontId="0" fillId="0" borderId="8" xfId="0" applyBorder="1"/>
    <xf numFmtId="0" fontId="0" fillId="0" borderId="9" xfId="0" applyBorder="1"/>
    <xf numFmtId="0" fontId="0" fillId="0" borderId="0" xfId="0" applyBorder="1" applyAlignment="1">
      <alignment horizontal="center"/>
    </xf>
    <xf numFmtId="0" fontId="0" fillId="0" borderId="15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15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7" fontId="0" fillId="0" borderId="0" xfId="0" applyNumberFormat="1" applyBorder="1" applyAlignment="1">
      <alignment horizontal="center"/>
    </xf>
    <xf numFmtId="167" fontId="0" fillId="0" borderId="15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167" fontId="0" fillId="0" borderId="16" xfId="0" applyNumberFormat="1" applyBorder="1" applyAlignment="1">
      <alignment horizontal="center"/>
    </xf>
    <xf numFmtId="167" fontId="0" fillId="0" borderId="17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6" xfId="0" applyBorder="1" applyAlignment="1">
      <alignment horizontal="center"/>
    </xf>
    <xf numFmtId="165" fontId="0" fillId="0" borderId="6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8" xfId="0" applyFill="1" applyBorder="1" applyAlignment="1">
      <alignment horizontal="right" vertical="center"/>
    </xf>
    <xf numFmtId="0" fontId="0" fillId="0" borderId="19" xfId="0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1" fontId="0" fillId="0" borderId="20" xfId="0" applyNumberFormat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2" xfId="0" applyFill="1" applyBorder="1" applyAlignment="1">
      <alignment horizontal="right" vertical="center"/>
    </xf>
    <xf numFmtId="0" fontId="0" fillId="0" borderId="1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23" xfId="0" applyFill="1" applyBorder="1" applyAlignment="1">
      <alignment horizontal="right" vertical="center"/>
    </xf>
    <xf numFmtId="0" fontId="0" fillId="0" borderId="21" xfId="0" applyBorder="1" applyAlignment="1">
      <alignment horizontal="center"/>
    </xf>
    <xf numFmtId="0" fontId="0" fillId="0" borderId="1" xfId="0" applyFill="1" applyBorder="1" applyAlignment="1">
      <alignment horizontal="right" vertical="center"/>
    </xf>
  </cellXfs>
  <cellStyles count="2">
    <cellStyle name="Normal" xfId="0" builtinId="0"/>
    <cellStyle name="Percent" xfId="1" builtinId="5"/>
  </cellStyles>
  <dxfs count="1246"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externalLink" Target="externalLinks/externalLink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42" Type="http://schemas.openxmlformats.org/officeDocument/2006/relationships/externalLink" Target="externalLinks/externalLink1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externalLink" Target="externalLinks/externalLink8.xml"/><Relationship Id="rId46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externalLink" Target="externalLinks/externalLink1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externalLink" Target="externalLinks/externalLink7.xml"/><Relationship Id="rId40" Type="http://schemas.openxmlformats.org/officeDocument/2006/relationships/externalLink" Target="externalLinks/externalLink1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5.xml"/><Relationship Id="rId43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08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30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31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6-0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07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06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10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11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22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27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28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2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 refreshError="1"/>
      <sheetData sheetId="1" refreshError="1"/>
      <sheetData sheetId="2" refreshError="1"/>
      <sheetData sheetId="3" refreshError="1"/>
      <sheetData sheetId="4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 refreshError="1"/>
      <sheetData sheetId="1" refreshError="1"/>
      <sheetData sheetId="2" refreshError="1"/>
      <sheetData sheetId="3" refreshError="1"/>
      <sheetData sheetId="4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 refreshError="1"/>
      <sheetData sheetId="1" refreshError="1"/>
      <sheetData sheetId="2" refreshError="1"/>
      <sheetData sheetId="3" refreshError="1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 refreshError="1"/>
      <sheetData sheetId="1" refreshError="1"/>
      <sheetData sheetId="2" refreshError="1"/>
      <sheetData sheetId="3" refreshError="1"/>
      <sheetData sheetId="4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 refreshError="1"/>
      <sheetData sheetId="1" refreshError="1"/>
      <sheetData sheetId="2" refreshError="1"/>
      <sheetData sheetId="3" refreshError="1"/>
      <sheetData sheetId="4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 refreshError="1"/>
      <sheetData sheetId="1" refreshError="1"/>
      <sheetData sheetId="2" refreshError="1"/>
      <sheetData sheetId="3" refreshError="1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E4"/>
  <sheetViews>
    <sheetView workbookViewId="0">
      <selection activeCell="L31" sqref="L31"/>
    </sheetView>
  </sheetViews>
  <sheetFormatPr defaultRowHeight="15" x14ac:dyDescent="0.25"/>
  <cols>
    <col min="1" max="1" width="11.5703125" bestFit="1" customWidth="1"/>
    <col min="2" max="2" width="10.42578125" bestFit="1" customWidth="1"/>
    <col min="3" max="3" width="14" bestFit="1" customWidth="1"/>
    <col min="4" max="4" width="17.5703125" bestFit="1" customWidth="1"/>
    <col min="5" max="5" width="26.7109375" bestFit="1" customWidth="1"/>
  </cols>
  <sheetData>
    <row r="1" spans="1:5" x14ac:dyDescent="0.25">
      <c r="A1" s="45" t="s">
        <v>38</v>
      </c>
      <c r="B1" s="45" t="s">
        <v>39</v>
      </c>
      <c r="C1" s="45" t="s">
        <v>40</v>
      </c>
      <c r="D1" s="45" t="s">
        <v>41</v>
      </c>
      <c r="E1" s="45" t="s">
        <v>42</v>
      </c>
    </row>
    <row r="2" spans="1:5" x14ac:dyDescent="0.25">
      <c r="A2" s="43">
        <v>42496</v>
      </c>
      <c r="B2" s="43">
        <v>42502</v>
      </c>
      <c r="C2" s="35">
        <v>1008</v>
      </c>
      <c r="D2" s="35">
        <v>40</v>
      </c>
      <c r="E2" s="44">
        <f>C2/(SUM(C2:D2))</f>
        <v>0.96183206106870234</v>
      </c>
    </row>
    <row r="3" spans="1:5" x14ac:dyDescent="0.25">
      <c r="A3" s="43">
        <v>42503</v>
      </c>
      <c r="B3" s="43">
        <v>42509</v>
      </c>
      <c r="C3" s="61">
        <f>SUM('Daily Summary'!C10:C16)</f>
        <v>911</v>
      </c>
      <c r="D3" s="35">
        <f>SUM('Daily Summary'!C146,'Daily Summary'!C138,'Daily Summary'!C130,'Daily Summary'!C122,'Daily Summary'!C114,'Daily Summary'!C106,'Daily Summary'!C98)</f>
        <v>61</v>
      </c>
      <c r="E3" s="44">
        <f>C3/(SUM(C3:D3))</f>
        <v>0.93724279835390945</v>
      </c>
    </row>
    <row r="4" spans="1:5" x14ac:dyDescent="0.25">
      <c r="A4" s="43">
        <v>42510</v>
      </c>
      <c r="B4" s="43">
        <v>42516</v>
      </c>
      <c r="C4" s="61">
        <f>SUM('Daily Summary'!C17:C23)</f>
        <v>843</v>
      </c>
      <c r="D4" s="35">
        <v>96</v>
      </c>
      <c r="E4" s="44">
        <f>C4/(SUM(C4:D4))</f>
        <v>0.89776357827476039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71"/>
  <sheetViews>
    <sheetView workbookViewId="0">
      <selection sqref="A1:F1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75" t="str">
        <f>"Eagle P3 System Performance - "&amp;TEXT(J3,"YYYY-MM-DD")</f>
        <v>Eagle P3 System Performance - 2016-05-10</v>
      </c>
      <c r="B1" s="75"/>
      <c r="C1" s="75"/>
      <c r="D1" s="75"/>
      <c r="E1" s="75"/>
      <c r="F1" s="75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1083</v>
      </c>
      <c r="B3" s="6">
        <v>4028</v>
      </c>
      <c r="C3" s="18">
        <v>42502.2109837963</v>
      </c>
      <c r="D3" s="19">
        <v>42502.216412037036</v>
      </c>
      <c r="E3" s="13" t="s">
        <v>30</v>
      </c>
      <c r="F3" s="16">
        <v>5.428240736364387E-3</v>
      </c>
      <c r="G3" s="10" t="s">
        <v>1219</v>
      </c>
      <c r="J3" s="20">
        <v>42500</v>
      </c>
      <c r="K3" s="21"/>
      <c r="L3" s="76" t="s">
        <v>3</v>
      </c>
      <c r="M3" s="76"/>
      <c r="N3" s="77"/>
    </row>
    <row r="4" spans="1:65" s="2" customFormat="1" ht="15.75" thickBot="1" x14ac:dyDescent="0.3">
      <c r="A4" s="6" t="s">
        <v>1174</v>
      </c>
      <c r="B4" s="6">
        <v>4025</v>
      </c>
      <c r="C4" s="18">
        <v>42502.656307870369</v>
      </c>
      <c r="D4" s="19">
        <v>42502.662777777776</v>
      </c>
      <c r="E4" s="13" t="s">
        <v>26</v>
      </c>
      <c r="F4" s="16">
        <v>6.4699074064265005E-3</v>
      </c>
      <c r="G4" s="10" t="s">
        <v>1224</v>
      </c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1184</v>
      </c>
      <c r="B5" s="6">
        <v>4010</v>
      </c>
      <c r="C5" s="18">
        <v>42502.748541666668</v>
      </c>
      <c r="D5" s="19">
        <v>42502.780266203707</v>
      </c>
      <c r="E5" s="13" t="s">
        <v>631</v>
      </c>
      <c r="F5" s="15">
        <v>3.1724537038826384E-2</v>
      </c>
      <c r="G5" s="10" t="s">
        <v>1220</v>
      </c>
      <c r="J5" s="22" t="s">
        <v>7</v>
      </c>
      <c r="K5" s="24">
        <f>COUNTA(F3:F987)</f>
        <v>141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6" t="s">
        <v>1088</v>
      </c>
      <c r="B6" s="6">
        <v>4014</v>
      </c>
      <c r="C6" s="18">
        <v>42502.206296296295</v>
      </c>
      <c r="D6" s="19">
        <v>42502.235486111109</v>
      </c>
      <c r="E6" s="13" t="s">
        <v>28</v>
      </c>
      <c r="F6" s="16">
        <v>2.9189814813435078E-2</v>
      </c>
      <c r="G6" s="10" t="s">
        <v>487</v>
      </c>
      <c r="J6" s="22" t="s">
        <v>15</v>
      </c>
      <c r="K6" s="24">
        <f>K5-SUM(K8:K9)</f>
        <v>134</v>
      </c>
      <c r="L6" s="25">
        <v>44.467661691188411</v>
      </c>
      <c r="M6" s="25">
        <v>34.116666658082977</v>
      </c>
      <c r="N6" s="25">
        <v>114.299999991199</v>
      </c>
    </row>
    <row r="7" spans="1:65" s="2" customFormat="1" x14ac:dyDescent="0.25">
      <c r="A7" s="6" t="s">
        <v>1183</v>
      </c>
      <c r="B7" s="6">
        <v>4009</v>
      </c>
      <c r="C7" s="18">
        <v>42502.712488425925</v>
      </c>
      <c r="D7" s="19">
        <v>42502.744629629633</v>
      </c>
      <c r="E7" s="13" t="s">
        <v>631</v>
      </c>
      <c r="F7" s="15">
        <v>3.2141203708306421E-2</v>
      </c>
      <c r="G7" s="10" t="s">
        <v>485</v>
      </c>
      <c r="J7" s="22" t="s">
        <v>9</v>
      </c>
      <c r="K7" s="29">
        <f>K6/K5</f>
        <v>0.95035460992907805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6" t="s">
        <v>1169</v>
      </c>
      <c r="B8" s="6">
        <v>4008</v>
      </c>
      <c r="C8" s="18">
        <v>42502.737372685187</v>
      </c>
      <c r="D8" s="19">
        <v>42502.766898148147</v>
      </c>
      <c r="E8" s="13" t="s">
        <v>23</v>
      </c>
      <c r="F8" s="16">
        <v>2.9525462960009463E-2</v>
      </c>
      <c r="G8" s="10" t="s">
        <v>1223</v>
      </c>
      <c r="J8" s="22" t="s">
        <v>16</v>
      </c>
      <c r="K8" s="24">
        <f>COUNTA(G3:G143)</f>
        <v>7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1189</v>
      </c>
      <c r="B9" s="6">
        <v>4018</v>
      </c>
      <c r="C9" s="18">
        <v>42502.747557870367</v>
      </c>
      <c r="D9" s="19">
        <v>42502.77783564815</v>
      </c>
      <c r="E9" s="13" t="s">
        <v>36</v>
      </c>
      <c r="F9" s="16">
        <v>3.0277777783339843E-2</v>
      </c>
      <c r="G9" s="10" t="s">
        <v>1221</v>
      </c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1079</v>
      </c>
      <c r="B10" s="6">
        <v>4014</v>
      </c>
      <c r="C10" s="18">
        <v>42502.133055555554</v>
      </c>
      <c r="D10" s="18">
        <v>42502.16070601852</v>
      </c>
      <c r="E10" s="6" t="s">
        <v>28</v>
      </c>
      <c r="F10" s="15">
        <v>2.7650462965539191E-2</v>
      </c>
      <c r="G10" s="10"/>
    </row>
    <row r="11" spans="1:65" s="2" customFormat="1" x14ac:dyDescent="0.25">
      <c r="A11" s="46" t="s">
        <v>1080</v>
      </c>
      <c r="B11" s="6">
        <v>4026</v>
      </c>
      <c r="C11" s="18">
        <v>42502.166122685187</v>
      </c>
      <c r="D11" s="18">
        <v>42502.200219907405</v>
      </c>
      <c r="E11" s="6" t="s">
        <v>26</v>
      </c>
      <c r="F11" s="15">
        <v>3.4097222218406387E-2</v>
      </c>
      <c r="G11" s="10"/>
    </row>
    <row r="12" spans="1:65" s="2" customFormat="1" x14ac:dyDescent="0.25">
      <c r="A12" s="6" t="s">
        <v>1081</v>
      </c>
      <c r="B12" s="6">
        <v>4017</v>
      </c>
      <c r="C12" s="18">
        <v>42502.190520833334</v>
      </c>
      <c r="D12" s="18">
        <v>42502.221620370372</v>
      </c>
      <c r="E12" s="6" t="s">
        <v>36</v>
      </c>
      <c r="F12" s="15">
        <v>3.1099537038244307E-2</v>
      </c>
      <c r="G12" s="10"/>
    </row>
    <row r="13" spans="1:65" s="2" customFormat="1" x14ac:dyDescent="0.25">
      <c r="A13" s="6" t="s">
        <v>1082</v>
      </c>
      <c r="B13" s="6">
        <v>4020</v>
      </c>
      <c r="C13" s="18">
        <v>42502.1719212963</v>
      </c>
      <c r="D13" s="18">
        <v>42502.202372685184</v>
      </c>
      <c r="E13" s="6" t="s">
        <v>29</v>
      </c>
      <c r="F13" s="15">
        <v>3.0451388884102926E-2</v>
      </c>
      <c r="G13" s="10"/>
    </row>
    <row r="14" spans="1:65" s="2" customFormat="1" x14ac:dyDescent="0.25">
      <c r="A14" s="6" t="s">
        <v>1084</v>
      </c>
      <c r="B14" s="6">
        <v>4007</v>
      </c>
      <c r="C14" s="18">
        <v>42502.185486111113</v>
      </c>
      <c r="D14" s="18">
        <v>42502.212152777778</v>
      </c>
      <c r="E14" s="6" t="s">
        <v>23</v>
      </c>
      <c r="F14" s="15">
        <v>2.6666666664823424E-2</v>
      </c>
      <c r="G14" s="10"/>
    </row>
    <row r="15" spans="1:65" s="2" customFormat="1" x14ac:dyDescent="0.25">
      <c r="A15" s="6" t="s">
        <v>1085</v>
      </c>
      <c r="B15" s="6">
        <v>4008</v>
      </c>
      <c r="C15" s="18">
        <v>42502.226388888892</v>
      </c>
      <c r="D15" s="18">
        <v>42502.25371527778</v>
      </c>
      <c r="E15" s="6" t="s">
        <v>23</v>
      </c>
      <c r="F15" s="15">
        <v>2.73263888884685E-2</v>
      </c>
      <c r="G15" s="10"/>
    </row>
    <row r="16" spans="1:65" s="2" customFormat="1" x14ac:dyDescent="0.25">
      <c r="A16" s="6" t="s">
        <v>1086</v>
      </c>
      <c r="B16" s="6">
        <v>4009</v>
      </c>
      <c r="C16" s="18">
        <v>42502.189201388886</v>
      </c>
      <c r="D16" s="18">
        <v>42502.22314814815</v>
      </c>
      <c r="E16" s="6" t="s">
        <v>631</v>
      </c>
      <c r="F16" s="15">
        <v>3.3946759263926651E-2</v>
      </c>
      <c r="G16" s="10"/>
    </row>
    <row r="17" spans="1:7" s="2" customFormat="1" x14ac:dyDescent="0.25">
      <c r="A17" s="6" t="s">
        <v>1087</v>
      </c>
      <c r="B17" s="6">
        <v>4010</v>
      </c>
      <c r="C17" s="18">
        <v>42502.228807870371</v>
      </c>
      <c r="D17" s="18">
        <v>42502.262997685182</v>
      </c>
      <c r="E17" s="6" t="s">
        <v>631</v>
      </c>
      <c r="F17" s="15">
        <v>3.4189814810815733E-2</v>
      </c>
      <c r="G17" s="10"/>
    </row>
    <row r="18" spans="1:7" s="2" customFormat="1" x14ac:dyDescent="0.25">
      <c r="A18" s="6" t="s">
        <v>1089</v>
      </c>
      <c r="B18" s="6">
        <v>4013</v>
      </c>
      <c r="C18" s="18">
        <v>42502.243969907409</v>
      </c>
      <c r="D18" s="18">
        <v>42502.272662037038</v>
      </c>
      <c r="E18" s="6" t="s">
        <v>28</v>
      </c>
      <c r="F18" s="15">
        <v>2.8692129628325347E-2</v>
      </c>
      <c r="G18" s="10"/>
    </row>
    <row r="19" spans="1:7" s="2" customFormat="1" x14ac:dyDescent="0.25">
      <c r="A19" s="6" t="s">
        <v>1090</v>
      </c>
      <c r="B19" s="6">
        <v>4025</v>
      </c>
      <c r="C19" s="18">
        <v>42502.211562500001</v>
      </c>
      <c r="D19" s="18">
        <v>42502.243773148148</v>
      </c>
      <c r="E19" s="6" t="s">
        <v>26</v>
      </c>
      <c r="F19" s="15">
        <v>3.2210648147156462E-2</v>
      </c>
      <c r="G19" s="10"/>
    </row>
    <row r="20" spans="1:7" s="2" customFormat="1" x14ac:dyDescent="0.25">
      <c r="A20" s="6" t="s">
        <v>1091</v>
      </c>
      <c r="B20" s="6">
        <v>4026</v>
      </c>
      <c r="C20" s="18">
        <v>42502.250659722224</v>
      </c>
      <c r="D20" s="18">
        <v>42502.28328703704</v>
      </c>
      <c r="E20" s="6" t="s">
        <v>26</v>
      </c>
      <c r="F20" s="15">
        <v>3.2627314816636499E-2</v>
      </c>
      <c r="G20" s="10"/>
    </row>
    <row r="21" spans="1:7" s="2" customFormat="1" x14ac:dyDescent="0.25">
      <c r="A21" s="6" t="s">
        <v>1092</v>
      </c>
      <c r="B21" s="6">
        <v>4040</v>
      </c>
      <c r="C21" s="18">
        <v>42502.226736111108</v>
      </c>
      <c r="D21" s="18">
        <v>42502.253969907404</v>
      </c>
      <c r="E21" s="6" t="s">
        <v>37</v>
      </c>
      <c r="F21" s="15">
        <v>2.7233796296059154E-2</v>
      </c>
      <c r="G21" s="10"/>
    </row>
    <row r="22" spans="1:7" s="2" customFormat="1" x14ac:dyDescent="0.25">
      <c r="A22" s="6" t="s">
        <v>1093</v>
      </c>
      <c r="B22" s="6">
        <v>4039</v>
      </c>
      <c r="C22" s="18">
        <v>42502.266898148147</v>
      </c>
      <c r="D22" s="18">
        <v>42502.293668981481</v>
      </c>
      <c r="E22" s="6" t="s">
        <v>37</v>
      </c>
      <c r="F22" s="15">
        <v>2.6770833334012423E-2</v>
      </c>
      <c r="G22" s="10"/>
    </row>
    <row r="23" spans="1:7" s="2" customFormat="1" x14ac:dyDescent="0.25">
      <c r="A23" s="6" t="s">
        <v>1094</v>
      </c>
      <c r="B23" s="6">
        <v>4018</v>
      </c>
      <c r="C23" s="18">
        <v>42502.233530092592</v>
      </c>
      <c r="D23" s="18">
        <v>42502.264861111114</v>
      </c>
      <c r="E23" s="6" t="s">
        <v>36</v>
      </c>
      <c r="F23" s="15">
        <v>3.1331018522905651E-2</v>
      </c>
      <c r="G23" s="10"/>
    </row>
    <row r="24" spans="1:7" s="2" customFormat="1" x14ac:dyDescent="0.25">
      <c r="A24" s="6" t="s">
        <v>1095</v>
      </c>
      <c r="B24" s="6">
        <v>4017</v>
      </c>
      <c r="C24" s="18">
        <v>42502.272604166668</v>
      </c>
      <c r="D24" s="18">
        <v>42502.305081018516</v>
      </c>
      <c r="E24" s="6" t="s">
        <v>36</v>
      </c>
      <c r="F24" s="15">
        <v>3.2476851847604848E-2</v>
      </c>
      <c r="G24" s="10"/>
    </row>
    <row r="25" spans="1:7" s="2" customFormat="1" x14ac:dyDescent="0.25">
      <c r="A25" s="6" t="s">
        <v>1096</v>
      </c>
      <c r="B25" s="6">
        <v>4020</v>
      </c>
      <c r="C25" s="18">
        <v>42502.247939814813</v>
      </c>
      <c r="D25" s="18">
        <v>42502.275439814817</v>
      </c>
      <c r="E25" s="6" t="s">
        <v>29</v>
      </c>
      <c r="F25" s="15">
        <v>2.7500000003783498E-2</v>
      </c>
      <c r="G25" s="10"/>
    </row>
    <row r="26" spans="1:7" s="2" customFormat="1" x14ac:dyDescent="0.25">
      <c r="A26" s="6" t="s">
        <v>1097</v>
      </c>
      <c r="B26" s="6">
        <v>4019</v>
      </c>
      <c r="C26" s="18">
        <v>42502.283113425925</v>
      </c>
      <c r="D26" s="18">
        <v>42502.315289351849</v>
      </c>
      <c r="E26" s="6" t="s">
        <v>29</v>
      </c>
      <c r="F26" s="15">
        <v>3.2175925924093463E-2</v>
      </c>
      <c r="G26" s="10"/>
    </row>
    <row r="27" spans="1:7" s="2" customFormat="1" x14ac:dyDescent="0.25">
      <c r="A27" s="6" t="s">
        <v>1098</v>
      </c>
      <c r="B27" s="6">
        <v>4007</v>
      </c>
      <c r="C27" s="18">
        <v>42502.258159722223</v>
      </c>
      <c r="D27" s="18">
        <v>42502.285613425927</v>
      </c>
      <c r="E27" s="6" t="s">
        <v>23</v>
      </c>
      <c r="F27" s="15">
        <v>2.7453703703940846E-2</v>
      </c>
      <c r="G27" s="10"/>
    </row>
    <row r="28" spans="1:7" s="2" customFormat="1" x14ac:dyDescent="0.25">
      <c r="A28" s="6" t="s">
        <v>1099</v>
      </c>
      <c r="B28" s="6">
        <v>4008</v>
      </c>
      <c r="C28" s="18">
        <v>42502.293692129628</v>
      </c>
      <c r="D28" s="18">
        <v>42502.325555555559</v>
      </c>
      <c r="E28" s="6" t="s">
        <v>23</v>
      </c>
      <c r="F28" s="15">
        <v>3.1863425931078382E-2</v>
      </c>
      <c r="G28" s="10"/>
    </row>
    <row r="29" spans="1:7" s="2" customFormat="1" x14ac:dyDescent="0.25">
      <c r="A29" s="6" t="s">
        <v>1100</v>
      </c>
      <c r="B29" s="6">
        <v>4009</v>
      </c>
      <c r="C29" s="18">
        <v>42502.268877314818</v>
      </c>
      <c r="D29" s="18">
        <v>42502.296157407407</v>
      </c>
      <c r="E29" s="6" t="s">
        <v>631</v>
      </c>
      <c r="F29" s="15">
        <v>2.7280092588625848E-2</v>
      </c>
      <c r="G29" s="10"/>
    </row>
    <row r="30" spans="1:7" s="2" customFormat="1" x14ac:dyDescent="0.25">
      <c r="A30" s="6" t="s">
        <v>1101</v>
      </c>
      <c r="B30" s="6">
        <v>4010</v>
      </c>
      <c r="C30" s="18">
        <v>42502.301990740743</v>
      </c>
      <c r="D30" s="18">
        <v>42502.336273148147</v>
      </c>
      <c r="E30" s="6" t="s">
        <v>631</v>
      </c>
      <c r="F30" s="15">
        <v>3.4282407403225079E-2</v>
      </c>
      <c r="G30" s="10"/>
    </row>
    <row r="31" spans="1:7" s="2" customFormat="1" x14ac:dyDescent="0.25">
      <c r="A31" s="6" t="s">
        <v>1102</v>
      </c>
      <c r="B31" s="6">
        <v>4014</v>
      </c>
      <c r="C31" s="18">
        <v>42502.276145833333</v>
      </c>
      <c r="D31" s="18">
        <v>42502.305983796294</v>
      </c>
      <c r="E31" s="6" t="s">
        <v>28</v>
      </c>
      <c r="F31" s="15">
        <v>2.9837962960300501E-2</v>
      </c>
      <c r="G31" s="10"/>
    </row>
    <row r="32" spans="1:7" s="2" customFormat="1" x14ac:dyDescent="0.25">
      <c r="A32" s="6" t="s">
        <v>1103</v>
      </c>
      <c r="B32" s="6">
        <v>4013</v>
      </c>
      <c r="C32" s="18">
        <v>42502.314872685187</v>
      </c>
      <c r="D32" s="18">
        <v>42502.345949074072</v>
      </c>
      <c r="E32" s="6" t="s">
        <v>28</v>
      </c>
      <c r="F32" s="15">
        <v>3.1076388884685002E-2</v>
      </c>
      <c r="G32" s="10"/>
    </row>
    <row r="33" spans="1:7" s="2" customFormat="1" x14ac:dyDescent="0.25">
      <c r="A33" s="6" t="s">
        <v>1104</v>
      </c>
      <c r="B33" s="6">
        <v>4025</v>
      </c>
      <c r="C33" s="18">
        <v>42502.287430555552</v>
      </c>
      <c r="D33" s="18">
        <v>42502.316979166666</v>
      </c>
      <c r="E33" s="6" t="s">
        <v>26</v>
      </c>
      <c r="F33" s="15">
        <v>2.9548611113568768E-2</v>
      </c>
      <c r="G33" s="10"/>
    </row>
    <row r="34" spans="1:7" s="2" customFormat="1" x14ac:dyDescent="0.25">
      <c r="A34" s="6" t="s">
        <v>1105</v>
      </c>
      <c r="B34" s="6">
        <v>4026</v>
      </c>
      <c r="C34" s="18">
        <v>42502.326354166667</v>
      </c>
      <c r="D34" s="18">
        <v>42502.356759259259</v>
      </c>
      <c r="E34" s="6" t="s">
        <v>26</v>
      </c>
      <c r="F34" s="15">
        <v>3.0405092591536231E-2</v>
      </c>
      <c r="G34" s="10"/>
    </row>
    <row r="35" spans="1:7" s="2" customFormat="1" x14ac:dyDescent="0.25">
      <c r="A35" s="6" t="s">
        <v>1106</v>
      </c>
      <c r="B35" s="6">
        <v>4040</v>
      </c>
      <c r="C35" s="18">
        <v>42502.297997685186</v>
      </c>
      <c r="D35" s="18">
        <v>42502.3278587963</v>
      </c>
      <c r="E35" s="6" t="s">
        <v>37</v>
      </c>
      <c r="F35" s="15">
        <v>2.9861111113859806E-2</v>
      </c>
      <c r="G35" s="10"/>
    </row>
    <row r="36" spans="1:7" s="2" customFormat="1" x14ac:dyDescent="0.25">
      <c r="A36" s="6" t="s">
        <v>1107</v>
      </c>
      <c r="B36" s="6">
        <v>4039</v>
      </c>
      <c r="C36" s="18">
        <v>42502.341145833336</v>
      </c>
      <c r="D36" s="18">
        <v>42502.368136574078</v>
      </c>
      <c r="E36" s="6" t="s">
        <v>37</v>
      </c>
      <c r="F36" s="15">
        <v>2.6990740741894115E-2</v>
      </c>
      <c r="G36" s="10"/>
    </row>
    <row r="37" spans="1:7" s="2" customFormat="1" x14ac:dyDescent="0.25">
      <c r="A37" s="6" t="s">
        <v>1108</v>
      </c>
      <c r="B37" s="6">
        <v>4018</v>
      </c>
      <c r="C37" s="18">
        <v>42502.309074074074</v>
      </c>
      <c r="D37" s="18">
        <v>42502.33797453704</v>
      </c>
      <c r="E37" s="6" t="s">
        <v>36</v>
      </c>
      <c r="F37" s="15">
        <v>2.8900462966703344E-2</v>
      </c>
      <c r="G37" s="10"/>
    </row>
    <row r="38" spans="1:7" s="2" customFormat="1" x14ac:dyDescent="0.25">
      <c r="A38" s="6" t="s">
        <v>1109</v>
      </c>
      <c r="B38" s="6">
        <v>4017</v>
      </c>
      <c r="C38" s="18">
        <v>42502.347685185188</v>
      </c>
      <c r="D38" s="18">
        <v>42502.377233796295</v>
      </c>
      <c r="E38" s="6" t="s">
        <v>36</v>
      </c>
      <c r="F38" s="15">
        <v>2.954861110629281E-2</v>
      </c>
      <c r="G38" s="10"/>
    </row>
    <row r="39" spans="1:7" s="2" customFormat="1" x14ac:dyDescent="0.25">
      <c r="A39" s="6" t="s">
        <v>1110</v>
      </c>
      <c r="B39" s="6">
        <v>4020</v>
      </c>
      <c r="C39" s="18">
        <v>42502.317870370367</v>
      </c>
      <c r="D39" s="18">
        <v>42502.348032407404</v>
      </c>
      <c r="E39" s="6" t="s">
        <v>29</v>
      </c>
      <c r="F39" s="15">
        <v>3.0162037037371192E-2</v>
      </c>
      <c r="G39" s="10"/>
    </row>
    <row r="40" spans="1:7" s="2" customFormat="1" x14ac:dyDescent="0.25">
      <c r="A40" s="6" t="s">
        <v>1111</v>
      </c>
      <c r="B40" s="6">
        <v>4019</v>
      </c>
      <c r="C40" s="18">
        <v>42502.357546296298</v>
      </c>
      <c r="D40" s="18">
        <v>42502.387800925928</v>
      </c>
      <c r="E40" s="6" t="s">
        <v>29</v>
      </c>
      <c r="F40" s="15">
        <v>3.0254629629780538E-2</v>
      </c>
      <c r="G40" s="10"/>
    </row>
    <row r="41" spans="1:7" s="2" customFormat="1" x14ac:dyDescent="0.25">
      <c r="A41" s="6" t="s">
        <v>1112</v>
      </c>
      <c r="B41" s="6">
        <v>4007</v>
      </c>
      <c r="C41" s="18">
        <v>42502.332939814813</v>
      </c>
      <c r="D41" s="18">
        <v>42502.358356481483</v>
      </c>
      <c r="E41" s="6" t="s">
        <v>23</v>
      </c>
      <c r="F41" s="15">
        <v>2.5416666670935228E-2</v>
      </c>
      <c r="G41" s="10"/>
    </row>
    <row r="42" spans="1:7" s="2" customFormat="1" x14ac:dyDescent="0.25">
      <c r="A42" s="6" t="s">
        <v>1113</v>
      </c>
      <c r="B42" s="6">
        <v>4008</v>
      </c>
      <c r="C42" s="18">
        <v>42502.365532407406</v>
      </c>
      <c r="D42" s="18">
        <v>42502.3984375</v>
      </c>
      <c r="E42" s="6" t="s">
        <v>23</v>
      </c>
      <c r="F42" s="15">
        <v>3.2905092593864538E-2</v>
      </c>
      <c r="G42" s="10"/>
    </row>
    <row r="43" spans="1:7" s="2" customFormat="1" x14ac:dyDescent="0.25">
      <c r="A43" s="6" t="s">
        <v>1114</v>
      </c>
      <c r="B43" s="6">
        <v>4009</v>
      </c>
      <c r="C43" s="18">
        <v>42502.338993055557</v>
      </c>
      <c r="D43" s="18">
        <v>42502.368692129632</v>
      </c>
      <c r="E43" s="6" t="s">
        <v>631</v>
      </c>
      <c r="F43" s="15">
        <v>2.9699074075324461E-2</v>
      </c>
      <c r="G43" s="10"/>
    </row>
    <row r="44" spans="1:7" s="2" customFormat="1" x14ac:dyDescent="0.25">
      <c r="A44" s="6" t="s">
        <v>1115</v>
      </c>
      <c r="B44" s="6">
        <v>4010</v>
      </c>
      <c r="C44" s="18">
        <v>42502.373206018521</v>
      </c>
      <c r="D44" s="18">
        <v>42502.408310185187</v>
      </c>
      <c r="E44" s="6" t="s">
        <v>631</v>
      </c>
      <c r="F44" s="15">
        <v>3.5104166665405501E-2</v>
      </c>
      <c r="G44" s="10"/>
    </row>
    <row r="45" spans="1:7" s="2" customFormat="1" x14ac:dyDescent="0.25">
      <c r="A45" s="6" t="s">
        <v>1116</v>
      </c>
      <c r="B45" s="6">
        <v>4014</v>
      </c>
      <c r="C45" s="18">
        <v>42502.349143518521</v>
      </c>
      <c r="D45" s="18">
        <v>42502.379074074073</v>
      </c>
      <c r="E45" s="6" t="s">
        <v>28</v>
      </c>
      <c r="F45" s="15">
        <v>2.9930555552709848E-2</v>
      </c>
      <c r="G45" s="10"/>
    </row>
    <row r="46" spans="1:7" s="2" customFormat="1" x14ac:dyDescent="0.25">
      <c r="A46" s="6" t="s">
        <v>1117</v>
      </c>
      <c r="B46" s="6">
        <v>4013</v>
      </c>
      <c r="C46" s="18">
        <v>42502.390648148146</v>
      </c>
      <c r="D46" s="18">
        <v>42502.418761574074</v>
      </c>
      <c r="E46" s="6" t="s">
        <v>28</v>
      </c>
      <c r="F46" s="15">
        <v>2.8113425927585922E-2</v>
      </c>
      <c r="G46" s="10"/>
    </row>
    <row r="47" spans="1:7" s="2" customFormat="1" x14ac:dyDescent="0.25">
      <c r="A47" s="6" t="s">
        <v>1118</v>
      </c>
      <c r="B47" s="6">
        <v>4025</v>
      </c>
      <c r="C47" s="18">
        <v>42502.359525462962</v>
      </c>
      <c r="D47" s="18">
        <v>42502.389930555553</v>
      </c>
      <c r="E47" s="6" t="s">
        <v>26</v>
      </c>
      <c r="F47" s="15">
        <v>3.0405092591536231E-2</v>
      </c>
      <c r="G47" s="10"/>
    </row>
    <row r="48" spans="1:7" s="2" customFormat="1" x14ac:dyDescent="0.25">
      <c r="A48" s="6" t="s">
        <v>1119</v>
      </c>
      <c r="B48" s="6">
        <v>4026</v>
      </c>
      <c r="C48" s="18">
        <v>42502.396967592591</v>
      </c>
      <c r="D48" s="18">
        <v>42502.429178240738</v>
      </c>
      <c r="E48" s="6" t="s">
        <v>26</v>
      </c>
      <c r="F48" s="15">
        <v>3.2210648147156462E-2</v>
      </c>
      <c r="G48" s="10"/>
    </row>
    <row r="49" spans="1:7" s="2" customFormat="1" x14ac:dyDescent="0.25">
      <c r="A49" s="6" t="s">
        <v>1120</v>
      </c>
      <c r="B49" s="6">
        <v>4040</v>
      </c>
      <c r="C49" s="18">
        <v>42502.373831018522</v>
      </c>
      <c r="D49" s="18">
        <v>42502.399664351855</v>
      </c>
      <c r="E49" s="6" t="s">
        <v>37</v>
      </c>
      <c r="F49" s="15">
        <v>2.5833333333139308E-2</v>
      </c>
      <c r="G49" s="10"/>
    </row>
    <row r="50" spans="1:7" s="2" customFormat="1" x14ac:dyDescent="0.25">
      <c r="A50" s="6" t="s">
        <v>1121</v>
      </c>
      <c r="B50" s="6">
        <v>4039</v>
      </c>
      <c r="C50" s="18">
        <v>42502.414074074077</v>
      </c>
      <c r="D50" s="18">
        <v>42502.439965277779</v>
      </c>
      <c r="E50" s="6" t="s">
        <v>37</v>
      </c>
      <c r="F50" s="15">
        <v>2.5891203702485655E-2</v>
      </c>
      <c r="G50" s="10"/>
    </row>
    <row r="51" spans="1:7" s="2" customFormat="1" x14ac:dyDescent="0.25">
      <c r="A51" s="6" t="s">
        <v>1122</v>
      </c>
      <c r="B51" s="6">
        <v>4018</v>
      </c>
      <c r="C51" s="18">
        <v>42502.381620370368</v>
      </c>
      <c r="D51" s="18">
        <v>42502.410856481481</v>
      </c>
      <c r="E51" s="6" t="s">
        <v>36</v>
      </c>
      <c r="F51" s="15">
        <v>2.923611111327773E-2</v>
      </c>
      <c r="G51" s="10"/>
    </row>
    <row r="52" spans="1:7" s="2" customFormat="1" x14ac:dyDescent="0.25">
      <c r="A52" s="6" t="s">
        <v>1123</v>
      </c>
      <c r="B52" s="6">
        <v>4017</v>
      </c>
      <c r="C52" s="18">
        <v>42502.421076388891</v>
      </c>
      <c r="D52" s="18">
        <v>42502.450613425928</v>
      </c>
      <c r="E52" s="6" t="s">
        <v>36</v>
      </c>
      <c r="F52" s="15">
        <v>2.9537037036789116E-2</v>
      </c>
      <c r="G52" s="10"/>
    </row>
    <row r="53" spans="1:7" s="2" customFormat="1" x14ac:dyDescent="0.25">
      <c r="A53" s="6" t="s">
        <v>1124</v>
      </c>
      <c r="B53" s="6">
        <v>4020</v>
      </c>
      <c r="C53" s="18">
        <v>42502.390613425923</v>
      </c>
      <c r="D53" s="18">
        <v>42502.420949074076</v>
      </c>
      <c r="E53" s="6" t="s">
        <v>29</v>
      </c>
      <c r="F53" s="15">
        <v>3.033564815268619E-2</v>
      </c>
      <c r="G53" s="10"/>
    </row>
    <row r="54" spans="1:7" s="2" customFormat="1" x14ac:dyDescent="0.25">
      <c r="A54" s="6" t="s">
        <v>1125</v>
      </c>
      <c r="B54" s="6">
        <v>4019</v>
      </c>
      <c r="C54" s="18">
        <v>42502.423425925925</v>
      </c>
      <c r="D54" s="18">
        <v>42502.460682870369</v>
      </c>
      <c r="E54" s="6" t="s">
        <v>29</v>
      </c>
      <c r="F54" s="15">
        <v>3.7256944444379769E-2</v>
      </c>
      <c r="G54" s="10"/>
    </row>
    <row r="55" spans="1:7" s="2" customFormat="1" x14ac:dyDescent="0.25">
      <c r="A55" s="6" t="s">
        <v>1126</v>
      </c>
      <c r="B55" s="6">
        <v>4007</v>
      </c>
      <c r="C55" s="18">
        <v>42502.405335648145</v>
      </c>
      <c r="D55" s="18">
        <v>42502.431041666663</v>
      </c>
      <c r="E55" s="6" t="s">
        <v>23</v>
      </c>
      <c r="F55" s="15">
        <v>2.5706018517666962E-2</v>
      </c>
      <c r="G55" s="10"/>
    </row>
    <row r="56" spans="1:7" s="2" customFormat="1" x14ac:dyDescent="0.25">
      <c r="A56" s="6" t="s">
        <v>1127</v>
      </c>
      <c r="B56" s="6">
        <v>4008</v>
      </c>
      <c r="C56" s="18">
        <v>42502.444282407407</v>
      </c>
      <c r="D56" s="18">
        <v>42502.472557870373</v>
      </c>
      <c r="E56" s="6" t="s">
        <v>23</v>
      </c>
      <c r="F56" s="15">
        <v>2.8275462966121268E-2</v>
      </c>
      <c r="G56" s="10"/>
    </row>
    <row r="57" spans="1:7" s="2" customFormat="1" x14ac:dyDescent="0.25">
      <c r="A57" s="6" t="s">
        <v>1128</v>
      </c>
      <c r="B57" s="6">
        <v>4009</v>
      </c>
      <c r="C57" s="18">
        <v>42502.412048611113</v>
      </c>
      <c r="D57" s="18">
        <v>42502.441851851851</v>
      </c>
      <c r="E57" s="6" t="s">
        <v>631</v>
      </c>
      <c r="F57" s="15">
        <v>2.9803240737237502E-2</v>
      </c>
      <c r="G57" s="10"/>
    </row>
    <row r="58" spans="1:7" s="2" customFormat="1" x14ac:dyDescent="0.25">
      <c r="A58" s="6" t="s">
        <v>1129</v>
      </c>
      <c r="B58" s="6">
        <v>4010</v>
      </c>
      <c r="C58" s="18">
        <v>42502.448738425926</v>
      </c>
      <c r="D58" s="18">
        <v>42502.481550925928</v>
      </c>
      <c r="E58" s="6" t="s">
        <v>631</v>
      </c>
      <c r="F58" s="15">
        <v>3.2812500001455192E-2</v>
      </c>
      <c r="G58" s="10"/>
    </row>
    <row r="59" spans="1:7" s="2" customFormat="1" x14ac:dyDescent="0.25">
      <c r="A59" s="6" t="s">
        <v>1130</v>
      </c>
      <c r="B59" s="6">
        <v>4014</v>
      </c>
      <c r="C59" s="18">
        <v>42502.424340277779</v>
      </c>
      <c r="D59" s="18">
        <v>42502.451469907406</v>
      </c>
      <c r="E59" s="6" t="s">
        <v>28</v>
      </c>
      <c r="F59" s="15">
        <v>2.7129629626870155E-2</v>
      </c>
      <c r="G59" s="10"/>
    </row>
    <row r="60" spans="1:7" s="2" customFormat="1" x14ac:dyDescent="0.25">
      <c r="A60" s="6" t="s">
        <v>1131</v>
      </c>
      <c r="B60" s="6">
        <v>4013</v>
      </c>
      <c r="C60" s="18">
        <v>42502.460636574076</v>
      </c>
      <c r="D60" s="18">
        <v>42502.49113425926</v>
      </c>
      <c r="E60" s="6" t="s">
        <v>28</v>
      </c>
      <c r="F60" s="15">
        <v>3.0497685183945578E-2</v>
      </c>
      <c r="G60" s="10"/>
    </row>
    <row r="61" spans="1:7" s="2" customFormat="1" x14ac:dyDescent="0.25">
      <c r="A61" s="6" t="s">
        <v>1132</v>
      </c>
      <c r="B61" s="6">
        <v>4025</v>
      </c>
      <c r="C61" s="18">
        <v>42502.432766203703</v>
      </c>
      <c r="D61" s="18">
        <v>42502.462418981479</v>
      </c>
      <c r="E61" s="6" t="s">
        <v>26</v>
      </c>
      <c r="F61" s="15">
        <v>2.9652777775481809E-2</v>
      </c>
      <c r="G61" s="10"/>
    </row>
    <row r="62" spans="1:7" s="2" customFormat="1" x14ac:dyDescent="0.25">
      <c r="A62" s="6" t="s">
        <v>1133</v>
      </c>
      <c r="B62" s="6">
        <v>4026</v>
      </c>
      <c r="C62" s="18">
        <v>42502.47142361111</v>
      </c>
      <c r="D62" s="18">
        <v>42502.502523148149</v>
      </c>
      <c r="E62" s="6" t="s">
        <v>26</v>
      </c>
      <c r="F62" s="15">
        <v>3.1099537038244307E-2</v>
      </c>
      <c r="G62" s="10"/>
    </row>
    <row r="63" spans="1:7" s="2" customFormat="1" x14ac:dyDescent="0.25">
      <c r="A63" s="6" t="s">
        <v>1134</v>
      </c>
      <c r="B63" s="6">
        <v>4040</v>
      </c>
      <c r="C63" s="18">
        <v>42502.443912037037</v>
      </c>
      <c r="D63" s="18">
        <v>42502.47315972222</v>
      </c>
      <c r="E63" s="6" t="s">
        <v>37</v>
      </c>
      <c r="F63" s="15">
        <v>2.9247685182781424E-2</v>
      </c>
      <c r="G63" s="10"/>
    </row>
    <row r="64" spans="1:7" s="2" customFormat="1" x14ac:dyDescent="0.25">
      <c r="A64" s="6" t="s">
        <v>1135</v>
      </c>
      <c r="B64" s="6">
        <v>4039</v>
      </c>
      <c r="C64" s="18">
        <v>42502.483634259261</v>
      </c>
      <c r="D64" s="18">
        <v>42502.51290509259</v>
      </c>
      <c r="E64" s="6" t="s">
        <v>37</v>
      </c>
      <c r="F64" s="15">
        <v>2.9270833329064772E-2</v>
      </c>
      <c r="G64" s="10"/>
    </row>
    <row r="65" spans="1:7" s="2" customFormat="1" x14ac:dyDescent="0.25">
      <c r="A65" s="6" t="s">
        <v>1136</v>
      </c>
      <c r="B65" s="6">
        <v>4018</v>
      </c>
      <c r="C65" s="18">
        <v>42502.457395833335</v>
      </c>
      <c r="D65" s="18">
        <v>42502.483090277776</v>
      </c>
      <c r="E65" s="6" t="s">
        <v>36</v>
      </c>
      <c r="F65" s="15">
        <v>2.569444444088731E-2</v>
      </c>
      <c r="G65" s="10"/>
    </row>
    <row r="66" spans="1:7" s="2" customFormat="1" x14ac:dyDescent="0.25">
      <c r="A66" s="6" t="s">
        <v>1137</v>
      </c>
      <c r="B66" s="6">
        <v>4017</v>
      </c>
      <c r="C66" s="18">
        <v>42502.497569444444</v>
      </c>
      <c r="D66" s="18">
        <v>42502.52275462963</v>
      </c>
      <c r="E66" s="6" t="s">
        <v>36</v>
      </c>
      <c r="F66" s="15">
        <v>2.5185185186273884E-2</v>
      </c>
      <c r="G66" s="10"/>
    </row>
    <row r="67" spans="1:7" s="2" customFormat="1" x14ac:dyDescent="0.25">
      <c r="A67" s="6" t="s">
        <v>1138</v>
      </c>
      <c r="B67" s="6">
        <v>4020</v>
      </c>
      <c r="C67" s="18">
        <v>42502.465613425928</v>
      </c>
      <c r="D67" s="18">
        <v>42502.493703703702</v>
      </c>
      <c r="E67" s="6" t="s">
        <v>29</v>
      </c>
      <c r="F67" s="15">
        <v>2.8090277774026617E-2</v>
      </c>
      <c r="G67" s="10"/>
    </row>
    <row r="68" spans="1:7" s="2" customFormat="1" x14ac:dyDescent="0.25">
      <c r="A68" s="6" t="s">
        <v>1139</v>
      </c>
      <c r="B68" s="6">
        <v>4019</v>
      </c>
      <c r="C68" s="18">
        <v>42502.500243055554</v>
      </c>
      <c r="D68" s="18">
        <v>42502.533321759256</v>
      </c>
      <c r="E68" s="6" t="s">
        <v>29</v>
      </c>
      <c r="F68" s="15">
        <v>3.3078703701903578E-2</v>
      </c>
      <c r="G68" s="10"/>
    </row>
    <row r="69" spans="1:7" s="2" customFormat="1" x14ac:dyDescent="0.25">
      <c r="A69" s="6" t="s">
        <v>1140</v>
      </c>
      <c r="B69" s="6">
        <v>4007</v>
      </c>
      <c r="C69" s="18">
        <v>42502.477962962963</v>
      </c>
      <c r="D69" s="18">
        <v>42502.505266203705</v>
      </c>
      <c r="E69" s="6" t="s">
        <v>23</v>
      </c>
      <c r="F69" s="15">
        <v>2.7303240742185153E-2</v>
      </c>
      <c r="G69" s="10"/>
    </row>
    <row r="70" spans="1:7" s="2" customFormat="1" x14ac:dyDescent="0.25">
      <c r="A70" s="6" t="s">
        <v>1141</v>
      </c>
      <c r="B70" s="6">
        <v>4008</v>
      </c>
      <c r="C70" s="18">
        <v>42502.515590277777</v>
      </c>
      <c r="D70" s="18">
        <v>42502.543611111112</v>
      </c>
      <c r="E70" s="6" t="s">
        <v>23</v>
      </c>
      <c r="F70" s="15">
        <v>2.8020833335176576E-2</v>
      </c>
      <c r="G70" s="10"/>
    </row>
    <row r="71" spans="1:7" s="2" customFormat="1" x14ac:dyDescent="0.25">
      <c r="A71" s="6" t="s">
        <v>1142</v>
      </c>
      <c r="B71" s="6">
        <v>4009</v>
      </c>
      <c r="C71" s="18">
        <v>42502.485983796294</v>
      </c>
      <c r="D71" s="18">
        <v>42502.514432870368</v>
      </c>
      <c r="E71" s="6" t="s">
        <v>631</v>
      </c>
      <c r="F71" s="15">
        <v>2.8449074074160308E-2</v>
      </c>
      <c r="G71" s="10"/>
    </row>
    <row r="72" spans="1:7" s="2" customFormat="1" x14ac:dyDescent="0.25">
      <c r="A72" s="6" t="s">
        <v>1143</v>
      </c>
      <c r="B72" s="6">
        <v>4010</v>
      </c>
      <c r="C72" s="18">
        <v>42502.522627314815</v>
      </c>
      <c r="D72" s="18">
        <v>42502.554722222223</v>
      </c>
      <c r="E72" s="6" t="s">
        <v>631</v>
      </c>
      <c r="F72" s="15">
        <v>3.2094907408463769E-2</v>
      </c>
      <c r="G72" s="10"/>
    </row>
    <row r="73" spans="1:7" s="2" customFormat="1" x14ac:dyDescent="0.25">
      <c r="A73" s="6" t="s">
        <v>1144</v>
      </c>
      <c r="B73" s="6">
        <v>4014</v>
      </c>
      <c r="C73" s="18">
        <v>42502.49722222222</v>
      </c>
      <c r="D73" s="18">
        <v>42502.525243055556</v>
      </c>
      <c r="E73" s="6" t="s">
        <v>28</v>
      </c>
      <c r="F73" s="15">
        <v>2.8020833335176576E-2</v>
      </c>
      <c r="G73" s="10"/>
    </row>
    <row r="74" spans="1:7" s="2" customFormat="1" x14ac:dyDescent="0.25">
      <c r="A74" s="6" t="s">
        <v>1145</v>
      </c>
      <c r="B74" s="6">
        <v>4013</v>
      </c>
      <c r="C74" s="18">
        <v>42502.538888888892</v>
      </c>
      <c r="D74" s="18">
        <v>42502.564606481479</v>
      </c>
      <c r="E74" s="6" t="s">
        <v>28</v>
      </c>
      <c r="F74" s="15">
        <v>2.5717592587170657E-2</v>
      </c>
      <c r="G74" s="10"/>
    </row>
    <row r="75" spans="1:7" s="2" customFormat="1" x14ac:dyDescent="0.25">
      <c r="A75" s="6" t="s">
        <v>1146</v>
      </c>
      <c r="B75" s="6">
        <v>4025</v>
      </c>
      <c r="C75" s="18">
        <v>42502.507060185184</v>
      </c>
      <c r="D75" s="18">
        <v>42502.536608796298</v>
      </c>
      <c r="E75" s="6" t="s">
        <v>26</v>
      </c>
      <c r="F75" s="15">
        <v>2.9548611113568768E-2</v>
      </c>
      <c r="G75" s="10"/>
    </row>
    <row r="76" spans="1:7" s="2" customFormat="1" x14ac:dyDescent="0.25">
      <c r="A76" s="6" t="s">
        <v>1147</v>
      </c>
      <c r="B76" s="6">
        <v>4026</v>
      </c>
      <c r="C76" s="18">
        <v>42502.54210648148</v>
      </c>
      <c r="D76" s="18">
        <v>42502.576585648145</v>
      </c>
      <c r="E76" s="6" t="s">
        <v>26</v>
      </c>
      <c r="F76" s="15">
        <v>3.4479166664823424E-2</v>
      </c>
      <c r="G76" s="10"/>
    </row>
    <row r="77" spans="1:7" s="2" customFormat="1" x14ac:dyDescent="0.25">
      <c r="A77" s="6" t="s">
        <v>1148</v>
      </c>
      <c r="B77" s="6">
        <v>4040</v>
      </c>
      <c r="C77" s="18">
        <v>42502.519375000003</v>
      </c>
      <c r="D77" s="18">
        <v>42502.545810185184</v>
      </c>
      <c r="E77" s="6" t="s">
        <v>37</v>
      </c>
      <c r="F77" s="15">
        <v>2.643518518016208E-2</v>
      </c>
      <c r="G77" s="10"/>
    </row>
    <row r="78" spans="1:7" s="2" customFormat="1" x14ac:dyDescent="0.25">
      <c r="A78" s="6" t="s">
        <v>1149</v>
      </c>
      <c r="B78" s="6">
        <v>4039</v>
      </c>
      <c r="C78" s="18">
        <v>42502.557604166665</v>
      </c>
      <c r="D78" s="18">
        <v>42502.586585648147</v>
      </c>
      <c r="E78" s="6" t="s">
        <v>37</v>
      </c>
      <c r="F78" s="15">
        <v>2.8981481482333038E-2</v>
      </c>
      <c r="G78" s="10"/>
    </row>
    <row r="79" spans="1:7" s="2" customFormat="1" x14ac:dyDescent="0.25">
      <c r="A79" s="6" t="s">
        <v>1150</v>
      </c>
      <c r="B79" s="6">
        <v>4018</v>
      </c>
      <c r="C79" s="18">
        <v>42502.527141203704</v>
      </c>
      <c r="D79" s="18">
        <v>42502.556226851855</v>
      </c>
      <c r="E79" s="6" t="s">
        <v>36</v>
      </c>
      <c r="F79" s="15">
        <v>2.9085648151522037E-2</v>
      </c>
      <c r="G79" s="10"/>
    </row>
    <row r="80" spans="1:7" s="2" customFormat="1" x14ac:dyDescent="0.25">
      <c r="A80" s="6" t="s">
        <v>1151</v>
      </c>
      <c r="B80" s="6">
        <v>4017</v>
      </c>
      <c r="C80" s="18">
        <v>42502.564965277779</v>
      </c>
      <c r="D80" s="18">
        <v>42502.59642361111</v>
      </c>
      <c r="E80" s="6" t="s">
        <v>36</v>
      </c>
      <c r="F80" s="15">
        <v>3.145833333110204E-2</v>
      </c>
      <c r="G80" s="10"/>
    </row>
    <row r="81" spans="1:7" s="2" customFormat="1" x14ac:dyDescent="0.25">
      <c r="A81" s="6" t="s">
        <v>1152</v>
      </c>
      <c r="B81" s="6">
        <v>4020</v>
      </c>
      <c r="C81" s="18">
        <v>42502.538252314815</v>
      </c>
      <c r="D81" s="18">
        <v>42502.567407407405</v>
      </c>
      <c r="E81" s="6" t="s">
        <v>29</v>
      </c>
      <c r="F81" s="15">
        <v>2.9155092590372078E-2</v>
      </c>
      <c r="G81" s="10"/>
    </row>
    <row r="82" spans="1:7" s="2" customFormat="1" x14ac:dyDescent="0.25">
      <c r="A82" s="6" t="s">
        <v>1153</v>
      </c>
      <c r="B82" s="6">
        <v>4019</v>
      </c>
      <c r="C82" s="18">
        <v>42502.577013888891</v>
      </c>
      <c r="D82" s="18">
        <v>42502.606562499997</v>
      </c>
      <c r="E82" s="6" t="s">
        <v>29</v>
      </c>
      <c r="F82" s="15">
        <v>2.954861110629281E-2</v>
      </c>
      <c r="G82" s="10"/>
    </row>
    <row r="83" spans="1:7" s="2" customFormat="1" x14ac:dyDescent="0.25">
      <c r="A83" s="6" t="s">
        <v>1154</v>
      </c>
      <c r="B83" s="6">
        <v>4007</v>
      </c>
      <c r="C83" s="18">
        <v>42502.547002314815</v>
      </c>
      <c r="D83" s="18">
        <v>42502.578009259261</v>
      </c>
      <c r="E83" s="6" t="s">
        <v>23</v>
      </c>
      <c r="F83" s="15">
        <v>3.1006944445834961E-2</v>
      </c>
      <c r="G83" s="10"/>
    </row>
    <row r="84" spans="1:7" s="2" customFormat="1" x14ac:dyDescent="0.25">
      <c r="A84" s="6" t="s">
        <v>1155</v>
      </c>
      <c r="B84" s="6">
        <v>4008</v>
      </c>
      <c r="C84" s="18">
        <v>42502.586076388892</v>
      </c>
      <c r="D84" s="18">
        <v>42502.617094907408</v>
      </c>
      <c r="E84" s="6" t="s">
        <v>23</v>
      </c>
      <c r="F84" s="15">
        <v>3.1018518515338656E-2</v>
      </c>
      <c r="G84" s="10"/>
    </row>
    <row r="85" spans="1:7" s="2" customFormat="1" x14ac:dyDescent="0.25">
      <c r="A85" s="6" t="s">
        <v>1156</v>
      </c>
      <c r="B85" s="6">
        <v>4009</v>
      </c>
      <c r="C85" s="18">
        <v>42502.557916666665</v>
      </c>
      <c r="D85" s="18">
        <v>42502.587835648148</v>
      </c>
      <c r="E85" s="6" t="s">
        <v>631</v>
      </c>
      <c r="F85" s="15">
        <v>2.9918981483206153E-2</v>
      </c>
      <c r="G85" s="10"/>
    </row>
    <row r="86" spans="1:7" s="2" customFormat="1" x14ac:dyDescent="0.25">
      <c r="A86" s="6" t="s">
        <v>1157</v>
      </c>
      <c r="B86" s="6">
        <v>4010</v>
      </c>
      <c r="C86" s="18">
        <v>42502.592210648145</v>
      </c>
      <c r="D86" s="18">
        <v>42502.628958333335</v>
      </c>
      <c r="E86" s="6" t="s">
        <v>631</v>
      </c>
      <c r="F86" s="15">
        <v>3.6747685189766344E-2</v>
      </c>
      <c r="G86" s="10"/>
    </row>
    <row r="87" spans="1:7" s="2" customFormat="1" x14ac:dyDescent="0.25">
      <c r="A87" s="6" t="s">
        <v>1158</v>
      </c>
      <c r="B87" s="6">
        <v>4014</v>
      </c>
      <c r="C87" s="18">
        <v>42502.570335648146</v>
      </c>
      <c r="D87" s="18">
        <v>42502.597766203704</v>
      </c>
      <c r="E87" s="6" t="s">
        <v>28</v>
      </c>
      <c r="F87" s="15">
        <v>2.7430555557657499E-2</v>
      </c>
      <c r="G87" s="10"/>
    </row>
    <row r="88" spans="1:7" s="2" customFormat="1" x14ac:dyDescent="0.25">
      <c r="A88" s="6" t="s">
        <v>1159</v>
      </c>
      <c r="B88" s="6">
        <v>4013</v>
      </c>
      <c r="C88" s="18">
        <v>42502.611527777779</v>
      </c>
      <c r="D88" s="18">
        <v>42502.642013888886</v>
      </c>
      <c r="E88" s="6" t="s">
        <v>28</v>
      </c>
      <c r="F88" s="15">
        <v>3.0486111107165925E-2</v>
      </c>
      <c r="G88" s="10"/>
    </row>
    <row r="89" spans="1:7" s="2" customFormat="1" x14ac:dyDescent="0.25">
      <c r="A89" s="6" t="s">
        <v>1160</v>
      </c>
      <c r="B89" s="6">
        <v>4025</v>
      </c>
      <c r="C89" s="18">
        <v>42502.578993055555</v>
      </c>
      <c r="D89" s="18">
        <v>42502.609953703701</v>
      </c>
      <c r="E89" s="6" t="s">
        <v>26</v>
      </c>
      <c r="F89" s="15">
        <v>3.0960648145992309E-2</v>
      </c>
      <c r="G89" s="10"/>
    </row>
    <row r="90" spans="1:7" s="2" customFormat="1" x14ac:dyDescent="0.25">
      <c r="A90" s="6" t="s">
        <v>1161</v>
      </c>
      <c r="B90" s="6">
        <v>4026</v>
      </c>
      <c r="C90" s="18">
        <v>42502.612407407411</v>
      </c>
      <c r="D90" s="18">
        <v>42502.658101851855</v>
      </c>
      <c r="E90" s="6" t="s">
        <v>26</v>
      </c>
      <c r="F90" s="15">
        <v>4.5694444444961846E-2</v>
      </c>
      <c r="G90" s="10"/>
    </row>
    <row r="91" spans="1:7" s="2" customFormat="1" x14ac:dyDescent="0.25">
      <c r="A91" s="6" t="s">
        <v>1162</v>
      </c>
      <c r="B91" s="6">
        <v>4040</v>
      </c>
      <c r="C91" s="18">
        <v>42502.590821759259</v>
      </c>
      <c r="D91" s="18">
        <v>42502.618668981479</v>
      </c>
      <c r="E91" s="6" t="s">
        <v>37</v>
      </c>
      <c r="F91" s="15">
        <v>2.7847222219861578E-2</v>
      </c>
      <c r="G91" s="10"/>
    </row>
    <row r="92" spans="1:7" s="2" customFormat="1" x14ac:dyDescent="0.25">
      <c r="A92" s="6" t="s">
        <v>1163</v>
      </c>
      <c r="B92" s="6">
        <v>4039</v>
      </c>
      <c r="C92" s="18">
        <v>42502.628912037035</v>
      </c>
      <c r="D92" s="18">
        <v>42502.664409722223</v>
      </c>
      <c r="E92" s="6" t="s">
        <v>37</v>
      </c>
      <c r="F92" s="15">
        <v>3.549768518860219E-2</v>
      </c>
      <c r="G92" s="10"/>
    </row>
    <row r="93" spans="1:7" s="2" customFormat="1" x14ac:dyDescent="0.25">
      <c r="A93" s="6" t="s">
        <v>1164</v>
      </c>
      <c r="B93" s="6">
        <v>4018</v>
      </c>
      <c r="C93" s="18">
        <v>42502.600335648145</v>
      </c>
      <c r="D93" s="18">
        <v>42502.631423611114</v>
      </c>
      <c r="E93" s="6" t="s">
        <v>36</v>
      </c>
      <c r="F93" s="15">
        <v>3.1087962968740612E-2</v>
      </c>
      <c r="G93" s="10"/>
    </row>
    <row r="94" spans="1:7" s="2" customFormat="1" x14ac:dyDescent="0.25">
      <c r="A94" s="6" t="s">
        <v>1165</v>
      </c>
      <c r="B94" s="6">
        <v>4017</v>
      </c>
      <c r="C94" s="18">
        <v>42502.639317129629</v>
      </c>
      <c r="D94" s="18">
        <v>42502.673460648148</v>
      </c>
      <c r="E94" s="6" t="s">
        <v>36</v>
      </c>
      <c r="F94" s="15">
        <v>3.4143518518249039E-2</v>
      </c>
      <c r="G94" s="10"/>
    </row>
    <row r="95" spans="1:7" s="2" customFormat="1" x14ac:dyDescent="0.25">
      <c r="A95" s="6" t="s">
        <v>1166</v>
      </c>
      <c r="B95" s="6">
        <v>4020</v>
      </c>
      <c r="C95" s="18">
        <v>42502.610949074071</v>
      </c>
      <c r="D95" s="18">
        <v>42502.644317129627</v>
      </c>
      <c r="E95" s="6" t="s">
        <v>29</v>
      </c>
      <c r="F95" s="15">
        <v>3.3368055555911269E-2</v>
      </c>
      <c r="G95" s="10"/>
    </row>
    <row r="96" spans="1:7" s="2" customFormat="1" x14ac:dyDescent="0.25">
      <c r="A96" s="6" t="s">
        <v>1167</v>
      </c>
      <c r="B96" s="6">
        <v>4019</v>
      </c>
      <c r="C96" s="18">
        <v>42502.648796296293</v>
      </c>
      <c r="D96" s="18">
        <v>42502.685717592591</v>
      </c>
      <c r="E96" s="6" t="s">
        <v>29</v>
      </c>
      <c r="F96" s="15">
        <v>3.6921296297805384E-2</v>
      </c>
      <c r="G96" s="10"/>
    </row>
    <row r="97" spans="1:7" s="2" customFormat="1" x14ac:dyDescent="0.25">
      <c r="A97" s="6" t="s">
        <v>1168</v>
      </c>
      <c r="B97" s="6">
        <v>4007</v>
      </c>
      <c r="C97" s="18">
        <v>42502.624537037038</v>
      </c>
      <c r="D97" s="18">
        <v>42502.652962962966</v>
      </c>
      <c r="E97" s="6" t="s">
        <v>23</v>
      </c>
      <c r="F97" s="15">
        <v>2.842592592787696E-2</v>
      </c>
      <c r="G97" s="10"/>
    </row>
    <row r="98" spans="1:7" s="2" customFormat="1" x14ac:dyDescent="0.25">
      <c r="A98" s="6" t="s">
        <v>1169</v>
      </c>
      <c r="B98" s="6">
        <v>4008</v>
      </c>
      <c r="C98" s="18">
        <v>42502.660416666666</v>
      </c>
      <c r="D98" s="18">
        <v>42502.695428240739</v>
      </c>
      <c r="E98" s="6" t="s">
        <v>23</v>
      </c>
      <c r="F98" s="15">
        <v>3.5011574072996154E-2</v>
      </c>
      <c r="G98" s="10"/>
    </row>
    <row r="99" spans="1:7" s="2" customFormat="1" x14ac:dyDescent="0.25">
      <c r="A99" s="6" t="s">
        <v>1170</v>
      </c>
      <c r="B99" s="6">
        <v>4009</v>
      </c>
      <c r="C99" s="18">
        <v>42502.633784722224</v>
      </c>
      <c r="D99" s="18">
        <v>42502.664930555555</v>
      </c>
      <c r="E99" s="6" t="s">
        <v>631</v>
      </c>
      <c r="F99" s="15">
        <v>3.1145833330811001E-2</v>
      </c>
      <c r="G99" s="10"/>
    </row>
    <row r="100" spans="1:7" s="2" customFormat="1" x14ac:dyDescent="0.25">
      <c r="A100" s="6" t="s">
        <v>1171</v>
      </c>
      <c r="B100" s="6">
        <v>4010</v>
      </c>
      <c r="C100" s="18">
        <v>42502.67119212963</v>
      </c>
      <c r="D100" s="18">
        <v>42502.707557870373</v>
      </c>
      <c r="E100" s="6" t="s">
        <v>631</v>
      </c>
      <c r="F100" s="15">
        <v>3.6365740743349306E-2</v>
      </c>
      <c r="G100" s="10"/>
    </row>
    <row r="101" spans="1:7" s="2" customFormat="1" x14ac:dyDescent="0.25">
      <c r="A101" s="6" t="s">
        <v>1172</v>
      </c>
      <c r="B101" s="6">
        <v>4014</v>
      </c>
      <c r="C101" s="18">
        <v>42502.644618055558</v>
      </c>
      <c r="D101" s="18">
        <v>42502.673067129632</v>
      </c>
      <c r="E101" s="6" t="s">
        <v>28</v>
      </c>
      <c r="F101" s="15">
        <v>2.8449074074160308E-2</v>
      </c>
      <c r="G101" s="10"/>
    </row>
    <row r="102" spans="1:7" s="2" customFormat="1" x14ac:dyDescent="0.25">
      <c r="A102" s="6" t="s">
        <v>1173</v>
      </c>
      <c r="B102" s="6">
        <v>4013</v>
      </c>
      <c r="C102" s="18">
        <v>42502.684074074074</v>
      </c>
      <c r="D102" s="18">
        <v>42502.713252314818</v>
      </c>
      <c r="E102" s="6" t="s">
        <v>28</v>
      </c>
      <c r="F102" s="15">
        <v>2.9178240743931383E-2</v>
      </c>
      <c r="G102" s="10"/>
    </row>
    <row r="103" spans="1:7" s="2" customFormat="1" x14ac:dyDescent="0.25">
      <c r="A103" s="6" t="s">
        <v>1175</v>
      </c>
      <c r="B103" s="6">
        <v>4026</v>
      </c>
      <c r="C103" s="18">
        <v>42502.693090277775</v>
      </c>
      <c r="D103" s="18">
        <v>42502.730393518519</v>
      </c>
      <c r="E103" s="6" t="s">
        <v>26</v>
      </c>
      <c r="F103" s="15">
        <v>3.7303240744222421E-2</v>
      </c>
      <c r="G103" s="10"/>
    </row>
    <row r="104" spans="1:7" s="2" customFormat="1" x14ac:dyDescent="0.25">
      <c r="A104" s="6" t="s">
        <v>1176</v>
      </c>
      <c r="B104" s="6">
        <v>4040</v>
      </c>
      <c r="C104" s="18">
        <v>42502.667858796296</v>
      </c>
      <c r="D104" s="18">
        <v>42502.699756944443</v>
      </c>
      <c r="E104" s="6" t="s">
        <v>37</v>
      </c>
      <c r="F104" s="15">
        <v>3.1898148146865424E-2</v>
      </c>
      <c r="G104" s="10"/>
    </row>
    <row r="105" spans="1:7" s="2" customFormat="1" x14ac:dyDescent="0.25">
      <c r="A105" s="6" t="s">
        <v>1177</v>
      </c>
      <c r="B105" s="6">
        <v>4039</v>
      </c>
      <c r="C105" s="18">
        <v>42502.706493055557</v>
      </c>
      <c r="D105" s="18">
        <v>42502.737291666665</v>
      </c>
      <c r="E105" s="6" t="s">
        <v>37</v>
      </c>
      <c r="F105" s="15">
        <v>3.0798611107456964E-2</v>
      </c>
      <c r="G105" s="10"/>
    </row>
    <row r="106" spans="1:7" s="2" customFormat="1" x14ac:dyDescent="0.25">
      <c r="A106" s="6" t="s">
        <v>1178</v>
      </c>
      <c r="B106" s="6">
        <v>4018</v>
      </c>
      <c r="C106" s="18">
        <v>42502.677534722221</v>
      </c>
      <c r="D106" s="18">
        <v>42502.705833333333</v>
      </c>
      <c r="E106" s="6" t="s">
        <v>36</v>
      </c>
      <c r="F106" s="15">
        <v>2.8298611112404615E-2</v>
      </c>
      <c r="G106" s="10"/>
    </row>
    <row r="107" spans="1:7" s="2" customFormat="1" x14ac:dyDescent="0.25">
      <c r="A107" s="6" t="s">
        <v>1179</v>
      </c>
      <c r="B107" s="6">
        <v>4017</v>
      </c>
      <c r="C107" s="18">
        <v>42502.713842592595</v>
      </c>
      <c r="D107" s="18">
        <v>42502.742731481485</v>
      </c>
      <c r="E107" s="6" t="s">
        <v>36</v>
      </c>
      <c r="F107" s="15">
        <v>2.8888888889923692E-2</v>
      </c>
      <c r="G107" s="10"/>
    </row>
    <row r="108" spans="1:7" s="2" customFormat="1" x14ac:dyDescent="0.25">
      <c r="A108" s="6" t="s">
        <v>1180</v>
      </c>
      <c r="B108" s="6">
        <v>4020</v>
      </c>
      <c r="C108" s="18">
        <v>42502.689131944448</v>
      </c>
      <c r="D108" s="18">
        <v>42502.721585648149</v>
      </c>
      <c r="E108" s="6" t="s">
        <v>29</v>
      </c>
      <c r="F108" s="15">
        <v>3.2453703701321501E-2</v>
      </c>
      <c r="G108" s="10"/>
    </row>
    <row r="109" spans="1:7" s="2" customFormat="1" x14ac:dyDescent="0.25">
      <c r="A109" s="6" t="s">
        <v>1181</v>
      </c>
      <c r="B109" s="6">
        <v>4019</v>
      </c>
      <c r="C109" s="18">
        <v>42502.729375000003</v>
      </c>
      <c r="D109" s="18">
        <v>42502.758310185185</v>
      </c>
      <c r="E109" s="6" t="s">
        <v>29</v>
      </c>
      <c r="F109" s="15">
        <v>2.8935185182490386E-2</v>
      </c>
      <c r="G109" s="10"/>
    </row>
    <row r="110" spans="1:7" s="2" customFormat="1" x14ac:dyDescent="0.25">
      <c r="A110" s="6" t="s">
        <v>1182</v>
      </c>
      <c r="B110" s="6">
        <v>4007</v>
      </c>
      <c r="C110" s="18">
        <v>42502.697893518518</v>
      </c>
      <c r="D110" s="18">
        <v>42502.734224537038</v>
      </c>
      <c r="E110" s="6" t="s">
        <v>23</v>
      </c>
      <c r="F110" s="15">
        <v>3.6331018520286307E-2</v>
      </c>
      <c r="G110" s="10"/>
    </row>
    <row r="111" spans="1:7" s="2" customFormat="1" x14ac:dyDescent="0.25">
      <c r="A111" s="6" t="s">
        <v>1185</v>
      </c>
      <c r="B111" s="6">
        <v>4014</v>
      </c>
      <c r="C111" s="18">
        <v>42502.71665509259</v>
      </c>
      <c r="D111" s="18">
        <v>42502.751620370371</v>
      </c>
      <c r="E111" s="6" t="s">
        <v>28</v>
      </c>
      <c r="F111" s="15">
        <v>3.496527778042946E-2</v>
      </c>
      <c r="G111" s="10"/>
    </row>
    <row r="112" spans="1:7" s="2" customFormat="1" x14ac:dyDescent="0.25">
      <c r="A112" s="6" t="s">
        <v>1186</v>
      </c>
      <c r="B112" s="6">
        <v>4013</v>
      </c>
      <c r="C112" s="18">
        <v>42502.754270833335</v>
      </c>
      <c r="D112" s="18">
        <v>42502.784131944441</v>
      </c>
      <c r="E112" s="6" t="s">
        <v>28</v>
      </c>
      <c r="F112" s="15">
        <v>2.9861111106583849E-2</v>
      </c>
      <c r="G112" s="10"/>
    </row>
    <row r="113" spans="1:7" s="2" customFormat="1" x14ac:dyDescent="0.25">
      <c r="A113" s="6" t="s">
        <v>1187</v>
      </c>
      <c r="B113" s="6">
        <v>4040</v>
      </c>
      <c r="C113" s="18">
        <v>42502.739976851852</v>
      </c>
      <c r="D113" s="18">
        <v>42502.773020833331</v>
      </c>
      <c r="E113" s="6" t="s">
        <v>37</v>
      </c>
      <c r="F113" s="15">
        <v>3.3043981478840578E-2</v>
      </c>
      <c r="G113" s="10"/>
    </row>
    <row r="114" spans="1:7" s="2" customFormat="1" x14ac:dyDescent="0.25">
      <c r="A114" s="6" t="s">
        <v>1188</v>
      </c>
      <c r="B114" s="6">
        <v>4039</v>
      </c>
      <c r="C114" s="18">
        <v>42502.775972222225</v>
      </c>
      <c r="D114" s="18">
        <v>42502.808148148149</v>
      </c>
      <c r="E114" s="6" t="s">
        <v>37</v>
      </c>
      <c r="F114" s="15">
        <v>3.2175925924093463E-2</v>
      </c>
      <c r="G114" s="10"/>
    </row>
    <row r="115" spans="1:7" s="2" customFormat="1" x14ac:dyDescent="0.25">
      <c r="A115" s="6" t="s">
        <v>1190</v>
      </c>
      <c r="B115" s="6">
        <v>4017</v>
      </c>
      <c r="C115" s="18">
        <v>42502.785138888888</v>
      </c>
      <c r="D115" s="18">
        <v>42502.815312500003</v>
      </c>
      <c r="E115" s="6" t="s">
        <v>36</v>
      </c>
      <c r="F115" s="15">
        <v>3.0173611114150845E-2</v>
      </c>
      <c r="G115" s="10"/>
    </row>
    <row r="116" spans="1:7" s="2" customFormat="1" x14ac:dyDescent="0.25">
      <c r="A116" s="6" t="s">
        <v>1191</v>
      </c>
      <c r="B116" s="6">
        <v>4020</v>
      </c>
      <c r="C116" s="18">
        <v>42502.763148148151</v>
      </c>
      <c r="D116" s="18">
        <v>42502.786840277775</v>
      </c>
      <c r="E116" s="6" t="s">
        <v>29</v>
      </c>
      <c r="F116" s="15">
        <v>2.3692129623668734E-2</v>
      </c>
      <c r="G116" s="10"/>
    </row>
    <row r="117" spans="1:7" s="2" customFormat="1" x14ac:dyDescent="0.25">
      <c r="A117" s="6" t="s">
        <v>1192</v>
      </c>
      <c r="B117" s="6">
        <v>4019</v>
      </c>
      <c r="C117" s="18">
        <v>42502.794236111113</v>
      </c>
      <c r="D117" s="18">
        <v>42502.825231481482</v>
      </c>
      <c r="E117" s="6" t="s">
        <v>29</v>
      </c>
      <c r="F117" s="15">
        <v>3.0995370369055308E-2</v>
      </c>
      <c r="G117" s="10"/>
    </row>
    <row r="118" spans="1:7" s="2" customFormat="1" x14ac:dyDescent="0.25">
      <c r="A118" s="6" t="s">
        <v>1193</v>
      </c>
      <c r="B118" s="6">
        <v>4007</v>
      </c>
      <c r="C118" s="18">
        <v>42502.769872685189</v>
      </c>
      <c r="D118" s="18">
        <v>42502.79614583333</v>
      </c>
      <c r="E118" s="6" t="s">
        <v>23</v>
      </c>
      <c r="F118" s="15">
        <v>2.6273148141626734E-2</v>
      </c>
      <c r="G118" s="10"/>
    </row>
    <row r="119" spans="1:7" s="2" customFormat="1" x14ac:dyDescent="0.25">
      <c r="A119" s="6" t="s">
        <v>1194</v>
      </c>
      <c r="B119" s="6">
        <v>4008</v>
      </c>
      <c r="C119" s="18">
        <v>42502.808344907404</v>
      </c>
      <c r="D119" s="18">
        <v>42502.835601851853</v>
      </c>
      <c r="E119" s="6" t="s">
        <v>23</v>
      </c>
      <c r="F119" s="15">
        <v>2.7256944449618459E-2</v>
      </c>
      <c r="G119" s="10"/>
    </row>
    <row r="120" spans="1:7" s="2" customFormat="1" x14ac:dyDescent="0.25">
      <c r="A120" s="6" t="s">
        <v>1195</v>
      </c>
      <c r="B120" s="6">
        <v>4014</v>
      </c>
      <c r="C120" s="18">
        <v>42502.787789351853</v>
      </c>
      <c r="D120" s="18">
        <v>42502.81695601852</v>
      </c>
      <c r="E120" s="6" t="s">
        <v>28</v>
      </c>
      <c r="F120" s="15">
        <v>2.9166666667151731E-2</v>
      </c>
      <c r="G120" s="10"/>
    </row>
    <row r="121" spans="1:7" s="2" customFormat="1" x14ac:dyDescent="0.25">
      <c r="A121" s="6" t="s">
        <v>1196</v>
      </c>
      <c r="B121" s="6">
        <v>4013</v>
      </c>
      <c r="C121" s="18">
        <v>42502.823946759258</v>
      </c>
      <c r="D121" s="18">
        <v>42502.856307870374</v>
      </c>
      <c r="E121" s="6" t="s">
        <v>28</v>
      </c>
      <c r="F121" s="15">
        <v>3.2361111116188113E-2</v>
      </c>
      <c r="G121" s="10"/>
    </row>
    <row r="122" spans="1:7" s="2" customFormat="1" x14ac:dyDescent="0.25">
      <c r="A122" s="6" t="s">
        <v>1197</v>
      </c>
      <c r="B122" s="6">
        <v>4040</v>
      </c>
      <c r="C122" s="18">
        <v>42502.810844907406</v>
      </c>
      <c r="D122" s="18">
        <v>42502.837164351855</v>
      </c>
      <c r="E122" s="6" t="s">
        <v>37</v>
      </c>
      <c r="F122" s="15">
        <v>2.6319444448745344E-2</v>
      </c>
      <c r="G122" s="10"/>
    </row>
    <row r="123" spans="1:7" s="2" customFormat="1" x14ac:dyDescent="0.25">
      <c r="A123" s="6" t="s">
        <v>1198</v>
      </c>
      <c r="B123" s="6">
        <v>4039</v>
      </c>
      <c r="C123" s="18">
        <v>42502.846782407411</v>
      </c>
      <c r="D123" s="18">
        <v>42502.878460648149</v>
      </c>
      <c r="E123" s="6" t="s">
        <v>37</v>
      </c>
      <c r="F123" s="15">
        <v>3.1678240738983732E-2</v>
      </c>
      <c r="G123" s="10"/>
    </row>
    <row r="124" spans="1:7" s="2" customFormat="1" x14ac:dyDescent="0.25">
      <c r="A124" s="6" t="s">
        <v>1199</v>
      </c>
      <c r="B124" s="6">
        <v>4020</v>
      </c>
      <c r="C124" s="18">
        <v>42502.828159722223</v>
      </c>
      <c r="D124" s="18">
        <v>42502.85800925926</v>
      </c>
      <c r="E124" s="6" t="s">
        <v>29</v>
      </c>
      <c r="F124" s="15">
        <v>2.9849537037080154E-2</v>
      </c>
      <c r="G124" s="10"/>
    </row>
    <row r="125" spans="1:7" s="2" customFormat="1" x14ac:dyDescent="0.25">
      <c r="A125" s="6" t="s">
        <v>1200</v>
      </c>
      <c r="B125" s="6">
        <v>4019</v>
      </c>
      <c r="C125" s="18">
        <v>42502.861574074072</v>
      </c>
      <c r="D125" s="18">
        <v>42502.898773148147</v>
      </c>
      <c r="E125" s="6" t="s">
        <v>29</v>
      </c>
      <c r="F125" s="15">
        <v>3.7199074075033423E-2</v>
      </c>
      <c r="G125" s="10"/>
    </row>
    <row r="126" spans="1:7" s="2" customFormat="1" x14ac:dyDescent="0.25">
      <c r="A126" s="6" t="s">
        <v>1201</v>
      </c>
      <c r="B126" s="6">
        <v>4007</v>
      </c>
      <c r="C126" s="18">
        <v>42502.851157407407</v>
      </c>
      <c r="D126" s="18">
        <v>42502.87972222222</v>
      </c>
      <c r="E126" s="6" t="s">
        <v>23</v>
      </c>
      <c r="F126" s="15">
        <v>2.8564814812853001E-2</v>
      </c>
      <c r="G126" s="10"/>
    </row>
    <row r="127" spans="1:7" s="2" customFormat="1" x14ac:dyDescent="0.25">
      <c r="A127" s="6" t="s">
        <v>1202</v>
      </c>
      <c r="B127" s="6">
        <v>4008</v>
      </c>
      <c r="C127" s="18">
        <v>42502.891643518517</v>
      </c>
      <c r="D127" s="18">
        <v>42502.920300925929</v>
      </c>
      <c r="E127" s="6" t="s">
        <v>23</v>
      </c>
      <c r="F127" s="15">
        <v>2.8657407412538305E-2</v>
      </c>
      <c r="G127" s="10"/>
    </row>
    <row r="128" spans="1:7" s="2" customFormat="1" x14ac:dyDescent="0.25">
      <c r="A128" s="6" t="s">
        <v>1203</v>
      </c>
      <c r="B128" s="6">
        <v>4014</v>
      </c>
      <c r="C128" s="18">
        <v>42502.869432870371</v>
      </c>
      <c r="D128" s="18">
        <v>42502.901631944442</v>
      </c>
      <c r="E128" s="6" t="s">
        <v>28</v>
      </c>
      <c r="F128" s="15">
        <v>3.219907407037681E-2</v>
      </c>
      <c r="G128" s="10"/>
    </row>
    <row r="129" spans="1:11" s="2" customFormat="1" x14ac:dyDescent="0.25">
      <c r="A129" s="6" t="s">
        <v>1204</v>
      </c>
      <c r="B129" s="6">
        <v>4013</v>
      </c>
      <c r="C129" s="18">
        <v>42502.909120370372</v>
      </c>
      <c r="D129" s="18">
        <v>42502.941747685189</v>
      </c>
      <c r="E129" s="6" t="s">
        <v>28</v>
      </c>
      <c r="F129" s="15">
        <v>3.2627314816636499E-2</v>
      </c>
      <c r="G129" s="10"/>
    </row>
    <row r="130" spans="1:11" s="2" customFormat="1" x14ac:dyDescent="0.25">
      <c r="A130" s="6" t="s">
        <v>1205</v>
      </c>
      <c r="B130" s="6">
        <v>4040</v>
      </c>
      <c r="C130" s="18">
        <v>42502.890787037039</v>
      </c>
      <c r="D130" s="18">
        <v>42502.923437500001</v>
      </c>
      <c r="E130" s="6" t="s">
        <v>37</v>
      </c>
      <c r="F130" s="15">
        <v>3.2650462962919846E-2</v>
      </c>
      <c r="G130" s="10"/>
    </row>
    <row r="131" spans="1:11" s="2" customFormat="1" x14ac:dyDescent="0.25">
      <c r="A131" s="6" t="s">
        <v>1206</v>
      </c>
      <c r="B131" s="6">
        <v>4039</v>
      </c>
      <c r="C131" s="18">
        <v>42502.934502314813</v>
      </c>
      <c r="D131" s="18">
        <v>42502.962962962964</v>
      </c>
      <c r="E131" s="6" t="s">
        <v>37</v>
      </c>
      <c r="F131" s="15">
        <v>2.846064815093996E-2</v>
      </c>
      <c r="G131" s="10"/>
    </row>
    <row r="132" spans="1:11" s="2" customFormat="1" x14ac:dyDescent="0.25">
      <c r="A132" s="6" t="s">
        <v>1207</v>
      </c>
      <c r="B132" s="6">
        <v>4020</v>
      </c>
      <c r="C132" s="18">
        <v>42502.901365740741</v>
      </c>
      <c r="D132" s="18">
        <v>42502.94189814815</v>
      </c>
      <c r="E132" s="6" t="s">
        <v>29</v>
      </c>
      <c r="F132" s="15">
        <v>4.0532407409045845E-2</v>
      </c>
      <c r="G132" s="10"/>
    </row>
    <row r="133" spans="1:11" s="2" customFormat="1" x14ac:dyDescent="0.25">
      <c r="A133" s="6" t="s">
        <v>1208</v>
      </c>
      <c r="B133" s="6">
        <v>4019</v>
      </c>
      <c r="C133" s="18">
        <v>42502.944675925923</v>
      </c>
      <c r="D133" s="18">
        <v>42502.982349537036</v>
      </c>
      <c r="E133" s="6" t="s">
        <v>29</v>
      </c>
      <c r="F133" s="15">
        <v>3.7673611113859806E-2</v>
      </c>
      <c r="G133" s="10"/>
    </row>
    <row r="134" spans="1:11" s="2" customFormat="1" x14ac:dyDescent="0.25">
      <c r="A134" s="6" t="s">
        <v>1209</v>
      </c>
      <c r="B134" s="6">
        <v>4007</v>
      </c>
      <c r="C134" s="18">
        <v>42502.934421296297</v>
      </c>
      <c r="D134" s="18">
        <v>42502.963784722226</v>
      </c>
      <c r="E134" s="6" t="s">
        <v>23</v>
      </c>
      <c r="F134" s="15">
        <v>2.9363425928750075E-2</v>
      </c>
      <c r="G134" s="10"/>
    </row>
    <row r="135" spans="1:11" s="2" customFormat="1" x14ac:dyDescent="0.25">
      <c r="A135" s="6" t="s">
        <v>1210</v>
      </c>
      <c r="B135" s="6">
        <v>4008</v>
      </c>
      <c r="C135" s="18">
        <v>42502.972708333335</v>
      </c>
      <c r="D135" s="18">
        <v>42503.00335648148</v>
      </c>
      <c r="E135" s="6" t="s">
        <v>23</v>
      </c>
      <c r="F135" s="15">
        <v>3.0648148145701271E-2</v>
      </c>
      <c r="G135" s="10"/>
    </row>
    <row r="136" spans="1:11" s="2" customFormat="1" x14ac:dyDescent="0.25">
      <c r="A136" s="6" t="s">
        <v>1211</v>
      </c>
      <c r="B136" s="6">
        <v>4014</v>
      </c>
      <c r="C136" s="18">
        <v>42502.95039351852</v>
      </c>
      <c r="D136" s="18">
        <v>42502.983217592591</v>
      </c>
      <c r="E136" s="6" t="s">
        <v>28</v>
      </c>
      <c r="F136" s="15">
        <v>3.2824074070958886E-2</v>
      </c>
      <c r="G136" s="10"/>
    </row>
    <row r="137" spans="1:11" s="2" customFormat="1" x14ac:dyDescent="0.25">
      <c r="A137" s="6" t="s">
        <v>1212</v>
      </c>
      <c r="B137" s="6">
        <v>4013</v>
      </c>
      <c r="C137" s="18">
        <v>42502.991562499999</v>
      </c>
      <c r="D137" s="18">
        <v>42503.023460648146</v>
      </c>
      <c r="E137" s="6" t="s">
        <v>28</v>
      </c>
      <c r="F137" s="15">
        <v>3.1898148146865424E-2</v>
      </c>
      <c r="G137" s="10"/>
    </row>
    <row r="138" spans="1:11" s="2" customFormat="1" x14ac:dyDescent="0.25">
      <c r="A138" s="6" t="s">
        <v>1213</v>
      </c>
      <c r="B138" s="6">
        <v>4040</v>
      </c>
      <c r="C138" s="18">
        <v>42502.974999999999</v>
      </c>
      <c r="D138" s="18">
        <v>42503.00613425926</v>
      </c>
      <c r="E138" s="6" t="s">
        <v>37</v>
      </c>
      <c r="F138" s="15">
        <v>3.1134259261307307E-2</v>
      </c>
      <c r="G138" s="10"/>
    </row>
    <row r="139" spans="1:11" s="2" customFormat="1" x14ac:dyDescent="0.25">
      <c r="A139" s="6" t="s">
        <v>1214</v>
      </c>
      <c r="B139" s="6">
        <v>4039</v>
      </c>
      <c r="C139" s="18">
        <v>42503.015023148146</v>
      </c>
      <c r="D139" s="18">
        <v>42503.045104166667</v>
      </c>
      <c r="E139" s="6" t="s">
        <v>37</v>
      </c>
      <c r="F139" s="15">
        <v>3.0081018521741498E-2</v>
      </c>
      <c r="G139" s="10"/>
    </row>
    <row r="140" spans="1:11" s="2" customFormat="1" x14ac:dyDescent="0.25">
      <c r="A140" s="6" t="s">
        <v>1215</v>
      </c>
      <c r="B140" s="6">
        <v>4020</v>
      </c>
      <c r="C140" s="18">
        <v>42502.985752314817</v>
      </c>
      <c r="D140" s="18">
        <v>42503.024768518517</v>
      </c>
      <c r="E140" s="6" t="s">
        <v>29</v>
      </c>
      <c r="F140" s="15">
        <v>3.9016203700157348E-2</v>
      </c>
      <c r="G140" s="10"/>
      <c r="H140"/>
    </row>
    <row r="141" spans="1:11" s="2" customFormat="1" x14ac:dyDescent="0.25">
      <c r="A141" s="6" t="s">
        <v>1216</v>
      </c>
      <c r="B141" s="6">
        <v>4019</v>
      </c>
      <c r="C141" s="18">
        <v>42503.034282407411</v>
      </c>
      <c r="D141" s="18">
        <v>42503.065057870372</v>
      </c>
      <c r="E141" s="6" t="s">
        <v>29</v>
      </c>
      <c r="F141" s="15">
        <v>3.0775462961173616E-2</v>
      </c>
      <c r="G141" s="10"/>
      <c r="H141"/>
    </row>
    <row r="142" spans="1:11" s="2" customFormat="1" x14ac:dyDescent="0.25">
      <c r="A142" s="6" t="s">
        <v>1217</v>
      </c>
      <c r="B142" s="6">
        <v>4007</v>
      </c>
      <c r="C142" s="18">
        <v>42503.018252314818</v>
      </c>
      <c r="D142" s="18">
        <v>42503.046736111108</v>
      </c>
      <c r="E142" s="6" t="s">
        <v>23</v>
      </c>
      <c r="F142" s="15">
        <v>2.848379628994735E-2</v>
      </c>
      <c r="G142" s="10"/>
      <c r="H142"/>
    </row>
    <row r="143" spans="1:11" s="2" customFormat="1" x14ac:dyDescent="0.25">
      <c r="A143" s="6" t="s">
        <v>1218</v>
      </c>
      <c r="B143" s="6">
        <v>4008</v>
      </c>
      <c r="C143" s="18">
        <v>42503.058888888889</v>
      </c>
      <c r="D143" s="18">
        <v>42503.087326388886</v>
      </c>
      <c r="E143" s="6" t="s">
        <v>23</v>
      </c>
      <c r="F143" s="15">
        <v>2.8437499997380655E-2</v>
      </c>
      <c r="G143" s="10"/>
      <c r="H143"/>
    </row>
    <row r="144" spans="1:11" x14ac:dyDescent="0.25">
      <c r="A144" s="17"/>
      <c r="B144" s="17"/>
      <c r="C144" s="18"/>
      <c r="D144" s="18"/>
      <c r="E144" s="6"/>
      <c r="F144" s="15"/>
      <c r="G144" s="10"/>
      <c r="J144" s="2"/>
      <c r="K144" s="2"/>
    </row>
    <row r="145" spans="1:15" x14ac:dyDescent="0.25">
      <c r="A145" s="17"/>
      <c r="B145" s="17"/>
      <c r="C145" s="18"/>
      <c r="D145" s="18"/>
      <c r="E145" s="6"/>
      <c r="F145" s="15"/>
      <c r="G145" s="10"/>
      <c r="I145" s="2"/>
      <c r="J145" s="2"/>
      <c r="K145" s="2"/>
    </row>
    <row r="146" spans="1:15" s="2" customFormat="1" x14ac:dyDescent="0.25">
      <c r="A146" s="17"/>
      <c r="B146" s="17"/>
      <c r="C146" s="18"/>
      <c r="D146" s="18"/>
      <c r="E146" s="6"/>
      <c r="F146" s="15"/>
      <c r="G146" s="10"/>
      <c r="H146"/>
      <c r="L146"/>
      <c r="M146"/>
      <c r="N146"/>
      <c r="O146"/>
    </row>
    <row r="147" spans="1:15" x14ac:dyDescent="0.25">
      <c r="A147" s="17"/>
      <c r="B147" s="17"/>
      <c r="C147" s="18"/>
      <c r="D147" s="18"/>
      <c r="E147" s="6"/>
      <c r="F147" s="15"/>
      <c r="G147" s="10"/>
      <c r="J147" s="2"/>
      <c r="K147" s="2"/>
    </row>
    <row r="148" spans="1:15" x14ac:dyDescent="0.25">
      <c r="A148" s="17"/>
      <c r="B148" s="17"/>
      <c r="C148" s="18"/>
      <c r="D148" s="18"/>
      <c r="E148" s="6"/>
      <c r="F148" s="15"/>
      <c r="G148" s="10"/>
      <c r="J148" s="2"/>
      <c r="K148" s="2"/>
    </row>
    <row r="149" spans="1:15" x14ac:dyDescent="0.25">
      <c r="A149" s="17"/>
      <c r="B149" s="17"/>
      <c r="C149" s="18"/>
      <c r="D149" s="18"/>
      <c r="E149" s="6"/>
      <c r="F149" s="15"/>
      <c r="G149" s="10"/>
      <c r="J149" s="2"/>
      <c r="K149" s="2"/>
    </row>
    <row r="150" spans="1:15" x14ac:dyDescent="0.25">
      <c r="A150" s="17"/>
      <c r="B150" s="17"/>
      <c r="C150" s="18"/>
      <c r="D150" s="18"/>
      <c r="E150" s="6"/>
      <c r="F150" s="15"/>
      <c r="G150" s="10"/>
    </row>
    <row r="151" spans="1:15" x14ac:dyDescent="0.25">
      <c r="A151" s="17"/>
      <c r="B151" s="17"/>
      <c r="C151" s="18"/>
      <c r="D151" s="18"/>
      <c r="E151" s="6"/>
      <c r="F151" s="15"/>
      <c r="G151" s="10"/>
    </row>
    <row r="152" spans="1:15" x14ac:dyDescent="0.25">
      <c r="A152" s="17"/>
      <c r="B152" s="17"/>
      <c r="C152" s="18"/>
      <c r="D152" s="18"/>
      <c r="E152" s="6"/>
      <c r="F152" s="15"/>
      <c r="G152" s="10"/>
    </row>
    <row r="153" spans="1:15" x14ac:dyDescent="0.25">
      <c r="A153" s="17"/>
      <c r="B153" s="17"/>
      <c r="C153" s="18"/>
      <c r="D153" s="18"/>
      <c r="E153" s="6"/>
      <c r="F153" s="15"/>
      <c r="G153" s="10"/>
    </row>
    <row r="154" spans="1:15" x14ac:dyDescent="0.25">
      <c r="A154" s="17"/>
      <c r="B154" s="17"/>
      <c r="C154" s="18"/>
      <c r="D154" s="18"/>
      <c r="E154" s="6"/>
      <c r="F154" s="15"/>
      <c r="G154" s="10"/>
    </row>
    <row r="155" spans="1:15" x14ac:dyDescent="0.25">
      <c r="A155" s="17"/>
      <c r="B155" s="17"/>
      <c r="C155" s="18"/>
      <c r="D155" s="18"/>
      <c r="E155" s="6"/>
      <c r="F155" s="15"/>
      <c r="G155" s="10"/>
    </row>
    <row r="156" spans="1:15" x14ac:dyDescent="0.25">
      <c r="A156" s="17"/>
      <c r="B156" s="17"/>
      <c r="C156" s="18"/>
      <c r="D156" s="18"/>
      <c r="E156" s="6"/>
      <c r="F156" s="15"/>
      <c r="G156" s="10"/>
    </row>
    <row r="157" spans="1:15" x14ac:dyDescent="0.25">
      <c r="A157" s="17"/>
      <c r="B157" s="17"/>
      <c r="C157" s="18"/>
      <c r="D157" s="18"/>
      <c r="E157" s="6"/>
      <c r="F157" s="15"/>
      <c r="G157" s="10"/>
    </row>
    <row r="158" spans="1:15" x14ac:dyDescent="0.25">
      <c r="A158" s="17"/>
      <c r="B158" s="17"/>
      <c r="C158" s="18"/>
      <c r="D158" s="18"/>
      <c r="E158" s="6"/>
      <c r="F158" s="15"/>
      <c r="G158" s="10"/>
    </row>
    <row r="159" spans="1:15" x14ac:dyDescent="0.25">
      <c r="A159" s="17"/>
      <c r="B159" s="17"/>
      <c r="C159" s="18"/>
      <c r="D159" s="18"/>
      <c r="E159" s="6"/>
      <c r="F159" s="15"/>
      <c r="G159" s="10"/>
    </row>
    <row r="160" spans="1:15" x14ac:dyDescent="0.25">
      <c r="A160" s="17"/>
      <c r="B160" s="17"/>
      <c r="C160" s="18"/>
      <c r="D160" s="18"/>
      <c r="E160" s="6"/>
      <c r="F160" s="15"/>
      <c r="G160" s="10"/>
    </row>
    <row r="161" spans="1:7" x14ac:dyDescent="0.25">
      <c r="A161" s="17"/>
      <c r="B161" s="17"/>
      <c r="C161" s="18"/>
      <c r="D161" s="18"/>
      <c r="E161" s="6"/>
      <c r="F161" s="15"/>
      <c r="G161" s="10"/>
    </row>
    <row r="162" spans="1:7" x14ac:dyDescent="0.25">
      <c r="A162" s="17"/>
      <c r="B162" s="17"/>
      <c r="C162" s="18"/>
      <c r="D162" s="18"/>
      <c r="E162" s="6"/>
      <c r="F162" s="15"/>
      <c r="G162" s="10"/>
    </row>
    <row r="163" spans="1:7" x14ac:dyDescent="0.25">
      <c r="A163" s="17"/>
      <c r="B163" s="17"/>
      <c r="C163" s="18"/>
      <c r="D163" s="18"/>
      <c r="E163" s="6"/>
      <c r="F163" s="15"/>
      <c r="G163" s="10"/>
    </row>
    <row r="164" spans="1:7" x14ac:dyDescent="0.25">
      <c r="A164" s="17"/>
      <c r="B164" s="17"/>
      <c r="C164" s="18"/>
      <c r="D164" s="18"/>
      <c r="E164" s="6"/>
      <c r="F164" s="15"/>
      <c r="G164" s="10"/>
    </row>
    <row r="165" spans="1:7" x14ac:dyDescent="0.25">
      <c r="A165" s="17"/>
      <c r="B165" s="17"/>
      <c r="C165" s="18"/>
      <c r="D165" s="18"/>
      <c r="E165" s="6"/>
      <c r="F165" s="15"/>
      <c r="G165" s="10"/>
    </row>
    <row r="166" spans="1:7" x14ac:dyDescent="0.25">
      <c r="A166" s="17"/>
      <c r="B166" s="17"/>
      <c r="C166" s="18"/>
      <c r="D166" s="18"/>
      <c r="E166" s="6"/>
      <c r="F166" s="15"/>
      <c r="G166" s="10"/>
    </row>
    <row r="167" spans="1:7" x14ac:dyDescent="0.25">
      <c r="A167" s="17"/>
      <c r="B167" s="17"/>
      <c r="C167" s="18"/>
      <c r="D167" s="18"/>
      <c r="E167" s="6"/>
      <c r="F167" s="15"/>
      <c r="G167" s="10"/>
    </row>
    <row r="168" spans="1:7" x14ac:dyDescent="0.25">
      <c r="A168" s="17"/>
      <c r="B168" s="17"/>
      <c r="C168" s="18"/>
      <c r="D168" s="18"/>
      <c r="E168" s="6"/>
      <c r="F168" s="15"/>
      <c r="G168" s="10"/>
    </row>
    <row r="169" spans="1:7" x14ac:dyDescent="0.25">
      <c r="A169" s="17"/>
      <c r="B169" s="17"/>
      <c r="C169" s="18"/>
      <c r="D169" s="18"/>
      <c r="E169" s="6"/>
      <c r="F169" s="15"/>
      <c r="G169" s="10"/>
    </row>
    <row r="170" spans="1:7" x14ac:dyDescent="0.25">
      <c r="A170" s="17"/>
      <c r="B170" s="17"/>
      <c r="C170" s="18"/>
      <c r="D170" s="18"/>
      <c r="E170" s="6"/>
      <c r="F170" s="15"/>
      <c r="G170" s="10"/>
    </row>
    <row r="171" spans="1:7" x14ac:dyDescent="0.25">
      <c r="A171" s="17"/>
      <c r="B171" s="17"/>
      <c r="C171" s="18"/>
      <c r="D171" s="18"/>
      <c r="E171" s="6"/>
      <c r="F171" s="15"/>
      <c r="G171" s="10"/>
    </row>
  </sheetData>
  <autoFilter ref="A2:G2">
    <sortState ref="A3:G143">
      <sortCondition ref="G2"/>
    </sortState>
  </autoFilter>
  <mergeCells count="2">
    <mergeCell ref="A1:F1"/>
    <mergeCell ref="L3:N3"/>
  </mergeCells>
  <conditionalFormatting sqref="A144:G171 C3:D143 F3:G143">
    <cfRule type="expression" dxfId="863" priority="10">
      <formula>#REF!&gt;#REF!</formula>
    </cfRule>
    <cfRule type="expression" dxfId="862" priority="11">
      <formula>#REF!&gt;0</formula>
    </cfRule>
    <cfRule type="expression" dxfId="861" priority="12">
      <formula>#REF!&gt;0</formula>
    </cfRule>
  </conditionalFormatting>
  <conditionalFormatting sqref="B85 A3:B84 A86:B143 E3:E143">
    <cfRule type="expression" dxfId="860" priority="8">
      <formula>$P3&gt;0</formula>
    </cfRule>
    <cfRule type="expression" dxfId="859" priority="9">
      <formula>$O3&gt;0</formula>
    </cfRule>
  </conditionalFormatting>
  <conditionalFormatting sqref="B85:D85 A3:D84 A86:D143 F3:G143">
    <cfRule type="expression" dxfId="858" priority="6">
      <formula>NOT(ISBLANK($G3))</formula>
    </cfRule>
  </conditionalFormatting>
  <conditionalFormatting sqref="A85">
    <cfRule type="expression" dxfId="857" priority="3">
      <formula>#REF!&gt;#REF!</formula>
    </cfRule>
    <cfRule type="expression" dxfId="856" priority="4">
      <formula>#REF!&gt;0</formula>
    </cfRule>
    <cfRule type="expression" dxfId="855" priority="5">
      <formula>#REF!&gt;0</formula>
    </cfRule>
  </conditionalFormatting>
  <conditionalFormatting sqref="A85">
    <cfRule type="expression" dxfId="854" priority="2">
      <formula>NOT(ISBLANK($G85))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7" id="{3A3E345D-C9AB-4BAC-867C-F5D2F7FA3A3B}">
            <xm:f>$N3&gt;'[Train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B85 A3:B84 A86:B143</xm:sqref>
        </x14:conditionalFormatting>
        <x14:conditionalFormatting xmlns:xm="http://schemas.microsoft.com/office/excel/2006/main">
          <x14:cfRule type="expression" priority="1" id="{6CE62046-5286-4F29-B8FF-9FE6898BD658}">
            <xm:f>$N3&gt;'[Train Runs and Enforcements 2016-05-10.xlsx]Variables'!#REF!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E3:E143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62"/>
  <sheetViews>
    <sheetView workbookViewId="0">
      <selection sqref="A1:F1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75" t="str">
        <f>"Eagle P3 System Performance - "&amp;TEXT(J3,"YYYY-MM-DD")</f>
        <v>Eagle P3 System Performance - 2016-05-13</v>
      </c>
      <c r="B1" s="75"/>
      <c r="C1" s="75"/>
      <c r="D1" s="75"/>
      <c r="E1" s="75"/>
      <c r="F1" s="75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1225</v>
      </c>
      <c r="B3" s="6">
        <v>4044</v>
      </c>
      <c r="C3" s="18">
        <v>42503.134409722225</v>
      </c>
      <c r="D3" s="18">
        <v>42503.136678240742</v>
      </c>
      <c r="E3" s="15" t="s">
        <v>24</v>
      </c>
      <c r="F3" s="15">
        <v>2.4108796293148771E-2</v>
      </c>
      <c r="G3" s="10" t="s">
        <v>1370</v>
      </c>
      <c r="J3" s="20">
        <v>42503</v>
      </c>
      <c r="K3" s="21"/>
      <c r="L3" s="76" t="s">
        <v>3</v>
      </c>
      <c r="M3" s="76"/>
      <c r="N3" s="77"/>
    </row>
    <row r="4" spans="1:65" s="2" customFormat="1" ht="15.75" thickBot="1" x14ac:dyDescent="0.3">
      <c r="A4" s="6" t="s">
        <v>1226</v>
      </c>
      <c r="B4" s="6">
        <v>4015</v>
      </c>
      <c r="C4" s="18">
        <v>42503.172754629632</v>
      </c>
      <c r="D4" s="18">
        <v>42503.202326388891</v>
      </c>
      <c r="E4" s="15" t="s">
        <v>31</v>
      </c>
      <c r="F4" s="15">
        <v>2.9571759259852115E-2</v>
      </c>
      <c r="G4" s="10"/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1227</v>
      </c>
      <c r="B5" s="6">
        <v>4009</v>
      </c>
      <c r="C5" s="18">
        <v>42503.161261574074</v>
      </c>
      <c r="D5" s="18">
        <v>42503.182766203703</v>
      </c>
      <c r="E5" s="15" t="s">
        <v>631</v>
      </c>
      <c r="F5" s="15">
        <v>2.396990740817273E-2</v>
      </c>
      <c r="G5" s="10" t="s">
        <v>1370</v>
      </c>
      <c r="J5" s="22" t="s">
        <v>7</v>
      </c>
      <c r="K5" s="24">
        <f>COUNTA(F3:F978)</f>
        <v>143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6" t="s">
        <v>1228</v>
      </c>
      <c r="B6" s="6">
        <v>4026</v>
      </c>
      <c r="C6" s="18">
        <v>42503.193761574075</v>
      </c>
      <c r="D6" s="18">
        <v>42503.221736111111</v>
      </c>
      <c r="E6" s="15" t="s">
        <v>26</v>
      </c>
      <c r="F6" s="15">
        <v>2.7974537035333924E-2</v>
      </c>
      <c r="G6" s="10"/>
      <c r="J6" s="22" t="s">
        <v>15</v>
      </c>
      <c r="K6" s="24">
        <f>K5-SUM(K8:K9)</f>
        <v>127</v>
      </c>
      <c r="L6" s="25">
        <v>42.152214452051197</v>
      </c>
      <c r="M6" s="25">
        <v>35.100000001257285</v>
      </c>
      <c r="N6" s="25">
        <v>60.266666673123837</v>
      </c>
    </row>
    <row r="7" spans="1:65" s="2" customFormat="1" x14ac:dyDescent="0.25">
      <c r="A7" s="6" t="s">
        <v>1229</v>
      </c>
      <c r="B7" s="6">
        <v>4020</v>
      </c>
      <c r="C7" s="18">
        <v>42503.185740740744</v>
      </c>
      <c r="D7" s="18">
        <v>42503.21329861111</v>
      </c>
      <c r="E7" s="15" t="s">
        <v>29</v>
      </c>
      <c r="F7" s="15">
        <v>2.7557870365853887E-2</v>
      </c>
      <c r="G7" s="10"/>
      <c r="J7" s="22" t="s">
        <v>9</v>
      </c>
      <c r="K7" s="29">
        <f>K6/K5</f>
        <v>0.88811188811188813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6" t="s">
        <v>1230</v>
      </c>
      <c r="B8" s="6">
        <v>4019</v>
      </c>
      <c r="C8" s="18">
        <v>42503.226886574077</v>
      </c>
      <c r="D8" s="18">
        <v>42503.253136574072</v>
      </c>
      <c r="E8" s="15" t="s">
        <v>29</v>
      </c>
      <c r="F8" s="15">
        <v>2.6249999995343387E-2</v>
      </c>
      <c r="G8" s="10"/>
      <c r="J8" s="22" t="s">
        <v>16</v>
      </c>
      <c r="K8" s="24">
        <f>COUNTA(G3:G999)</f>
        <v>16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1231</v>
      </c>
      <c r="B9" s="6">
        <v>4040</v>
      </c>
      <c r="C9" s="18">
        <v>42503.194293981483</v>
      </c>
      <c r="D9" s="18">
        <v>42503.222893518519</v>
      </c>
      <c r="E9" s="15" t="s">
        <v>37</v>
      </c>
      <c r="F9" s="15">
        <v>2.8599537035916001E-2</v>
      </c>
      <c r="G9" s="10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1232</v>
      </c>
      <c r="B10" s="6">
        <v>4039</v>
      </c>
      <c r="C10" s="18">
        <v>42503.237175925926</v>
      </c>
      <c r="D10" s="18">
        <v>42503.262118055558</v>
      </c>
      <c r="E10" s="15" t="s">
        <v>37</v>
      </c>
      <c r="F10" s="15">
        <v>2.4942129632108845E-2</v>
      </c>
      <c r="G10" s="10"/>
    </row>
    <row r="11" spans="1:65" s="2" customFormat="1" x14ac:dyDescent="0.25">
      <c r="A11" s="6" t="s">
        <v>1233</v>
      </c>
      <c r="B11" s="6">
        <v>4044</v>
      </c>
      <c r="C11" s="18">
        <v>42503.207106481481</v>
      </c>
      <c r="D11" s="18">
        <v>42503.233634259261</v>
      </c>
      <c r="E11" s="15" t="s">
        <v>24</v>
      </c>
      <c r="F11" s="15">
        <v>2.6527777779847383E-2</v>
      </c>
      <c r="G11" s="10"/>
    </row>
    <row r="12" spans="1:65" s="2" customFormat="1" x14ac:dyDescent="0.25">
      <c r="A12" s="6" t="s">
        <v>1234</v>
      </c>
      <c r="B12" s="6">
        <v>4043</v>
      </c>
      <c r="C12" s="18">
        <v>42503.242175925923</v>
      </c>
      <c r="D12" s="18">
        <v>42503.273541666669</v>
      </c>
      <c r="E12" s="15" t="s">
        <v>24</v>
      </c>
      <c r="F12" s="15">
        <v>3.1365740745968651E-2</v>
      </c>
      <c r="G12" s="10"/>
    </row>
    <row r="13" spans="1:65" s="2" customFormat="1" x14ac:dyDescent="0.25">
      <c r="A13" s="6" t="s">
        <v>1235</v>
      </c>
      <c r="B13" s="6">
        <v>4016</v>
      </c>
      <c r="C13" s="18">
        <v>42503.210023148145</v>
      </c>
      <c r="D13" s="18">
        <v>42503.243703703702</v>
      </c>
      <c r="E13" s="15" t="s">
        <v>31</v>
      </c>
      <c r="F13" s="15">
        <v>3.3680555556202307E-2</v>
      </c>
      <c r="G13" s="10"/>
    </row>
    <row r="14" spans="1:65" s="2" customFormat="1" x14ac:dyDescent="0.25">
      <c r="A14" s="6" t="s">
        <v>1236</v>
      </c>
      <c r="B14" s="6">
        <v>4015</v>
      </c>
      <c r="C14" s="18">
        <v>42503.254814814813</v>
      </c>
      <c r="D14" s="18">
        <v>42503.283530092594</v>
      </c>
      <c r="E14" s="15" t="s">
        <v>31</v>
      </c>
      <c r="F14" s="15">
        <v>2.8715277781884652E-2</v>
      </c>
      <c r="G14" s="10"/>
    </row>
    <row r="15" spans="1:65" s="2" customFormat="1" x14ac:dyDescent="0.25">
      <c r="A15" s="6" t="s">
        <v>1237</v>
      </c>
      <c r="B15" s="6">
        <v>4009</v>
      </c>
      <c r="C15" s="18">
        <v>42503.227025462962</v>
      </c>
      <c r="D15" s="18">
        <v>42503.253854166665</v>
      </c>
      <c r="E15" s="15" t="s">
        <v>631</v>
      </c>
      <c r="F15" s="15">
        <v>2.6828703703358769E-2</v>
      </c>
      <c r="G15" s="10"/>
    </row>
    <row r="16" spans="1:65" s="2" customFormat="1" x14ac:dyDescent="0.25">
      <c r="A16" s="6" t="s">
        <v>1238</v>
      </c>
      <c r="B16" s="6">
        <v>4010</v>
      </c>
      <c r="C16" s="18">
        <v>42503.265324074076</v>
      </c>
      <c r="D16" s="18">
        <v>42503.295578703706</v>
      </c>
      <c r="E16" s="15" t="s">
        <v>631</v>
      </c>
      <c r="F16" s="15">
        <v>3.0254629629780538E-2</v>
      </c>
      <c r="G16" s="10"/>
    </row>
    <row r="17" spans="1:7" s="2" customFormat="1" x14ac:dyDescent="0.25">
      <c r="A17" s="6" t="s">
        <v>1239</v>
      </c>
      <c r="B17" s="6">
        <v>4025</v>
      </c>
      <c r="C17" s="18">
        <v>42503.230868055558</v>
      </c>
      <c r="D17" s="18">
        <v>42503.264456018522</v>
      </c>
      <c r="E17" s="15" t="s">
        <v>26</v>
      </c>
      <c r="F17" s="15">
        <v>3.3587962963792961E-2</v>
      </c>
      <c r="G17" s="10"/>
    </row>
    <row r="18" spans="1:7" s="2" customFormat="1" x14ac:dyDescent="0.25">
      <c r="A18" s="6" t="s">
        <v>1240</v>
      </c>
      <c r="B18" s="6">
        <v>4026</v>
      </c>
      <c r="C18" s="18">
        <v>42503.27584490741</v>
      </c>
      <c r="D18" s="18">
        <v>42503.304606481484</v>
      </c>
      <c r="E18" s="15" t="s">
        <v>26</v>
      </c>
      <c r="F18" s="15">
        <v>2.8761574074451346E-2</v>
      </c>
      <c r="G18" s="10"/>
    </row>
    <row r="19" spans="1:7" s="2" customFormat="1" x14ac:dyDescent="0.25">
      <c r="A19" s="6" t="s">
        <v>1241</v>
      </c>
      <c r="B19" s="6">
        <v>4013</v>
      </c>
      <c r="C19" s="18">
        <v>42503.285451388889</v>
      </c>
      <c r="D19" s="18">
        <v>42503.318032407406</v>
      </c>
      <c r="E19" s="15" t="s">
        <v>28</v>
      </c>
      <c r="F19" s="15">
        <v>3.2581018516793847E-2</v>
      </c>
      <c r="G19" s="10"/>
    </row>
    <row r="20" spans="1:7" s="2" customFormat="1" x14ac:dyDescent="0.25">
      <c r="A20" s="6" t="s">
        <v>1242</v>
      </c>
      <c r="B20" s="6">
        <v>4020</v>
      </c>
      <c r="C20" s="18">
        <v>42503.259050925924</v>
      </c>
      <c r="D20" s="18">
        <v>42503.28597222222</v>
      </c>
      <c r="E20" s="15" t="s">
        <v>29</v>
      </c>
      <c r="F20" s="15">
        <v>2.6921296295768116E-2</v>
      </c>
      <c r="G20" s="10"/>
    </row>
    <row r="21" spans="1:7" s="2" customFormat="1" x14ac:dyDescent="0.25">
      <c r="A21" s="6" t="s">
        <v>1243</v>
      </c>
      <c r="B21" s="6">
        <v>4019</v>
      </c>
      <c r="C21" s="18">
        <v>42503.297986111109</v>
      </c>
      <c r="D21" s="18">
        <v>42503.32775462963</v>
      </c>
      <c r="E21" s="15" t="s">
        <v>29</v>
      </c>
      <c r="F21" s="15">
        <v>2.976851852145046E-2</v>
      </c>
      <c r="G21" s="10"/>
    </row>
    <row r="22" spans="1:7" s="2" customFormat="1" x14ac:dyDescent="0.25">
      <c r="A22" s="6" t="s">
        <v>1244</v>
      </c>
      <c r="B22" s="6">
        <v>4040</v>
      </c>
      <c r="C22" s="18">
        <v>42503.268599537034</v>
      </c>
      <c r="D22" s="18">
        <v>42503.296053240738</v>
      </c>
      <c r="E22" s="15" t="s">
        <v>37</v>
      </c>
      <c r="F22" s="15">
        <v>2.7453703703940846E-2</v>
      </c>
      <c r="G22" s="10"/>
    </row>
    <row r="23" spans="1:7" s="2" customFormat="1" x14ac:dyDescent="0.25">
      <c r="A23" s="6" t="s">
        <v>1245</v>
      </c>
      <c r="B23" s="6">
        <v>4039</v>
      </c>
      <c r="C23" s="18">
        <v>42503.309884259259</v>
      </c>
      <c r="D23" s="18">
        <v>42503.336226851854</v>
      </c>
      <c r="E23" s="15" t="s">
        <v>37</v>
      </c>
      <c r="F23" s="15">
        <v>2.6342592595028691E-2</v>
      </c>
      <c r="G23" s="10"/>
    </row>
    <row r="24" spans="1:7" s="2" customFormat="1" x14ac:dyDescent="0.25">
      <c r="A24" s="6" t="s">
        <v>1246</v>
      </c>
      <c r="B24" s="6">
        <v>4044</v>
      </c>
      <c r="C24" s="18">
        <v>42503.276886574073</v>
      </c>
      <c r="D24" s="18">
        <v>42503.306759259256</v>
      </c>
      <c r="E24" s="15" t="s">
        <v>24</v>
      </c>
      <c r="F24" s="15">
        <v>2.9872685183363501E-2</v>
      </c>
      <c r="G24" s="10"/>
    </row>
    <row r="25" spans="1:7" s="2" customFormat="1" x14ac:dyDescent="0.25">
      <c r="A25" s="6" t="s">
        <v>1247</v>
      </c>
      <c r="B25" s="6">
        <v>4043</v>
      </c>
      <c r="C25" s="18">
        <v>42503.314131944448</v>
      </c>
      <c r="D25" s="18">
        <v>42503.346087962964</v>
      </c>
      <c r="E25" s="15" t="s">
        <v>24</v>
      </c>
      <c r="F25" s="15">
        <v>3.195601851621177E-2</v>
      </c>
      <c r="G25" s="10"/>
    </row>
    <row r="26" spans="1:7" s="2" customFormat="1" x14ac:dyDescent="0.25">
      <c r="A26" s="6" t="s">
        <v>1248</v>
      </c>
      <c r="B26" s="6">
        <v>4016</v>
      </c>
      <c r="C26" s="18">
        <v>42503.286180555559</v>
      </c>
      <c r="D26" s="18">
        <v>42503.316782407404</v>
      </c>
      <c r="E26" s="15" t="s">
        <v>31</v>
      </c>
      <c r="F26" s="15">
        <v>3.0601851845858619E-2</v>
      </c>
      <c r="G26" s="10"/>
    </row>
    <row r="27" spans="1:7" s="2" customFormat="1" x14ac:dyDescent="0.25">
      <c r="A27" s="6" t="s">
        <v>1249</v>
      </c>
      <c r="B27" s="6">
        <v>4015</v>
      </c>
      <c r="C27" s="18">
        <v>42503.323252314818</v>
      </c>
      <c r="D27" s="18">
        <v>42503.356249999997</v>
      </c>
      <c r="E27" s="15" t="s">
        <v>31</v>
      </c>
      <c r="F27" s="15">
        <v>3.2997685178997926E-2</v>
      </c>
      <c r="G27" s="10"/>
    </row>
    <row r="28" spans="1:7" s="2" customFormat="1" x14ac:dyDescent="0.25">
      <c r="A28" s="6" t="s">
        <v>1250</v>
      </c>
      <c r="B28" s="6">
        <v>4009</v>
      </c>
      <c r="C28" s="18">
        <v>42503.30159722222</v>
      </c>
      <c r="D28" s="18">
        <v>42503.327233796299</v>
      </c>
      <c r="E28" s="15" t="s">
        <v>631</v>
      </c>
      <c r="F28" s="15">
        <v>2.5636574078816921E-2</v>
      </c>
      <c r="G28" s="10"/>
    </row>
    <row r="29" spans="1:7" s="2" customFormat="1" x14ac:dyDescent="0.25">
      <c r="A29" s="6" t="s">
        <v>1251</v>
      </c>
      <c r="B29" s="6">
        <v>4010</v>
      </c>
      <c r="C29" s="18">
        <v>42503.33662037037</v>
      </c>
      <c r="D29" s="18">
        <v>42503.366365740738</v>
      </c>
      <c r="E29" s="15" t="s">
        <v>631</v>
      </c>
      <c r="F29" s="15">
        <v>2.9745370367891155E-2</v>
      </c>
      <c r="G29" s="10"/>
    </row>
    <row r="30" spans="1:7" s="2" customFormat="1" x14ac:dyDescent="0.25">
      <c r="A30" s="6" t="s">
        <v>1252</v>
      </c>
      <c r="B30" s="6">
        <v>4025</v>
      </c>
      <c r="C30" s="18">
        <v>42503.30704861111</v>
      </c>
      <c r="D30" s="18">
        <v>42503.337905092594</v>
      </c>
      <c r="E30" s="15" t="s">
        <v>26</v>
      </c>
      <c r="F30" s="15">
        <v>3.0856481484079268E-2</v>
      </c>
      <c r="G30" s="10"/>
    </row>
    <row r="31" spans="1:7" s="2" customFormat="1" x14ac:dyDescent="0.25">
      <c r="A31" s="6" t="s">
        <v>1253</v>
      </c>
      <c r="B31" s="6">
        <v>4026</v>
      </c>
      <c r="C31" s="18">
        <v>42503.347719907404</v>
      </c>
      <c r="D31" s="18">
        <v>42503.377488425926</v>
      </c>
      <c r="E31" s="15" t="s">
        <v>26</v>
      </c>
      <c r="F31" s="15">
        <v>2.976851852145046E-2</v>
      </c>
      <c r="G31" s="10"/>
    </row>
    <row r="32" spans="1:7" s="2" customFormat="1" x14ac:dyDescent="0.25">
      <c r="A32" s="6" t="s">
        <v>1254</v>
      </c>
      <c r="B32" s="6">
        <v>4038</v>
      </c>
      <c r="C32" s="18">
        <v>42503.323425925926</v>
      </c>
      <c r="D32" s="18">
        <v>42503.347997685189</v>
      </c>
      <c r="E32" s="15" t="s">
        <v>27</v>
      </c>
      <c r="F32" s="15">
        <v>2.457175926247146E-2</v>
      </c>
      <c r="G32" s="10"/>
    </row>
    <row r="33" spans="1:7" s="2" customFormat="1" x14ac:dyDescent="0.25">
      <c r="A33" s="6" t="s">
        <v>1255</v>
      </c>
      <c r="B33" s="6">
        <v>4037</v>
      </c>
      <c r="C33" s="18">
        <v>42503.358449074076</v>
      </c>
      <c r="D33" s="18">
        <v>42503.387152777781</v>
      </c>
      <c r="E33" s="15" t="s">
        <v>27</v>
      </c>
      <c r="F33" s="15">
        <v>2.8703703705104999E-2</v>
      </c>
      <c r="G33" s="10"/>
    </row>
    <row r="34" spans="1:7" s="2" customFormat="1" x14ac:dyDescent="0.25">
      <c r="A34" s="6" t="s">
        <v>1256</v>
      </c>
      <c r="B34" s="6">
        <v>4020</v>
      </c>
      <c r="C34" s="18">
        <v>42503.332800925928</v>
      </c>
      <c r="D34" s="18">
        <v>42503.335115740738</v>
      </c>
      <c r="E34" s="15" t="s">
        <v>29</v>
      </c>
      <c r="F34" s="15">
        <v>2.3148148102336563E-3</v>
      </c>
      <c r="G34" s="10" t="s">
        <v>1371</v>
      </c>
    </row>
    <row r="35" spans="1:7" s="2" customFormat="1" x14ac:dyDescent="0.25">
      <c r="A35" s="6" t="s">
        <v>1257</v>
      </c>
      <c r="B35" s="6">
        <v>4019</v>
      </c>
      <c r="C35" s="18">
        <v>42503.370972222219</v>
      </c>
      <c r="D35" s="18">
        <v>42503.3984837963</v>
      </c>
      <c r="E35" s="15" t="s">
        <v>29</v>
      </c>
      <c r="F35" s="15">
        <v>2.751157408056315E-2</v>
      </c>
      <c r="G35" s="10"/>
    </row>
    <row r="36" spans="1:7" s="2" customFormat="1" x14ac:dyDescent="0.25">
      <c r="A36" s="6" t="s">
        <v>1258</v>
      </c>
      <c r="B36" s="6">
        <v>4040</v>
      </c>
      <c r="C36" s="18">
        <v>42503.344490740739</v>
      </c>
      <c r="D36" s="18">
        <v>42503.369618055556</v>
      </c>
      <c r="E36" s="15" t="s">
        <v>37</v>
      </c>
      <c r="F36" s="15">
        <v>2.5127314816927537E-2</v>
      </c>
      <c r="G36" s="10"/>
    </row>
    <row r="37" spans="1:7" s="2" customFormat="1" x14ac:dyDescent="0.25">
      <c r="A37" s="6" t="s">
        <v>1259</v>
      </c>
      <c r="B37" s="6">
        <v>4039</v>
      </c>
      <c r="C37" s="18">
        <v>42503.381284722222</v>
      </c>
      <c r="D37" s="18">
        <v>42503.408113425925</v>
      </c>
      <c r="E37" s="15" t="s">
        <v>37</v>
      </c>
      <c r="F37" s="15">
        <v>2.6828703703358769E-2</v>
      </c>
      <c r="G37" s="10"/>
    </row>
    <row r="38" spans="1:7" s="2" customFormat="1" x14ac:dyDescent="0.25">
      <c r="A38" s="6" t="s">
        <v>1260</v>
      </c>
      <c r="B38" s="6">
        <v>4044</v>
      </c>
      <c r="C38" s="18">
        <v>42503.350787037038</v>
      </c>
      <c r="D38" s="18">
        <v>42503.379189814812</v>
      </c>
      <c r="E38" s="15" t="s">
        <v>24</v>
      </c>
      <c r="F38" s="15">
        <v>2.8402777774317656E-2</v>
      </c>
      <c r="G38" s="10"/>
    </row>
    <row r="39" spans="1:7" s="2" customFormat="1" x14ac:dyDescent="0.25">
      <c r="A39" s="6" t="s">
        <v>1261</v>
      </c>
      <c r="B39" s="6">
        <v>4043</v>
      </c>
      <c r="C39" s="18">
        <v>42503.389976851853</v>
      </c>
      <c r="D39" s="18">
        <v>42503.42015046296</v>
      </c>
      <c r="E39" s="15" t="s">
        <v>24</v>
      </c>
      <c r="F39" s="15">
        <v>3.0173611106874887E-2</v>
      </c>
      <c r="G39" s="10"/>
    </row>
    <row r="40" spans="1:7" s="2" customFormat="1" x14ac:dyDescent="0.25">
      <c r="A40" s="6" t="s">
        <v>1262</v>
      </c>
      <c r="B40" s="6">
        <v>4016</v>
      </c>
      <c r="C40" s="18">
        <v>42503.359849537039</v>
      </c>
      <c r="D40" s="18">
        <v>42503.389490740738</v>
      </c>
      <c r="E40" s="15" t="s">
        <v>31</v>
      </c>
      <c r="F40" s="15">
        <v>2.9641203698702157E-2</v>
      </c>
      <c r="G40" s="10"/>
    </row>
    <row r="41" spans="1:7" s="2" customFormat="1" x14ac:dyDescent="0.25">
      <c r="A41" s="6" t="s">
        <v>1263</v>
      </c>
      <c r="B41" s="6">
        <v>4015</v>
      </c>
      <c r="C41" s="18">
        <v>42503.39607638889</v>
      </c>
      <c r="D41" s="18">
        <v>42503.429085648146</v>
      </c>
      <c r="E41" s="15" t="s">
        <v>31</v>
      </c>
      <c r="F41" s="15">
        <v>3.3009259255777579E-2</v>
      </c>
      <c r="G41" s="10"/>
    </row>
    <row r="42" spans="1:7" s="2" customFormat="1" x14ac:dyDescent="0.25">
      <c r="A42" s="6" t="s">
        <v>1264</v>
      </c>
      <c r="B42" s="6">
        <v>4009</v>
      </c>
      <c r="C42" s="18">
        <v>42503.37259259259</v>
      </c>
      <c r="D42" s="18">
        <v>42503.39980324074</v>
      </c>
      <c r="E42" s="15" t="s">
        <v>631</v>
      </c>
      <c r="F42" s="15">
        <v>2.7210648149775807E-2</v>
      </c>
      <c r="G42" s="10"/>
    </row>
    <row r="43" spans="1:7" s="2" customFormat="1" x14ac:dyDescent="0.25">
      <c r="A43" s="6" t="s">
        <v>1265</v>
      </c>
      <c r="B43" s="6">
        <v>4010</v>
      </c>
      <c r="C43" s="18">
        <v>42503.410162037035</v>
      </c>
      <c r="D43" s="18">
        <v>42503.440208333333</v>
      </c>
      <c r="E43" s="15" t="s">
        <v>631</v>
      </c>
      <c r="F43" s="15">
        <v>3.0046296298678499E-2</v>
      </c>
      <c r="G43" s="10"/>
    </row>
    <row r="44" spans="1:7" s="2" customFormat="1" x14ac:dyDescent="0.25">
      <c r="A44" s="6" t="s">
        <v>1266</v>
      </c>
      <c r="B44" s="6">
        <v>4025</v>
      </c>
      <c r="C44" s="18">
        <v>42503.384722222225</v>
      </c>
      <c r="D44" s="18">
        <v>42503.410462962966</v>
      </c>
      <c r="E44" s="15" t="s">
        <v>26</v>
      </c>
      <c r="F44" s="15">
        <v>2.5740740740729962E-2</v>
      </c>
      <c r="G44" s="10"/>
    </row>
    <row r="45" spans="1:7" s="2" customFormat="1" x14ac:dyDescent="0.25">
      <c r="A45" s="6" t="s">
        <v>1267</v>
      </c>
      <c r="B45" s="6">
        <v>4026</v>
      </c>
      <c r="C45" s="18">
        <v>42503.417569444442</v>
      </c>
      <c r="D45" s="18">
        <v>42503.450694444444</v>
      </c>
      <c r="E45" s="15" t="s">
        <v>26</v>
      </c>
      <c r="F45" s="15">
        <v>3.312500000174623E-2</v>
      </c>
      <c r="G45" s="10"/>
    </row>
    <row r="46" spans="1:7" s="2" customFormat="1" x14ac:dyDescent="0.25">
      <c r="A46" s="6" t="s">
        <v>1268</v>
      </c>
      <c r="B46" s="6">
        <v>4038</v>
      </c>
      <c r="C46" s="18">
        <v>42503.38925925926</v>
      </c>
      <c r="D46" s="18">
        <v>42503.421342592592</v>
      </c>
      <c r="E46" s="15" t="s">
        <v>27</v>
      </c>
      <c r="F46" s="15">
        <v>3.2083333331684116E-2</v>
      </c>
      <c r="G46" s="10"/>
    </row>
    <row r="47" spans="1:7" s="2" customFormat="1" x14ac:dyDescent="0.25">
      <c r="A47" s="6" t="s">
        <v>1269</v>
      </c>
      <c r="B47" s="6">
        <v>4037</v>
      </c>
      <c r="C47" s="18">
        <v>42503.432638888888</v>
      </c>
      <c r="D47" s="18">
        <v>42503.460706018515</v>
      </c>
      <c r="E47" s="15" t="s">
        <v>27</v>
      </c>
      <c r="F47" s="15">
        <v>2.806712962774327E-2</v>
      </c>
      <c r="G47" s="10"/>
    </row>
    <row r="48" spans="1:7" s="2" customFormat="1" x14ac:dyDescent="0.25">
      <c r="A48" s="6" t="s">
        <v>1270</v>
      </c>
      <c r="B48" s="6">
        <v>4020</v>
      </c>
      <c r="C48" s="18">
        <v>42503.404178240744</v>
      </c>
      <c r="D48" s="18">
        <v>42503.431238425925</v>
      </c>
      <c r="E48" s="15" t="s">
        <v>29</v>
      </c>
      <c r="F48" s="15">
        <v>2.7060185180744156E-2</v>
      </c>
      <c r="G48" s="10"/>
    </row>
    <row r="49" spans="1:7" s="2" customFormat="1" x14ac:dyDescent="0.25">
      <c r="A49" s="6" t="s">
        <v>1271</v>
      </c>
      <c r="B49" s="6">
        <v>4019</v>
      </c>
      <c r="C49" s="18">
        <v>42503.44158564815</v>
      </c>
      <c r="D49" s="18">
        <v>42503.471759259257</v>
      </c>
      <c r="E49" s="15" t="s">
        <v>29</v>
      </c>
      <c r="F49" s="15">
        <v>3.0173611106874887E-2</v>
      </c>
      <c r="G49" s="10"/>
    </row>
    <row r="50" spans="1:7" s="2" customFormat="1" x14ac:dyDescent="0.25">
      <c r="A50" s="6" t="s">
        <v>1272</v>
      </c>
      <c r="B50" s="6">
        <v>4040</v>
      </c>
      <c r="C50" s="18">
        <v>42503.415949074071</v>
      </c>
      <c r="D50" s="18">
        <v>42503.441250000003</v>
      </c>
      <c r="E50" s="15" t="s">
        <v>37</v>
      </c>
      <c r="F50" s="15">
        <v>2.5300925932242535E-2</v>
      </c>
      <c r="G50" s="10"/>
    </row>
    <row r="51" spans="1:7" s="2" customFormat="1" x14ac:dyDescent="0.25">
      <c r="A51" s="6" t="s">
        <v>1273</v>
      </c>
      <c r="B51" s="6">
        <v>4039</v>
      </c>
      <c r="C51" s="18">
        <v>42503.455763888887</v>
      </c>
      <c r="D51" s="18">
        <v>42503.480891203704</v>
      </c>
      <c r="E51" s="15" t="s">
        <v>37</v>
      </c>
      <c r="F51" s="15">
        <v>2.5127314816927537E-2</v>
      </c>
      <c r="G51" s="10"/>
    </row>
    <row r="52" spans="1:7" s="2" customFormat="1" x14ac:dyDescent="0.25">
      <c r="A52" s="6" t="s">
        <v>1274</v>
      </c>
      <c r="B52" s="6">
        <v>4044</v>
      </c>
      <c r="C52" s="18">
        <v>42503.424120370371</v>
      </c>
      <c r="D52" s="18">
        <v>42503.452199074076</v>
      </c>
      <c r="E52" s="15" t="s">
        <v>24</v>
      </c>
      <c r="F52" s="15">
        <v>2.8078703704522923E-2</v>
      </c>
      <c r="G52" s="10"/>
    </row>
    <row r="53" spans="1:7" s="2" customFormat="1" x14ac:dyDescent="0.25">
      <c r="A53" s="6" t="s">
        <v>1275</v>
      </c>
      <c r="B53" s="6">
        <v>4043</v>
      </c>
      <c r="C53" s="18">
        <v>42503.457546296297</v>
      </c>
      <c r="D53" s="18">
        <v>42503.491064814814</v>
      </c>
      <c r="E53" s="15" t="s">
        <v>24</v>
      </c>
      <c r="F53" s="15">
        <v>3.3518518517666962E-2</v>
      </c>
      <c r="G53" s="10"/>
    </row>
    <row r="54" spans="1:7" s="2" customFormat="1" x14ac:dyDescent="0.25">
      <c r="A54" s="6" t="s">
        <v>1276</v>
      </c>
      <c r="B54" s="6">
        <v>4016</v>
      </c>
      <c r="C54" s="18">
        <v>42503.433888888889</v>
      </c>
      <c r="D54" s="18">
        <v>42503.462060185186</v>
      </c>
      <c r="E54" s="15" t="s">
        <v>31</v>
      </c>
      <c r="F54" s="15">
        <v>2.8171296296932269E-2</v>
      </c>
      <c r="G54" s="10"/>
    </row>
    <row r="55" spans="1:7" s="2" customFormat="1" x14ac:dyDescent="0.25">
      <c r="A55" s="6" t="s">
        <v>1277</v>
      </c>
      <c r="B55" s="6">
        <v>4015</v>
      </c>
      <c r="C55" s="18">
        <v>42503.474328703705</v>
      </c>
      <c r="D55" s="18">
        <v>42503.502847222226</v>
      </c>
      <c r="E55" s="15" t="s">
        <v>31</v>
      </c>
      <c r="F55" s="15">
        <v>2.8518518520286307E-2</v>
      </c>
      <c r="G55" s="10"/>
    </row>
    <row r="56" spans="1:7" s="2" customFormat="1" x14ac:dyDescent="0.25">
      <c r="A56" s="6" t="s">
        <v>1278</v>
      </c>
      <c r="B56" s="6">
        <v>4009</v>
      </c>
      <c r="C56" s="18">
        <v>42503.444502314815</v>
      </c>
      <c r="D56" s="18">
        <v>42503.472974537035</v>
      </c>
      <c r="E56" s="15" t="s">
        <v>631</v>
      </c>
      <c r="F56" s="15">
        <v>2.8472222220443655E-2</v>
      </c>
      <c r="G56" s="10"/>
    </row>
    <row r="57" spans="1:7" s="2" customFormat="1" x14ac:dyDescent="0.25">
      <c r="A57" s="6" t="s">
        <v>1279</v>
      </c>
      <c r="B57" s="6">
        <v>4010</v>
      </c>
      <c r="C57" s="18">
        <v>42503.484791666669</v>
      </c>
      <c r="D57" s="18">
        <v>42503.512314814812</v>
      </c>
      <c r="E57" s="15" t="s">
        <v>631</v>
      </c>
      <c r="F57" s="15">
        <v>2.7523148142790888E-2</v>
      </c>
      <c r="G57" s="10"/>
    </row>
    <row r="58" spans="1:7" s="2" customFormat="1" x14ac:dyDescent="0.25">
      <c r="A58" s="6" t="s">
        <v>1280</v>
      </c>
      <c r="B58" s="6">
        <v>4025</v>
      </c>
      <c r="C58" s="18">
        <v>42503.453993055555</v>
      </c>
      <c r="D58" s="18">
        <v>42503.48364583333</v>
      </c>
      <c r="E58" s="15" t="s">
        <v>26</v>
      </c>
      <c r="F58" s="15">
        <v>2.9652777775481809E-2</v>
      </c>
      <c r="G58" s="10"/>
    </row>
    <row r="59" spans="1:7" s="2" customFormat="1" x14ac:dyDescent="0.25">
      <c r="A59" s="6" t="s">
        <v>1281</v>
      </c>
      <c r="B59" s="6">
        <v>4026</v>
      </c>
      <c r="C59" s="18">
        <v>42503.493587962963</v>
      </c>
      <c r="D59" s="18">
        <v>42503.522951388892</v>
      </c>
      <c r="E59" s="15" t="s">
        <v>26</v>
      </c>
      <c r="F59" s="15">
        <v>2.9363425928750075E-2</v>
      </c>
      <c r="G59" s="10"/>
    </row>
    <row r="60" spans="1:7" s="2" customFormat="1" x14ac:dyDescent="0.25">
      <c r="A60" s="6" t="s">
        <v>1282</v>
      </c>
      <c r="B60" s="6">
        <v>4038</v>
      </c>
      <c r="C60" s="18">
        <v>42503.467604166668</v>
      </c>
      <c r="D60" s="18">
        <v>42503.494351851848</v>
      </c>
      <c r="E60" s="15" t="s">
        <v>27</v>
      </c>
      <c r="F60" s="15">
        <v>2.6747685180453118E-2</v>
      </c>
      <c r="G60" s="10"/>
    </row>
    <row r="61" spans="1:7" s="2" customFormat="1" x14ac:dyDescent="0.25">
      <c r="A61" s="6" t="s">
        <v>1283</v>
      </c>
      <c r="B61" s="6">
        <v>4037</v>
      </c>
      <c r="C61" s="18">
        <v>42503.502696759257</v>
      </c>
      <c r="D61" s="18">
        <v>42503.533518518518</v>
      </c>
      <c r="E61" s="15" t="s">
        <v>27</v>
      </c>
      <c r="F61" s="15">
        <v>3.0821759261016268E-2</v>
      </c>
      <c r="G61" s="10"/>
    </row>
    <row r="62" spans="1:7" s="2" customFormat="1" x14ac:dyDescent="0.25">
      <c r="A62" s="6" t="s">
        <v>1284</v>
      </c>
      <c r="B62" s="6">
        <v>4020</v>
      </c>
      <c r="C62" s="18">
        <v>42503.479490740741</v>
      </c>
      <c r="D62" s="18">
        <v>42503.503865740742</v>
      </c>
      <c r="E62" s="15" t="s">
        <v>29</v>
      </c>
      <c r="F62" s="15">
        <v>2.4375000000873115E-2</v>
      </c>
      <c r="G62" s="10"/>
    </row>
    <row r="63" spans="1:7" s="2" customFormat="1" x14ac:dyDescent="0.25">
      <c r="A63" s="6" t="s">
        <v>1285</v>
      </c>
      <c r="B63" s="6">
        <v>4019</v>
      </c>
      <c r="C63" s="18">
        <v>42503.517152777778</v>
      </c>
      <c r="D63" s="18">
        <v>42503.54314814815</v>
      </c>
      <c r="E63" s="15" t="s">
        <v>29</v>
      </c>
      <c r="F63" s="15">
        <v>2.5995370371674653E-2</v>
      </c>
      <c r="G63" s="10"/>
    </row>
    <row r="64" spans="1:7" s="2" customFormat="1" x14ac:dyDescent="0.25">
      <c r="A64" s="6" t="s">
        <v>1286</v>
      </c>
      <c r="B64" s="6">
        <v>4040</v>
      </c>
      <c r="C64" s="18">
        <v>42503.487372685187</v>
      </c>
      <c r="D64" s="18">
        <v>42503.514236111114</v>
      </c>
      <c r="E64" s="15" t="s">
        <v>37</v>
      </c>
      <c r="F64" s="15">
        <v>2.6863425926421769E-2</v>
      </c>
      <c r="G64" s="10"/>
    </row>
    <row r="65" spans="1:7" s="2" customFormat="1" x14ac:dyDescent="0.25">
      <c r="A65" s="6" t="s">
        <v>1287</v>
      </c>
      <c r="B65" s="6">
        <v>4039</v>
      </c>
      <c r="C65" s="18">
        <v>42503.527187500003</v>
      </c>
      <c r="D65" s="18">
        <v>42503.553773148145</v>
      </c>
      <c r="E65" s="15" t="s">
        <v>37</v>
      </c>
      <c r="F65" s="15">
        <v>2.6585648141917773E-2</v>
      </c>
      <c r="G65" s="10"/>
    </row>
    <row r="66" spans="1:7" s="2" customFormat="1" x14ac:dyDescent="0.25">
      <c r="A66" s="6" t="s">
        <v>1288</v>
      </c>
      <c r="B66" s="6">
        <v>4044</v>
      </c>
      <c r="C66" s="18">
        <v>42503.498043981483</v>
      </c>
      <c r="D66" s="18">
        <v>42503.526018518518</v>
      </c>
      <c r="E66" s="15" t="s">
        <v>24</v>
      </c>
      <c r="F66" s="15">
        <v>2.7974537035333924E-2</v>
      </c>
      <c r="G66" s="10"/>
    </row>
    <row r="67" spans="1:7" s="2" customFormat="1" x14ac:dyDescent="0.25">
      <c r="A67" s="6" t="s">
        <v>1289</v>
      </c>
      <c r="B67" s="6">
        <v>4043</v>
      </c>
      <c r="C67" s="18">
        <v>42503.535879629628</v>
      </c>
      <c r="D67" s="18">
        <v>42503.565196759257</v>
      </c>
      <c r="E67" s="15" t="s">
        <v>24</v>
      </c>
      <c r="F67" s="15">
        <v>2.9317129628907423E-2</v>
      </c>
      <c r="G67" s="10"/>
    </row>
    <row r="68" spans="1:7" s="2" customFormat="1" x14ac:dyDescent="0.25">
      <c r="A68" s="6" t="s">
        <v>1290</v>
      </c>
      <c r="B68" s="6">
        <v>4016</v>
      </c>
      <c r="C68" s="18">
        <v>42503.507187499999</v>
      </c>
      <c r="D68" s="18">
        <v>42503.535405092596</v>
      </c>
      <c r="E68" s="15" t="s">
        <v>31</v>
      </c>
      <c r="F68" s="15">
        <v>2.8217592596774921E-2</v>
      </c>
      <c r="G68" s="10"/>
    </row>
    <row r="69" spans="1:7" s="2" customFormat="1" x14ac:dyDescent="0.25">
      <c r="A69" s="6" t="s">
        <v>1291</v>
      </c>
      <c r="B69" s="6">
        <v>4015</v>
      </c>
      <c r="C69" s="18">
        <v>42503.547060185185</v>
      </c>
      <c r="D69" s="18">
        <v>42503.574780092589</v>
      </c>
      <c r="E69" s="15" t="s">
        <v>31</v>
      </c>
      <c r="F69" s="15">
        <v>2.7719907404389232E-2</v>
      </c>
      <c r="G69" s="10" t="s">
        <v>1372</v>
      </c>
    </row>
    <row r="70" spans="1:7" s="2" customFormat="1" x14ac:dyDescent="0.25">
      <c r="A70" s="6" t="s">
        <v>1292</v>
      </c>
      <c r="B70" s="6">
        <v>4009</v>
      </c>
      <c r="C70" s="18">
        <v>42503.516122685185</v>
      </c>
      <c r="D70" s="18">
        <v>42503.546458333331</v>
      </c>
      <c r="E70" s="15" t="s">
        <v>631</v>
      </c>
      <c r="F70" s="15">
        <v>3.0335648145410232E-2</v>
      </c>
      <c r="G70" s="10"/>
    </row>
    <row r="71" spans="1:7" s="2" customFormat="1" x14ac:dyDescent="0.25">
      <c r="A71" s="6" t="s">
        <v>1293</v>
      </c>
      <c r="B71" s="6">
        <v>4010</v>
      </c>
      <c r="C71" s="18">
        <v>42503.552928240744</v>
      </c>
      <c r="D71" s="18">
        <v>42503.586574074077</v>
      </c>
      <c r="E71" s="15" t="s">
        <v>631</v>
      </c>
      <c r="F71" s="15">
        <v>3.3645833333139308E-2</v>
      </c>
      <c r="G71" s="10"/>
    </row>
    <row r="72" spans="1:7" s="2" customFormat="1" x14ac:dyDescent="0.25">
      <c r="A72" s="6" t="s">
        <v>1294</v>
      </c>
      <c r="B72" s="6">
        <v>4025</v>
      </c>
      <c r="C72" s="18">
        <v>42503.527766203704</v>
      </c>
      <c r="D72" s="18">
        <v>42503.556666666664</v>
      </c>
      <c r="E72" s="15" t="s">
        <v>26</v>
      </c>
      <c r="F72" s="15">
        <v>2.8900462959427387E-2</v>
      </c>
      <c r="G72" s="10"/>
    </row>
    <row r="73" spans="1:7" s="2" customFormat="1" x14ac:dyDescent="0.25">
      <c r="A73" s="6" t="s">
        <v>1295</v>
      </c>
      <c r="B73" s="6">
        <v>4026</v>
      </c>
      <c r="C73" s="18">
        <v>42503.565972222219</v>
      </c>
      <c r="D73" s="18">
        <v>42503.596493055556</v>
      </c>
      <c r="E73" s="15" t="s">
        <v>26</v>
      </c>
      <c r="F73" s="15">
        <v>3.0520833337504882E-2</v>
      </c>
      <c r="G73" s="10"/>
    </row>
    <row r="74" spans="1:7" s="2" customFormat="1" x14ac:dyDescent="0.25">
      <c r="A74" s="6" t="s">
        <v>1296</v>
      </c>
      <c r="B74" s="6">
        <v>4038</v>
      </c>
      <c r="C74" s="18">
        <v>42503.538888888892</v>
      </c>
      <c r="D74" s="18">
        <v>42503.56722222222</v>
      </c>
      <c r="E74" s="15" t="s">
        <v>27</v>
      </c>
      <c r="F74" s="15">
        <v>2.8333333328191657E-2</v>
      </c>
      <c r="G74" s="10"/>
    </row>
    <row r="75" spans="1:7" s="2" customFormat="1" x14ac:dyDescent="0.25">
      <c r="A75" s="6" t="s">
        <v>1297</v>
      </c>
      <c r="B75" s="6">
        <v>4037</v>
      </c>
      <c r="C75" s="18">
        <v>42503.576203703706</v>
      </c>
      <c r="D75" s="18">
        <v>42503.606342592589</v>
      </c>
      <c r="E75" s="15" t="s">
        <v>27</v>
      </c>
      <c r="F75" s="15">
        <v>3.0138888883811887E-2</v>
      </c>
      <c r="G75" s="10"/>
    </row>
    <row r="76" spans="1:7" s="2" customFormat="1" x14ac:dyDescent="0.25">
      <c r="A76" s="6" t="s">
        <v>1298</v>
      </c>
      <c r="B76" s="6">
        <v>4020</v>
      </c>
      <c r="C76" s="18">
        <v>42503.549039351848</v>
      </c>
      <c r="D76" s="18">
        <v>42503.577453703707</v>
      </c>
      <c r="E76" s="15" t="s">
        <v>29</v>
      </c>
      <c r="F76" s="15">
        <v>2.8414351858373266E-2</v>
      </c>
      <c r="G76" s="10"/>
    </row>
    <row r="77" spans="1:7" s="2" customFormat="1" x14ac:dyDescent="0.25">
      <c r="A77" s="6" t="s">
        <v>1299</v>
      </c>
      <c r="B77" s="6">
        <v>4019</v>
      </c>
      <c r="C77" s="18">
        <v>42503.58525462963</v>
      </c>
      <c r="D77" s="18">
        <v>42503.617939814816</v>
      </c>
      <c r="E77" s="15" t="s">
        <v>29</v>
      </c>
      <c r="F77" s="15">
        <v>3.2685185185982846E-2</v>
      </c>
      <c r="G77" s="10"/>
    </row>
    <row r="78" spans="1:7" s="2" customFormat="1" x14ac:dyDescent="0.25">
      <c r="A78" s="6" t="s">
        <v>1300</v>
      </c>
      <c r="B78" s="6">
        <v>4040</v>
      </c>
      <c r="C78" s="18">
        <v>42503.557604166665</v>
      </c>
      <c r="D78" s="18">
        <v>42503.587118055555</v>
      </c>
      <c r="E78" s="15" t="s">
        <v>37</v>
      </c>
      <c r="F78" s="15">
        <v>2.9513888890505768E-2</v>
      </c>
      <c r="G78" s="10"/>
    </row>
    <row r="79" spans="1:7" s="2" customFormat="1" x14ac:dyDescent="0.25">
      <c r="A79" s="6" t="s">
        <v>1301</v>
      </c>
      <c r="B79" s="6">
        <v>4039</v>
      </c>
      <c r="C79" s="18">
        <v>42503.597199074073</v>
      </c>
      <c r="D79" s="18">
        <v>42503.627164351848</v>
      </c>
      <c r="E79" s="15" t="s">
        <v>37</v>
      </c>
      <c r="F79" s="15">
        <v>2.9965277775772847E-2</v>
      </c>
      <c r="G79" s="10"/>
    </row>
    <row r="80" spans="1:7" s="2" customFormat="1" x14ac:dyDescent="0.25">
      <c r="A80" s="6" t="s">
        <v>1302</v>
      </c>
      <c r="B80" s="6">
        <v>4044</v>
      </c>
      <c r="C80" s="18">
        <v>42503.569548611114</v>
      </c>
      <c r="D80" s="18">
        <v>42503.59783564815</v>
      </c>
      <c r="E80" s="15" t="s">
        <v>24</v>
      </c>
      <c r="F80" s="15">
        <v>2.8287037035624962E-2</v>
      </c>
      <c r="G80" s="10"/>
    </row>
    <row r="81" spans="1:7" s="2" customFormat="1" x14ac:dyDescent="0.25">
      <c r="A81" s="6" t="s">
        <v>1303</v>
      </c>
      <c r="B81" s="6">
        <v>4043</v>
      </c>
      <c r="C81" s="18">
        <v>42503.606030092589</v>
      </c>
      <c r="D81" s="18">
        <v>42503.637187499997</v>
      </c>
      <c r="E81" s="15" t="s">
        <v>24</v>
      </c>
      <c r="F81" s="15">
        <v>3.1157407407590654E-2</v>
      </c>
      <c r="G81" s="10"/>
    </row>
    <row r="82" spans="1:7" s="2" customFormat="1" x14ac:dyDescent="0.25">
      <c r="A82" s="6" t="s">
        <v>1304</v>
      </c>
      <c r="B82" s="6">
        <v>4016</v>
      </c>
      <c r="C82" s="18">
        <v>42503.580416666664</v>
      </c>
      <c r="D82" s="18">
        <v>42503.607974537037</v>
      </c>
      <c r="E82" s="15" t="s">
        <v>31</v>
      </c>
      <c r="F82" s="15">
        <v>2.7557870373129845E-2</v>
      </c>
      <c r="G82" s="10"/>
    </row>
    <row r="83" spans="1:7" s="2" customFormat="1" x14ac:dyDescent="0.25">
      <c r="A83" s="6" t="s">
        <v>1305</v>
      </c>
      <c r="B83" s="6">
        <v>4015</v>
      </c>
      <c r="C83" s="18">
        <v>42503.617905092593</v>
      </c>
      <c r="D83" s="18">
        <v>42503.647777777776</v>
      </c>
      <c r="E83" s="15" t="s">
        <v>31</v>
      </c>
      <c r="F83" s="15">
        <v>2.9872685183363501E-2</v>
      </c>
      <c r="G83" s="10" t="s">
        <v>487</v>
      </c>
    </row>
    <row r="84" spans="1:7" s="2" customFormat="1" x14ac:dyDescent="0.25">
      <c r="A84" s="6" t="s">
        <v>1306</v>
      </c>
      <c r="B84" s="6">
        <v>4009</v>
      </c>
      <c r="C84" s="18">
        <v>42503.592326388891</v>
      </c>
      <c r="D84" s="18">
        <v>42503.619247685187</v>
      </c>
      <c r="E84" s="15" t="s">
        <v>631</v>
      </c>
      <c r="F84" s="15">
        <v>2.6921296295768116E-2</v>
      </c>
      <c r="G84" s="10"/>
    </row>
    <row r="85" spans="1:7" s="2" customFormat="1" x14ac:dyDescent="0.25">
      <c r="A85" s="6" t="s">
        <v>1307</v>
      </c>
      <c r="B85" s="6">
        <v>4010</v>
      </c>
      <c r="C85" s="18">
        <v>42503.631458333337</v>
      </c>
      <c r="D85" s="18">
        <v>42503.658437500002</v>
      </c>
      <c r="E85" s="15" t="s">
        <v>631</v>
      </c>
      <c r="F85" s="15">
        <v>2.6979166665114462E-2</v>
      </c>
      <c r="G85" s="10"/>
    </row>
    <row r="86" spans="1:7" s="2" customFormat="1" x14ac:dyDescent="0.25">
      <c r="A86" s="6" t="s">
        <v>1308</v>
      </c>
      <c r="B86" s="6">
        <v>4025</v>
      </c>
      <c r="C86" s="18">
        <v>42503.600266203706</v>
      </c>
      <c r="D86" s="18">
        <v>42503.629282407404</v>
      </c>
      <c r="E86" s="15" t="s">
        <v>26</v>
      </c>
      <c r="F86" s="15">
        <v>2.901620369812008E-2</v>
      </c>
      <c r="G86" s="10"/>
    </row>
    <row r="87" spans="1:7" s="2" customFormat="1" x14ac:dyDescent="0.25">
      <c r="A87" s="6" t="s">
        <v>1309</v>
      </c>
      <c r="B87" s="6">
        <v>4026</v>
      </c>
      <c r="C87" s="18">
        <v>42503.642372685186</v>
      </c>
      <c r="D87" s="18">
        <v>42503.671400462961</v>
      </c>
      <c r="E87" s="15" t="s">
        <v>26</v>
      </c>
      <c r="F87" s="15">
        <v>2.9027777774899732E-2</v>
      </c>
      <c r="G87" s="10"/>
    </row>
    <row r="88" spans="1:7" s="2" customFormat="1" x14ac:dyDescent="0.25">
      <c r="A88" s="6" t="s">
        <v>1310</v>
      </c>
      <c r="B88" s="6">
        <v>4038</v>
      </c>
      <c r="C88" s="18">
        <v>42503.612164351849</v>
      </c>
      <c r="D88" s="18">
        <v>42503.639710648145</v>
      </c>
      <c r="E88" s="15" t="s">
        <v>27</v>
      </c>
      <c r="F88" s="15">
        <v>2.7546296296350192E-2</v>
      </c>
      <c r="G88" s="10"/>
    </row>
    <row r="89" spans="1:7" s="2" customFormat="1" x14ac:dyDescent="0.25">
      <c r="A89" s="6" t="s">
        <v>1311</v>
      </c>
      <c r="B89" s="6">
        <v>4037</v>
      </c>
      <c r="C89" s="18">
        <v>42503.645972222221</v>
      </c>
      <c r="D89" s="18">
        <v>42503.672210648147</v>
      </c>
      <c r="E89" s="15" t="s">
        <v>27</v>
      </c>
      <c r="F89" s="15">
        <v>3.3518518517666962E-2</v>
      </c>
      <c r="G89" s="10" t="s">
        <v>1373</v>
      </c>
    </row>
    <row r="90" spans="1:7" s="2" customFormat="1" x14ac:dyDescent="0.25">
      <c r="A90" s="6" t="s">
        <v>1312</v>
      </c>
      <c r="B90" s="6">
        <v>4020</v>
      </c>
      <c r="C90" s="18">
        <v>42503.621759259258</v>
      </c>
      <c r="D90" s="18">
        <v>42503.636805555558</v>
      </c>
      <c r="E90" s="15" t="s">
        <v>29</v>
      </c>
      <c r="F90" s="15">
        <v>3.1828703708015382E-2</v>
      </c>
      <c r="G90" s="10" t="s">
        <v>1373</v>
      </c>
    </row>
    <row r="91" spans="1:7" s="2" customFormat="1" x14ac:dyDescent="0.25">
      <c r="A91" s="6" t="s">
        <v>1313</v>
      </c>
      <c r="B91" s="6">
        <v>4019</v>
      </c>
      <c r="C91" s="18">
        <v>42503.660995370374</v>
      </c>
      <c r="D91" s="18">
        <v>42503.695277777777</v>
      </c>
      <c r="E91" s="15" t="s">
        <v>29</v>
      </c>
      <c r="F91" s="15">
        <v>3.4282407403225079E-2</v>
      </c>
      <c r="G91" s="10"/>
    </row>
    <row r="92" spans="1:7" s="2" customFormat="1" x14ac:dyDescent="0.25">
      <c r="A92" s="6" t="s">
        <v>1314</v>
      </c>
      <c r="B92" s="6">
        <v>4040</v>
      </c>
      <c r="C92" s="18">
        <v>42503.632615740738</v>
      </c>
      <c r="D92" s="18">
        <v>42503.66064814815</v>
      </c>
      <c r="E92" s="15" t="s">
        <v>37</v>
      </c>
      <c r="F92" s="15">
        <v>2.8032407411956228E-2</v>
      </c>
      <c r="G92" s="10"/>
    </row>
    <row r="93" spans="1:7" s="2" customFormat="1" x14ac:dyDescent="0.25">
      <c r="A93" s="6" t="s">
        <v>1315</v>
      </c>
      <c r="B93" s="6">
        <v>4039</v>
      </c>
      <c r="C93" s="18">
        <v>42503.672199074077</v>
      </c>
      <c r="D93" s="18">
        <v>42503.699837962966</v>
      </c>
      <c r="E93" s="15" t="s">
        <v>37</v>
      </c>
      <c r="F93" s="15">
        <v>2.7638888888759539E-2</v>
      </c>
      <c r="G93" s="10"/>
    </row>
    <row r="94" spans="1:7" s="2" customFormat="1" x14ac:dyDescent="0.25">
      <c r="A94" s="6" t="s">
        <v>1316</v>
      </c>
      <c r="B94" s="6">
        <v>4044</v>
      </c>
      <c r="C94" s="18">
        <v>42503.641782407409</v>
      </c>
      <c r="D94" s="18">
        <v>42503.674039351848</v>
      </c>
      <c r="E94" s="15" t="s">
        <v>24</v>
      </c>
      <c r="F94" s="15">
        <v>3.2256944439723156E-2</v>
      </c>
      <c r="G94" s="10"/>
    </row>
    <row r="95" spans="1:7" s="2" customFormat="1" x14ac:dyDescent="0.25">
      <c r="A95" s="6" t="s">
        <v>1317</v>
      </c>
      <c r="B95" s="6">
        <v>4043</v>
      </c>
      <c r="C95" s="18">
        <v>42503.679872685185</v>
      </c>
      <c r="D95" s="18">
        <v>42503.710949074077</v>
      </c>
      <c r="E95" s="15" t="s">
        <v>24</v>
      </c>
      <c r="F95" s="15">
        <v>3.107638889196096E-2</v>
      </c>
      <c r="G95" s="10"/>
    </row>
    <row r="96" spans="1:7" s="2" customFormat="1" x14ac:dyDescent="0.25">
      <c r="A96" s="6" t="s">
        <v>1318</v>
      </c>
      <c r="B96" s="6">
        <v>4016</v>
      </c>
      <c r="C96" s="18">
        <v>42503.654328703706</v>
      </c>
      <c r="D96" s="18">
        <v>42503.681504629632</v>
      </c>
      <c r="E96" s="15" t="s">
        <v>31</v>
      </c>
      <c r="F96" s="15">
        <v>2.7175925926712807E-2</v>
      </c>
      <c r="G96" s="10"/>
    </row>
    <row r="97" spans="1:7" s="2" customFormat="1" x14ac:dyDescent="0.25">
      <c r="A97" s="6" t="s">
        <v>1319</v>
      </c>
      <c r="B97" s="6">
        <v>4015</v>
      </c>
      <c r="C97" s="18">
        <v>42503.692384259259</v>
      </c>
      <c r="D97" s="18">
        <v>42503.721168981479</v>
      </c>
      <c r="E97" s="15" t="s">
        <v>31</v>
      </c>
      <c r="F97" s="15">
        <v>2.8784722220734693E-2</v>
      </c>
      <c r="G97" s="10" t="s">
        <v>1372</v>
      </c>
    </row>
    <row r="98" spans="1:7" s="2" customFormat="1" x14ac:dyDescent="0.25">
      <c r="A98" s="6" t="s">
        <v>1320</v>
      </c>
      <c r="B98" s="6">
        <v>4009</v>
      </c>
      <c r="C98" s="18">
        <v>42503.664120370369</v>
      </c>
      <c r="D98" s="18">
        <v>42503.69122685185</v>
      </c>
      <c r="E98" s="15" t="s">
        <v>631</v>
      </c>
      <c r="F98" s="15">
        <v>2.7106481480586808E-2</v>
      </c>
      <c r="G98" s="10"/>
    </row>
    <row r="99" spans="1:7" s="2" customFormat="1" x14ac:dyDescent="0.25">
      <c r="A99" s="6" t="s">
        <v>1321</v>
      </c>
      <c r="B99" s="6">
        <v>4010</v>
      </c>
      <c r="C99" s="18">
        <v>42503.69866898148</v>
      </c>
      <c r="D99" s="18">
        <v>42503.732638888891</v>
      </c>
      <c r="E99" s="15" t="s">
        <v>631</v>
      </c>
      <c r="F99" s="15">
        <v>3.3969907410209998E-2</v>
      </c>
      <c r="G99" s="10"/>
    </row>
    <row r="100" spans="1:7" s="2" customFormat="1" x14ac:dyDescent="0.25">
      <c r="A100" s="6" t="s">
        <v>1322</v>
      </c>
      <c r="B100" s="6">
        <v>4025</v>
      </c>
      <c r="C100" s="18">
        <v>42503.674421296295</v>
      </c>
      <c r="D100" s="18">
        <v>42503.702511574076</v>
      </c>
      <c r="E100" s="15" t="s">
        <v>26</v>
      </c>
      <c r="F100" s="15">
        <v>2.8090277781302575E-2</v>
      </c>
      <c r="G100" s="10"/>
    </row>
    <row r="101" spans="1:7" s="2" customFormat="1" x14ac:dyDescent="0.25">
      <c r="A101" s="6" t="s">
        <v>1323</v>
      </c>
      <c r="B101" s="6">
        <v>4026</v>
      </c>
      <c r="C101" s="18">
        <v>42503.71303240741</v>
      </c>
      <c r="D101" s="18">
        <v>42503.742731481485</v>
      </c>
      <c r="E101" s="15" t="s">
        <v>26</v>
      </c>
      <c r="F101" s="15">
        <v>2.9699074075324461E-2</v>
      </c>
      <c r="G101" s="10"/>
    </row>
    <row r="102" spans="1:7" s="2" customFormat="1" x14ac:dyDescent="0.25">
      <c r="A102" s="6" t="s">
        <v>1324</v>
      </c>
      <c r="B102" s="6">
        <v>4038</v>
      </c>
      <c r="C102" s="18">
        <v>42503.689432870371</v>
      </c>
      <c r="D102" s="18">
        <v>42503.716192129628</v>
      </c>
      <c r="E102" s="15" t="s">
        <v>27</v>
      </c>
      <c r="F102" s="15">
        <v>2.675925925723277E-2</v>
      </c>
      <c r="G102" s="10"/>
    </row>
    <row r="103" spans="1:7" s="2" customFormat="1" x14ac:dyDescent="0.25">
      <c r="A103" s="6" t="s">
        <v>1325</v>
      </c>
      <c r="B103" s="6">
        <v>4037</v>
      </c>
      <c r="C103" s="18">
        <v>42503.735046296293</v>
      </c>
      <c r="D103" s="18">
        <v>42503.755925925929</v>
      </c>
      <c r="E103" s="15" t="s">
        <v>27</v>
      </c>
      <c r="F103" s="15">
        <v>2.733796297252411E-2</v>
      </c>
      <c r="G103" s="10" t="s">
        <v>2235</v>
      </c>
    </row>
    <row r="104" spans="1:7" s="2" customFormat="1" x14ac:dyDescent="0.25">
      <c r="A104" s="6" t="s">
        <v>1326</v>
      </c>
      <c r="B104" s="6">
        <v>4020</v>
      </c>
      <c r="C104" s="18">
        <v>42503.697858796295</v>
      </c>
      <c r="D104" s="18">
        <v>42503.722557870373</v>
      </c>
      <c r="E104" s="15" t="s">
        <v>29</v>
      </c>
      <c r="F104" s="15">
        <v>2.4699074077943806E-2</v>
      </c>
      <c r="G104" s="10"/>
    </row>
    <row r="105" spans="1:7" s="2" customFormat="1" x14ac:dyDescent="0.25">
      <c r="A105" s="6" t="s">
        <v>1327</v>
      </c>
      <c r="B105" s="6">
        <v>4019</v>
      </c>
      <c r="C105" s="18">
        <v>42503.73474537037</v>
      </c>
      <c r="D105" s="18">
        <v>42503.762175925927</v>
      </c>
      <c r="E105" s="15" t="s">
        <v>29</v>
      </c>
      <c r="F105" s="15">
        <v>2.7430555557657499E-2</v>
      </c>
      <c r="G105" s="10"/>
    </row>
    <row r="106" spans="1:7" s="2" customFormat="1" x14ac:dyDescent="0.25">
      <c r="A106" s="6" t="s">
        <v>1328</v>
      </c>
      <c r="B106" s="6">
        <v>4040</v>
      </c>
      <c r="C106" s="18">
        <v>42503.704814814817</v>
      </c>
      <c r="D106" s="18">
        <v>42503.732905092591</v>
      </c>
      <c r="E106" s="15" t="s">
        <v>37</v>
      </c>
      <c r="F106" s="15">
        <v>2.8090277774026617E-2</v>
      </c>
      <c r="G106" s="10"/>
    </row>
    <row r="107" spans="1:7" s="2" customFormat="1" x14ac:dyDescent="0.25">
      <c r="A107" s="6" t="s">
        <v>1329</v>
      </c>
      <c r="B107" s="6">
        <v>4039</v>
      </c>
      <c r="C107" s="18">
        <v>42503.745671296296</v>
      </c>
      <c r="D107" s="18">
        <v>42503.77275462963</v>
      </c>
      <c r="E107" s="15" t="s">
        <v>37</v>
      </c>
      <c r="F107" s="15">
        <v>2.7083333334303461E-2</v>
      </c>
      <c r="G107" s="10"/>
    </row>
    <row r="108" spans="1:7" s="2" customFormat="1" x14ac:dyDescent="0.25">
      <c r="A108" s="6" t="s">
        <v>1330</v>
      </c>
      <c r="B108" s="6">
        <v>4044</v>
      </c>
      <c r="C108" s="18">
        <v>42503.71539351852</v>
      </c>
      <c r="D108" s="18">
        <v>42503.745347222219</v>
      </c>
      <c r="E108" s="15" t="s">
        <v>24</v>
      </c>
      <c r="F108" s="15">
        <v>2.9953703698993195E-2</v>
      </c>
      <c r="G108" s="10"/>
    </row>
    <row r="109" spans="1:7" s="2" customFormat="1" x14ac:dyDescent="0.25">
      <c r="A109" s="6" t="s">
        <v>1331</v>
      </c>
      <c r="B109" s="6">
        <v>4043</v>
      </c>
      <c r="C109" s="18">
        <v>42503.752175925925</v>
      </c>
      <c r="D109" s="18">
        <v>42503.783761574072</v>
      </c>
      <c r="E109" s="15" t="s">
        <v>24</v>
      </c>
      <c r="F109" s="15">
        <v>3.1585648146574385E-2</v>
      </c>
      <c r="G109" s="10"/>
    </row>
    <row r="110" spans="1:7" s="2" customFormat="1" x14ac:dyDescent="0.25">
      <c r="A110" s="6" t="s">
        <v>1332</v>
      </c>
      <c r="B110" s="6">
        <v>4016</v>
      </c>
      <c r="C110" s="18">
        <v>42503.728136574071</v>
      </c>
      <c r="D110" s="18">
        <v>42503.753993055558</v>
      </c>
      <c r="E110" s="15" t="s">
        <v>31</v>
      </c>
      <c r="F110" s="15">
        <v>2.5856481486698613E-2</v>
      </c>
      <c r="G110" s="10"/>
    </row>
    <row r="111" spans="1:7" s="2" customFormat="1" x14ac:dyDescent="0.25">
      <c r="A111" s="6" t="s">
        <v>1333</v>
      </c>
      <c r="B111" s="6">
        <v>4015</v>
      </c>
      <c r="C111" s="18">
        <v>42503.766319444447</v>
      </c>
      <c r="D111" s="18">
        <v>42503.792905092596</v>
      </c>
      <c r="E111" s="15" t="s">
        <v>31</v>
      </c>
      <c r="F111" s="15">
        <v>2.658564814919373E-2</v>
      </c>
      <c r="G111" s="10" t="s">
        <v>1372</v>
      </c>
    </row>
    <row r="112" spans="1:7" s="2" customFormat="1" x14ac:dyDescent="0.25">
      <c r="A112" s="6" t="s">
        <v>1334</v>
      </c>
      <c r="B112" s="6">
        <v>4009</v>
      </c>
      <c r="C112" s="18">
        <v>42503.739699074074</v>
      </c>
      <c r="D112" s="18">
        <v>42503.765393518515</v>
      </c>
      <c r="E112" s="15" t="s">
        <v>631</v>
      </c>
      <c r="F112" s="15">
        <v>2.569444444088731E-2</v>
      </c>
      <c r="G112" s="10"/>
    </row>
    <row r="113" spans="1:7" s="2" customFormat="1" x14ac:dyDescent="0.25">
      <c r="A113" s="6" t="s">
        <v>1335</v>
      </c>
      <c r="B113" s="6">
        <v>4010</v>
      </c>
      <c r="C113" s="18">
        <v>42503.79420138889</v>
      </c>
      <c r="D113" s="18">
        <v>42503.814780092594</v>
      </c>
      <c r="E113" s="15" t="s">
        <v>631</v>
      </c>
      <c r="F113" s="15">
        <v>2.9872685190639459E-2</v>
      </c>
      <c r="G113" s="10" t="s">
        <v>1374</v>
      </c>
    </row>
    <row r="114" spans="1:7" s="2" customFormat="1" x14ac:dyDescent="0.25">
      <c r="A114" s="6" t="s">
        <v>1336</v>
      </c>
      <c r="B114" s="6">
        <v>4025</v>
      </c>
      <c r="C114" s="18">
        <v>42503.74659722222</v>
      </c>
      <c r="D114" s="18">
        <v>42503.775393518517</v>
      </c>
      <c r="E114" s="15" t="s">
        <v>26</v>
      </c>
      <c r="F114" s="15">
        <v>2.8796296297514345E-2</v>
      </c>
      <c r="G114" s="10"/>
    </row>
    <row r="115" spans="1:7" s="2" customFormat="1" x14ac:dyDescent="0.25">
      <c r="A115" s="6" t="s">
        <v>1337</v>
      </c>
      <c r="B115" s="6">
        <v>4026</v>
      </c>
      <c r="C115" s="18">
        <v>42503.787361111114</v>
      </c>
      <c r="D115" s="18">
        <v>42503.818969907406</v>
      </c>
      <c r="E115" s="15" t="s">
        <v>26</v>
      </c>
      <c r="F115" s="15">
        <v>3.1608796292857733E-2</v>
      </c>
      <c r="G115" s="10"/>
    </row>
    <row r="116" spans="1:7" s="2" customFormat="1" x14ac:dyDescent="0.25">
      <c r="A116" s="6" t="s">
        <v>1338</v>
      </c>
      <c r="B116" s="6">
        <v>4038</v>
      </c>
      <c r="C116" s="18">
        <v>42503.760347222225</v>
      </c>
      <c r="D116" s="18">
        <v>42503.791261574072</v>
      </c>
      <c r="E116" s="15" t="s">
        <v>27</v>
      </c>
      <c r="F116" s="15">
        <v>3.0914351846149657E-2</v>
      </c>
      <c r="G116" s="10"/>
    </row>
    <row r="117" spans="1:7" s="2" customFormat="1" x14ac:dyDescent="0.25">
      <c r="A117" s="6" t="s">
        <v>1339</v>
      </c>
      <c r="B117" s="6">
        <v>4037</v>
      </c>
      <c r="C117" s="18">
        <v>42503.794456018521</v>
      </c>
      <c r="D117" s="18">
        <v>42503.824953703705</v>
      </c>
      <c r="E117" s="15" t="s">
        <v>27</v>
      </c>
      <c r="F117" s="15">
        <v>3.0497685183945578E-2</v>
      </c>
      <c r="G117" s="10"/>
    </row>
    <row r="118" spans="1:7" s="2" customFormat="1" x14ac:dyDescent="0.25">
      <c r="A118" s="6" t="s">
        <v>1340</v>
      </c>
      <c r="B118" s="6">
        <v>4020</v>
      </c>
      <c r="C118" s="18">
        <v>42503.767152777778</v>
      </c>
      <c r="D118" s="18">
        <v>42503.800115740742</v>
      </c>
      <c r="E118" s="15" t="s">
        <v>29</v>
      </c>
      <c r="F118" s="15">
        <v>3.2962962963210884E-2</v>
      </c>
      <c r="G118" s="10"/>
    </row>
    <row r="119" spans="1:7" s="2" customFormat="1" x14ac:dyDescent="0.25">
      <c r="A119" s="6" t="s">
        <v>1341</v>
      </c>
      <c r="B119" s="6">
        <v>4019</v>
      </c>
      <c r="C119" s="18">
        <v>42503.80909722222</v>
      </c>
      <c r="D119" s="18">
        <v>42503.836967592593</v>
      </c>
      <c r="E119" s="15" t="s">
        <v>29</v>
      </c>
      <c r="F119" s="15">
        <v>2.7870370373420883E-2</v>
      </c>
      <c r="G119" s="10"/>
    </row>
    <row r="120" spans="1:7" s="2" customFormat="1" x14ac:dyDescent="0.25">
      <c r="A120" s="6" t="s">
        <v>1342</v>
      </c>
      <c r="B120" s="6">
        <v>4044</v>
      </c>
      <c r="C120" s="18">
        <v>42503.786747685182</v>
      </c>
      <c r="D120" s="18">
        <v>42503.818055555559</v>
      </c>
      <c r="E120" s="15" t="s">
        <v>24</v>
      </c>
      <c r="F120" s="15">
        <v>3.1307870376622304E-2</v>
      </c>
      <c r="G120" s="10"/>
    </row>
    <row r="121" spans="1:7" s="2" customFormat="1" x14ac:dyDescent="0.25">
      <c r="A121" s="6" t="s">
        <v>1343</v>
      </c>
      <c r="B121" s="6">
        <v>4043</v>
      </c>
      <c r="C121" s="18">
        <v>42503.843738425923</v>
      </c>
      <c r="D121" s="18">
        <v>42503.860949074071</v>
      </c>
      <c r="E121" s="15" t="s">
        <v>24</v>
      </c>
      <c r="F121" s="15">
        <v>3.0752314814890269E-2</v>
      </c>
      <c r="G121" s="10" t="s">
        <v>1374</v>
      </c>
    </row>
    <row r="122" spans="1:7" s="2" customFormat="1" x14ac:dyDescent="0.25">
      <c r="A122" s="6" t="s">
        <v>1344</v>
      </c>
      <c r="B122" s="6">
        <v>4009</v>
      </c>
      <c r="C122" s="18">
        <v>42503.81695601852</v>
      </c>
      <c r="D122" s="18">
        <v>42503.841145833336</v>
      </c>
      <c r="E122" s="15" t="s">
        <v>631</v>
      </c>
      <c r="F122" s="15">
        <v>2.4189814816054422E-2</v>
      </c>
      <c r="G122" s="10" t="s">
        <v>1374</v>
      </c>
    </row>
    <row r="123" spans="1:7" s="2" customFormat="1" x14ac:dyDescent="0.25">
      <c r="A123" s="6" t="s">
        <v>1345</v>
      </c>
      <c r="B123" s="6">
        <v>4010</v>
      </c>
      <c r="C123" s="18">
        <v>42503.91300925926</v>
      </c>
      <c r="D123" s="18">
        <v>42503.914525462962</v>
      </c>
      <c r="E123" s="15" t="s">
        <v>631</v>
      </c>
      <c r="F123" s="15">
        <v>1.5162037016125396E-3</v>
      </c>
      <c r="G123" s="10" t="s">
        <v>785</v>
      </c>
    </row>
    <row r="124" spans="1:7" s="2" customFormat="1" x14ac:dyDescent="0.25">
      <c r="A124" s="6" t="s">
        <v>1346</v>
      </c>
      <c r="B124" s="6">
        <v>4038</v>
      </c>
      <c r="C124" s="18">
        <v>42503.82775462963</v>
      </c>
      <c r="D124" s="18">
        <v>42503.853842592594</v>
      </c>
      <c r="E124" s="15" t="s">
        <v>27</v>
      </c>
      <c r="F124" s="15">
        <v>2.6087962964083999E-2</v>
      </c>
      <c r="G124" s="10" t="s">
        <v>1374</v>
      </c>
    </row>
    <row r="125" spans="1:7" s="2" customFormat="1" x14ac:dyDescent="0.25">
      <c r="A125" s="6" t="s">
        <v>1347</v>
      </c>
      <c r="B125" s="6">
        <v>4037</v>
      </c>
      <c r="C125" s="18">
        <v>42503.868761574071</v>
      </c>
      <c r="D125" s="18">
        <v>42503.897638888891</v>
      </c>
      <c r="E125" s="15" t="s">
        <v>27</v>
      </c>
      <c r="F125" s="15">
        <v>2.8877314820419997E-2</v>
      </c>
      <c r="G125" s="10"/>
    </row>
    <row r="126" spans="1:7" s="2" customFormat="1" x14ac:dyDescent="0.25">
      <c r="A126" s="6" t="s">
        <v>1348</v>
      </c>
      <c r="B126" s="6">
        <v>4020</v>
      </c>
      <c r="C126" s="18">
        <v>42503.851122685184</v>
      </c>
      <c r="D126" s="18">
        <v>42503.879166666666</v>
      </c>
      <c r="E126" s="15" t="s">
        <v>29</v>
      </c>
      <c r="F126" s="15">
        <v>2.8043981481459923E-2</v>
      </c>
      <c r="G126" s="10"/>
    </row>
    <row r="127" spans="1:7" s="2" customFormat="1" x14ac:dyDescent="0.25">
      <c r="A127" s="6" t="s">
        <v>1349</v>
      </c>
      <c r="B127" s="6">
        <v>4019</v>
      </c>
      <c r="C127" s="18">
        <v>42503.892476851855</v>
      </c>
      <c r="D127" s="18">
        <v>42503.919374999998</v>
      </c>
      <c r="E127" s="15" t="s">
        <v>29</v>
      </c>
      <c r="F127" s="15">
        <v>2.6898148142208811E-2</v>
      </c>
      <c r="G127" s="10"/>
    </row>
    <row r="128" spans="1:7" s="2" customFormat="1" x14ac:dyDescent="0.25">
      <c r="A128" s="6" t="s">
        <v>1350</v>
      </c>
      <c r="B128" s="6">
        <v>4044</v>
      </c>
      <c r="C128" s="18">
        <v>42503.865578703706</v>
      </c>
      <c r="D128" s="18">
        <v>42503.900023148148</v>
      </c>
      <c r="E128" s="15" t="s">
        <v>24</v>
      </c>
      <c r="F128" s="15">
        <v>3.4444444441760425E-2</v>
      </c>
      <c r="G128" s="10"/>
    </row>
    <row r="129" spans="1:15" s="2" customFormat="1" x14ac:dyDescent="0.25">
      <c r="A129" s="6" t="s">
        <v>1351</v>
      </c>
      <c r="B129" s="6">
        <v>4043</v>
      </c>
      <c r="C129" s="18">
        <v>42503.903969907406</v>
      </c>
      <c r="D129" s="18">
        <v>42503.941770833335</v>
      </c>
      <c r="E129" s="15" t="s">
        <v>24</v>
      </c>
      <c r="F129" s="15">
        <v>3.7800925929332152E-2</v>
      </c>
      <c r="G129" s="10"/>
    </row>
    <row r="130" spans="1:15" s="2" customFormat="1" x14ac:dyDescent="0.25">
      <c r="A130" s="6" t="s">
        <v>1352</v>
      </c>
      <c r="B130" s="6">
        <v>4014</v>
      </c>
      <c r="C130" s="18">
        <v>42503.889675925922</v>
      </c>
      <c r="D130" s="18">
        <v>42503.922754629632</v>
      </c>
      <c r="E130" s="15" t="s">
        <v>28</v>
      </c>
      <c r="F130" s="15">
        <v>3.3078703709179536E-2</v>
      </c>
      <c r="G130" s="10"/>
    </row>
    <row r="131" spans="1:15" s="2" customFormat="1" x14ac:dyDescent="0.25">
      <c r="A131" s="6" t="s">
        <v>1353</v>
      </c>
      <c r="B131" s="6">
        <v>4013</v>
      </c>
      <c r="C131" s="18">
        <v>42503.926539351851</v>
      </c>
      <c r="D131" s="18">
        <v>42503.964004629626</v>
      </c>
      <c r="E131" s="15" t="s">
        <v>28</v>
      </c>
      <c r="F131" s="15">
        <v>3.7465277775481809E-2</v>
      </c>
      <c r="G131" s="10"/>
    </row>
    <row r="132" spans="1:15" s="2" customFormat="1" x14ac:dyDescent="0.25">
      <c r="A132" s="6" t="s">
        <v>1354</v>
      </c>
      <c r="B132" s="6">
        <v>4038</v>
      </c>
      <c r="C132" s="18">
        <v>42503.900763888887</v>
      </c>
      <c r="D132" s="18">
        <v>42503.942615740743</v>
      </c>
      <c r="E132" s="15" t="s">
        <v>27</v>
      </c>
      <c r="F132" s="15">
        <v>4.1851851856335998E-2</v>
      </c>
      <c r="G132" s="10"/>
    </row>
    <row r="133" spans="1:15" s="2" customFormat="1" x14ac:dyDescent="0.25">
      <c r="A133" s="6" t="s">
        <v>1355</v>
      </c>
      <c r="B133" s="6">
        <v>4037</v>
      </c>
      <c r="C133" s="18">
        <v>42503.946006944447</v>
      </c>
      <c r="D133" s="18">
        <v>42503.981481481482</v>
      </c>
      <c r="E133" s="15" t="s">
        <v>27</v>
      </c>
      <c r="F133" s="15">
        <v>3.5474537035042886E-2</v>
      </c>
      <c r="G133" s="10"/>
      <c r="H133"/>
    </row>
    <row r="134" spans="1:15" s="2" customFormat="1" x14ac:dyDescent="0.25">
      <c r="A134" s="6" t="s">
        <v>1356</v>
      </c>
      <c r="B134" s="6">
        <v>4020</v>
      </c>
      <c r="C134" s="18">
        <v>42503.935011574074</v>
      </c>
      <c r="D134" s="18">
        <v>42503.962962962964</v>
      </c>
      <c r="E134" s="15" t="s">
        <v>29</v>
      </c>
      <c r="F134" s="15">
        <v>2.7951388889050577E-2</v>
      </c>
      <c r="G134" s="10"/>
      <c r="H134"/>
    </row>
    <row r="135" spans="1:15" s="2" customFormat="1" x14ac:dyDescent="0.25">
      <c r="A135" s="6" t="s">
        <v>1357</v>
      </c>
      <c r="B135" s="6">
        <v>4019</v>
      </c>
      <c r="C135" s="18">
        <v>42503.974826388891</v>
      </c>
      <c r="D135" s="18">
        <v>42504.003634259258</v>
      </c>
      <c r="E135" s="15" t="s">
        <v>29</v>
      </c>
      <c r="F135" s="15">
        <v>2.880787036701804E-2</v>
      </c>
      <c r="G135" s="10"/>
      <c r="H135"/>
    </row>
    <row r="136" spans="1:15" s="2" customFormat="1" x14ac:dyDescent="0.25">
      <c r="A136" s="6" t="s">
        <v>1358</v>
      </c>
      <c r="B136" s="6">
        <v>4044</v>
      </c>
      <c r="C136" s="18">
        <v>42503.948125000003</v>
      </c>
      <c r="D136" s="18">
        <v>42503.985891203702</v>
      </c>
      <c r="E136" s="15" t="s">
        <v>24</v>
      </c>
      <c r="F136" s="15">
        <v>3.7766203698993195E-2</v>
      </c>
      <c r="G136" s="10"/>
      <c r="H136"/>
    </row>
    <row r="137" spans="1:15" x14ac:dyDescent="0.25">
      <c r="A137" s="6" t="s">
        <v>1359</v>
      </c>
      <c r="B137" s="6">
        <v>4043</v>
      </c>
      <c r="C137" s="18">
        <v>42503.993831018517</v>
      </c>
      <c r="D137" s="18">
        <v>42504.023761574077</v>
      </c>
      <c r="E137" s="15" t="s">
        <v>24</v>
      </c>
      <c r="F137" s="15">
        <v>2.9930555559985805E-2</v>
      </c>
      <c r="G137" s="10"/>
      <c r="J137" s="2"/>
      <c r="K137" s="2"/>
    </row>
    <row r="138" spans="1:15" x14ac:dyDescent="0.25">
      <c r="A138" s="6" t="s">
        <v>1360</v>
      </c>
      <c r="B138" s="6">
        <v>4014</v>
      </c>
      <c r="C138" s="18">
        <v>42503.969386574077</v>
      </c>
      <c r="D138" s="18">
        <v>42503.979386574072</v>
      </c>
      <c r="E138" s="15" t="s">
        <v>28</v>
      </c>
      <c r="F138" s="15">
        <v>9.9999999947613105E-3</v>
      </c>
      <c r="G138" s="10" t="s">
        <v>1375</v>
      </c>
      <c r="I138" s="2"/>
      <c r="J138" s="2"/>
      <c r="K138" s="2"/>
    </row>
    <row r="139" spans="1:15" s="2" customFormat="1" x14ac:dyDescent="0.25">
      <c r="A139" s="6" t="s">
        <v>1361</v>
      </c>
      <c r="B139" s="6">
        <v>4013</v>
      </c>
      <c r="C139" s="18">
        <v>42504.018321759257</v>
      </c>
      <c r="D139" s="18">
        <v>42504.044791666667</v>
      </c>
      <c r="E139" s="15" t="s">
        <v>28</v>
      </c>
      <c r="F139" s="15">
        <v>2.6469907410501037E-2</v>
      </c>
      <c r="G139" s="10"/>
      <c r="H139"/>
      <c r="L139"/>
      <c r="M139"/>
      <c r="N139"/>
      <c r="O139"/>
    </row>
    <row r="140" spans="1:15" x14ac:dyDescent="0.25">
      <c r="A140" s="6" t="s">
        <v>1362</v>
      </c>
      <c r="B140" s="6">
        <v>4038</v>
      </c>
      <c r="C140" s="18">
        <v>42503.988946759258</v>
      </c>
      <c r="D140" s="18">
        <v>42504.026134259257</v>
      </c>
      <c r="E140" s="15" t="s">
        <v>27</v>
      </c>
      <c r="F140" s="15">
        <v>3.718749999825377E-2</v>
      </c>
      <c r="G140" s="10"/>
      <c r="J140" s="2"/>
      <c r="K140" s="2"/>
    </row>
    <row r="141" spans="1:15" x14ac:dyDescent="0.25">
      <c r="A141" s="6" t="s">
        <v>1363</v>
      </c>
      <c r="B141" s="6">
        <v>4037</v>
      </c>
      <c r="C141" s="18">
        <v>42504.031354166669</v>
      </c>
      <c r="D141" s="18">
        <v>42504.064097222225</v>
      </c>
      <c r="E141" s="15" t="s">
        <v>27</v>
      </c>
      <c r="F141" s="15">
        <v>3.2743055555329192E-2</v>
      </c>
      <c r="G141" s="10"/>
      <c r="J141" s="2"/>
      <c r="K141" s="2"/>
    </row>
    <row r="142" spans="1:15" x14ac:dyDescent="0.25">
      <c r="A142" s="6" t="s">
        <v>1364</v>
      </c>
      <c r="B142" s="6">
        <v>4020</v>
      </c>
      <c r="C142" s="18">
        <v>42504.017256944448</v>
      </c>
      <c r="D142" s="18">
        <v>42504.046365740738</v>
      </c>
      <c r="E142" s="15" t="s">
        <v>29</v>
      </c>
      <c r="F142" s="15">
        <v>2.9108796290529426E-2</v>
      </c>
      <c r="G142" s="10"/>
      <c r="J142" s="2"/>
      <c r="K142" s="2"/>
    </row>
    <row r="143" spans="1:15" x14ac:dyDescent="0.25">
      <c r="A143" s="6" t="s">
        <v>1365</v>
      </c>
      <c r="B143" s="6">
        <v>4019</v>
      </c>
      <c r="C143" s="18">
        <v>42504.058877314812</v>
      </c>
      <c r="D143" s="18">
        <v>42504.086284722223</v>
      </c>
      <c r="E143" s="15" t="s">
        <v>29</v>
      </c>
      <c r="F143" s="15">
        <v>2.7407407411374152E-2</v>
      </c>
      <c r="G143" s="10"/>
    </row>
    <row r="144" spans="1:15" x14ac:dyDescent="0.25">
      <c r="A144" s="6" t="s">
        <v>1366</v>
      </c>
      <c r="B144" s="6">
        <v>4044</v>
      </c>
      <c r="C144" s="18">
        <v>42504.031539351854</v>
      </c>
      <c r="D144" s="18">
        <v>42504.066724537035</v>
      </c>
      <c r="E144" s="15" t="s">
        <v>24</v>
      </c>
      <c r="F144" s="15">
        <v>3.5185185181035195E-2</v>
      </c>
      <c r="G144" s="10"/>
    </row>
    <row r="145" spans="1:7" x14ac:dyDescent="0.25">
      <c r="A145" s="6" t="s">
        <v>1367</v>
      </c>
      <c r="B145" s="6">
        <v>4043</v>
      </c>
      <c r="C145" s="18">
        <v>42504.071793981479</v>
      </c>
      <c r="D145" s="18">
        <v>42504.10701388889</v>
      </c>
      <c r="E145" s="15" t="s">
        <v>24</v>
      </c>
      <c r="F145" s="15">
        <v>3.5219907411374152E-2</v>
      </c>
      <c r="G145" s="10"/>
    </row>
    <row r="146" spans="1:7" x14ac:dyDescent="0.25">
      <c r="A146" s="6"/>
      <c r="B146" s="6"/>
      <c r="C146" s="18"/>
      <c r="D146" s="18"/>
      <c r="E146" s="15"/>
      <c r="F146" s="15"/>
      <c r="G146" s="10"/>
    </row>
    <row r="147" spans="1:7" x14ac:dyDescent="0.25">
      <c r="A147" s="6"/>
      <c r="B147" s="6"/>
      <c r="C147" s="18"/>
      <c r="D147" s="18"/>
      <c r="E147" s="15"/>
      <c r="F147" s="15"/>
      <c r="G147" s="10"/>
    </row>
    <row r="148" spans="1:7" x14ac:dyDescent="0.25">
      <c r="A148" s="6"/>
      <c r="B148" s="6"/>
      <c r="C148" s="18"/>
      <c r="D148" s="18"/>
      <c r="E148" s="15"/>
      <c r="F148" s="15"/>
      <c r="G148" s="10"/>
    </row>
    <row r="149" spans="1:7" x14ac:dyDescent="0.25">
      <c r="A149" s="6"/>
      <c r="B149" s="6"/>
      <c r="C149" s="18"/>
      <c r="D149" s="18"/>
      <c r="E149" s="15"/>
      <c r="F149" s="15"/>
      <c r="G149" s="10"/>
    </row>
    <row r="150" spans="1:7" x14ac:dyDescent="0.25">
      <c r="A150" s="6"/>
      <c r="B150" s="6"/>
      <c r="C150" s="18"/>
      <c r="D150" s="18"/>
      <c r="E150" s="15"/>
      <c r="F150" s="15"/>
      <c r="G150" s="10"/>
    </row>
    <row r="151" spans="1:7" x14ac:dyDescent="0.25">
      <c r="A151" s="6"/>
      <c r="B151" s="6"/>
      <c r="C151" s="18"/>
      <c r="D151" s="18"/>
      <c r="E151" s="15"/>
      <c r="F151" s="15"/>
      <c r="G151" s="10"/>
    </row>
    <row r="152" spans="1:7" x14ac:dyDescent="0.25">
      <c r="A152" s="6"/>
      <c r="B152" s="6"/>
      <c r="C152" s="18"/>
      <c r="D152" s="18"/>
      <c r="E152" s="15"/>
      <c r="F152" s="15"/>
      <c r="G152" s="10"/>
    </row>
    <row r="153" spans="1:7" x14ac:dyDescent="0.25">
      <c r="A153" s="6"/>
      <c r="B153" s="6"/>
      <c r="C153" s="18"/>
      <c r="D153" s="18"/>
      <c r="E153" s="15"/>
      <c r="F153" s="15"/>
      <c r="G153" s="10"/>
    </row>
    <row r="154" spans="1:7" x14ac:dyDescent="0.25">
      <c r="A154" s="6"/>
      <c r="B154" s="6"/>
      <c r="C154" s="18"/>
      <c r="D154" s="18"/>
      <c r="E154" s="15"/>
      <c r="F154" s="15"/>
      <c r="G154" s="10"/>
    </row>
    <row r="155" spans="1:7" x14ac:dyDescent="0.25">
      <c r="A155" s="6"/>
      <c r="B155" s="6"/>
      <c r="C155" s="18"/>
      <c r="D155" s="18"/>
      <c r="E155" s="15"/>
      <c r="F155" s="15"/>
      <c r="G155" s="10"/>
    </row>
    <row r="156" spans="1:7" x14ac:dyDescent="0.25">
      <c r="A156" s="6"/>
      <c r="B156" s="6"/>
      <c r="C156" s="18"/>
      <c r="D156" s="18"/>
      <c r="E156" s="15"/>
      <c r="F156" s="15"/>
      <c r="G156" s="10"/>
    </row>
    <row r="157" spans="1:7" x14ac:dyDescent="0.25">
      <c r="A157" s="6"/>
      <c r="B157" s="6"/>
      <c r="C157" s="18"/>
      <c r="D157" s="18"/>
      <c r="E157" s="15"/>
      <c r="F157" s="15"/>
      <c r="G157" s="10"/>
    </row>
    <row r="158" spans="1:7" x14ac:dyDescent="0.25">
      <c r="A158" s="6"/>
      <c r="B158" s="6"/>
      <c r="C158" s="18"/>
      <c r="D158" s="18"/>
      <c r="E158" s="15"/>
      <c r="F158" s="15"/>
      <c r="G158" s="10"/>
    </row>
    <row r="159" spans="1:7" x14ac:dyDescent="0.25">
      <c r="A159" s="6"/>
      <c r="B159" s="6"/>
      <c r="C159" s="18"/>
      <c r="D159" s="18"/>
      <c r="E159" s="15"/>
      <c r="F159" s="15"/>
      <c r="G159" s="10"/>
    </row>
    <row r="160" spans="1:7" x14ac:dyDescent="0.25">
      <c r="A160" s="6"/>
      <c r="B160" s="6"/>
      <c r="C160" s="18"/>
      <c r="D160" s="18"/>
      <c r="E160" s="15"/>
      <c r="F160" s="15"/>
      <c r="G160" s="10"/>
    </row>
    <row r="161" spans="1:7" x14ac:dyDescent="0.25">
      <c r="A161" s="6"/>
      <c r="B161" s="6"/>
      <c r="C161" s="18"/>
      <c r="D161" s="18"/>
      <c r="E161" s="15"/>
      <c r="F161" s="15"/>
      <c r="G161" s="10"/>
    </row>
    <row r="162" spans="1:7" x14ac:dyDescent="0.25">
      <c r="A162" s="6"/>
      <c r="B162" s="6"/>
      <c r="C162" s="18"/>
      <c r="D162" s="18"/>
      <c r="E162" s="15"/>
      <c r="F162" s="15"/>
      <c r="G162" s="10"/>
    </row>
  </sheetData>
  <autoFilter ref="A2:G145"/>
  <mergeCells count="2">
    <mergeCell ref="A1:F1"/>
    <mergeCell ref="L3:N3"/>
  </mergeCells>
  <conditionalFormatting sqref="C3:G102 C104:G162 C103:F103">
    <cfRule type="expression" dxfId="851" priority="37">
      <formula>#REF!&gt;#REF!</formula>
    </cfRule>
    <cfRule type="expression" dxfId="850" priority="38">
      <formula>#REF!&gt;0</formula>
    </cfRule>
    <cfRule type="expression" dxfId="849" priority="39">
      <formula>#REF!&gt;0</formula>
    </cfRule>
  </conditionalFormatting>
  <conditionalFormatting sqref="A3:G102 A104:G162 A103:F103">
    <cfRule type="expression" dxfId="848" priority="33">
      <formula>NOT(ISBLANK($G3))</formula>
    </cfRule>
  </conditionalFormatting>
  <conditionalFormatting sqref="A3:B5 A89:B90 A103:B103 A121:B121 A113:B113">
    <cfRule type="expression" dxfId="847" priority="58">
      <formula>$P4&gt;0</formula>
    </cfRule>
    <cfRule type="expression" dxfId="846" priority="59">
      <formula>$O4&gt;0</formula>
    </cfRule>
  </conditionalFormatting>
  <conditionalFormatting sqref="A6:B87 A91:B101 A124:B162 A104:B111 A114:B119">
    <cfRule type="expression" dxfId="845" priority="73">
      <formula>$P8&gt;0</formula>
    </cfRule>
    <cfRule type="expression" dxfId="844" priority="74">
      <formula>$O8&gt;0</formula>
    </cfRule>
  </conditionalFormatting>
  <conditionalFormatting sqref="A88:B88 A102:B102 A120:B120 A122:B123">
    <cfRule type="expression" dxfId="843" priority="91">
      <formula>#REF!&gt;0</formula>
    </cfRule>
    <cfRule type="expression" dxfId="842" priority="92">
      <formula>#REF!&gt;0</formula>
    </cfRule>
  </conditionalFormatting>
  <conditionalFormatting sqref="A112:B112">
    <cfRule type="expression" dxfId="841" priority="113">
      <formula>#REF!&gt;0</formula>
    </cfRule>
    <cfRule type="expression" dxfId="840" priority="114">
      <formula>#REF!&gt;0</formula>
    </cfRule>
  </conditionalFormatting>
  <conditionalFormatting sqref="G103">
    <cfRule type="expression" dxfId="839" priority="2">
      <formula>#REF!&gt;#REF!</formula>
    </cfRule>
    <cfRule type="expression" dxfId="838" priority="3">
      <formula>#REF!&gt;0</formula>
    </cfRule>
    <cfRule type="expression" dxfId="837" priority="4">
      <formula>#REF!&gt;0</formula>
    </cfRule>
  </conditionalFormatting>
  <conditionalFormatting sqref="G103">
    <cfRule type="expression" dxfId="836" priority="1">
      <formula>NOT(ISBLANK($G103))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62" id="{3D44904B-268D-4E09-8D46-808BAF6574AF}">
            <xm:f>$N4&gt;'[Train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A3:B5 A89:B90 A103:B103 A121:B121 A113:B113</xm:sqref>
        </x14:conditionalFormatting>
        <x14:conditionalFormatting xmlns:xm="http://schemas.microsoft.com/office/excel/2006/main">
          <x14:cfRule type="expression" priority="76" id="{3D44904B-268D-4E09-8D46-808BAF6574AF}">
            <xm:f>$N8&gt;'[Train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A6:B87 A91:B101 A124:B162 A104:B111 A114:B119</xm:sqref>
        </x14:conditionalFormatting>
        <x14:conditionalFormatting xmlns:xm="http://schemas.microsoft.com/office/excel/2006/main">
          <x14:cfRule type="expression" priority="98" id="{3D44904B-268D-4E09-8D46-808BAF6574AF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A88:B88 A102:B102 A120:B120 A122:B123</xm:sqref>
        </x14:conditionalFormatting>
        <x14:conditionalFormatting xmlns:xm="http://schemas.microsoft.com/office/excel/2006/main">
          <x14:cfRule type="expression" priority="120" id="{3D44904B-268D-4E09-8D46-808BAF6574AF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A112:B112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69"/>
  <sheetViews>
    <sheetView workbookViewId="0">
      <selection sqref="A1:F1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75" t="str">
        <f>"Eagle P3 System Performance - "&amp;TEXT(J3,"YYYY-MM-DD")</f>
        <v>Eagle P3 System Performance - 2016-05-14</v>
      </c>
      <c r="B1" s="75"/>
      <c r="C1" s="75"/>
      <c r="D1" s="75"/>
      <c r="E1" s="75"/>
      <c r="F1" s="75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1368</v>
      </c>
      <c r="B3" s="6">
        <v>4011</v>
      </c>
      <c r="C3" s="18">
        <v>42504.135520833333</v>
      </c>
      <c r="D3" s="18">
        <v>42504.161006944443</v>
      </c>
      <c r="E3" s="15" t="s">
        <v>33</v>
      </c>
      <c r="F3" s="15">
        <v>2.548611110978527E-2</v>
      </c>
      <c r="G3" s="10"/>
      <c r="J3" s="20">
        <v>42504</v>
      </c>
      <c r="K3" s="21"/>
      <c r="L3" s="76" t="s">
        <v>3</v>
      </c>
      <c r="M3" s="76"/>
      <c r="N3" s="77"/>
    </row>
    <row r="4" spans="1:65" s="2" customFormat="1" ht="15.75" thickBot="1" x14ac:dyDescent="0.3">
      <c r="A4" s="6" t="s">
        <v>1376</v>
      </c>
      <c r="B4" s="6">
        <v>4032</v>
      </c>
      <c r="C4" s="18">
        <v>42504.170439814814</v>
      </c>
      <c r="D4" s="18">
        <v>42504.202546296299</v>
      </c>
      <c r="E4" s="15" t="s">
        <v>32</v>
      </c>
      <c r="F4" s="15">
        <v>3.2106481485243421E-2</v>
      </c>
      <c r="G4" s="10"/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1377</v>
      </c>
      <c r="B5" s="6">
        <v>4040</v>
      </c>
      <c r="C5" s="18">
        <v>42504.153946759259</v>
      </c>
      <c r="D5" s="18">
        <v>42504.182638888888</v>
      </c>
      <c r="E5" s="15" t="s">
        <v>37</v>
      </c>
      <c r="F5" s="15">
        <v>2.8692129628325347E-2</v>
      </c>
      <c r="G5" s="10"/>
      <c r="J5" s="22" t="s">
        <v>7</v>
      </c>
      <c r="K5" s="24">
        <f>COUNTA(F3:F985)</f>
        <v>145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6" t="s">
        <v>1378</v>
      </c>
      <c r="B6" s="6">
        <v>4023</v>
      </c>
      <c r="C6" s="18">
        <v>42504.19091435185</v>
      </c>
      <c r="D6" s="18">
        <v>42504.22146990741</v>
      </c>
      <c r="E6" s="15" t="s">
        <v>25</v>
      </c>
      <c r="F6" s="15">
        <v>3.0555555560567882E-2</v>
      </c>
      <c r="G6" s="10"/>
      <c r="J6" s="22" t="s">
        <v>15</v>
      </c>
      <c r="K6" s="24">
        <f>K5-SUM(K8:K9)</f>
        <v>143</v>
      </c>
      <c r="L6" s="25">
        <v>42.423793103425474</v>
      </c>
      <c r="M6" s="25">
        <v>34.983333338750526</v>
      </c>
      <c r="N6" s="25">
        <v>56.049999995157123</v>
      </c>
    </row>
    <row r="7" spans="1:65" s="2" customFormat="1" x14ac:dyDescent="0.25">
      <c r="A7" s="6" t="s">
        <v>1379</v>
      </c>
      <c r="B7" s="6">
        <v>4016</v>
      </c>
      <c r="C7" s="18">
        <v>42504.173819444448</v>
      </c>
      <c r="D7" s="18">
        <v>42504.202245370368</v>
      </c>
      <c r="E7" s="15" t="s">
        <v>31</v>
      </c>
      <c r="F7" s="15">
        <v>2.8425925920601003E-2</v>
      </c>
      <c r="G7" s="10"/>
      <c r="J7" s="22" t="s">
        <v>9</v>
      </c>
      <c r="K7" s="29">
        <f>K6/K5</f>
        <v>0.98620689655172411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6" t="s">
        <v>1380</v>
      </c>
      <c r="B8" s="6">
        <v>4026</v>
      </c>
      <c r="C8" s="18">
        <v>42504.209328703706</v>
      </c>
      <c r="D8" s="18">
        <v>42504.241203703707</v>
      </c>
      <c r="E8" s="15" t="s">
        <v>26</v>
      </c>
      <c r="F8" s="15">
        <v>3.1875000000582077E-2</v>
      </c>
      <c r="G8" s="10"/>
      <c r="J8" s="22" t="s">
        <v>16</v>
      </c>
      <c r="K8" s="24">
        <f>COUNTA(G3:G141)</f>
        <v>2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1381</v>
      </c>
      <c r="B9" s="6">
        <v>4038</v>
      </c>
      <c r="C9" s="18">
        <v>42504.183865740742</v>
      </c>
      <c r="D9" s="18">
        <v>42504.212696759256</v>
      </c>
      <c r="E9" s="15" t="s">
        <v>27</v>
      </c>
      <c r="F9" s="15">
        <v>2.8831018513301387E-2</v>
      </c>
      <c r="G9" s="10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1382</v>
      </c>
      <c r="B10" s="6">
        <v>4037</v>
      </c>
      <c r="C10" s="18">
        <v>42504.22146990741</v>
      </c>
      <c r="D10" s="18">
        <v>42504.252592592595</v>
      </c>
      <c r="E10" s="15" t="s">
        <v>27</v>
      </c>
      <c r="F10" s="15">
        <v>3.1122685184527654E-2</v>
      </c>
      <c r="G10" s="10"/>
    </row>
    <row r="11" spans="1:65" s="2" customFormat="1" x14ac:dyDescent="0.25">
      <c r="A11" s="6" t="s">
        <v>1383</v>
      </c>
      <c r="B11" s="6">
        <v>4014</v>
      </c>
      <c r="C11" s="18">
        <v>42504.193773148145</v>
      </c>
      <c r="D11" s="18">
        <v>42504.224074074074</v>
      </c>
      <c r="E11" s="15" t="s">
        <v>28</v>
      </c>
      <c r="F11" s="15">
        <v>3.030092592962319E-2</v>
      </c>
      <c r="G11" s="10"/>
    </row>
    <row r="12" spans="1:65" s="2" customFormat="1" x14ac:dyDescent="0.25">
      <c r="A12" s="6" t="s">
        <v>1384</v>
      </c>
      <c r="B12" s="6">
        <v>4013</v>
      </c>
      <c r="C12" s="18">
        <v>42504.235717592594</v>
      </c>
      <c r="D12" s="18">
        <v>42504.26221064815</v>
      </c>
      <c r="E12" s="15" t="s">
        <v>28</v>
      </c>
      <c r="F12" s="15">
        <v>2.6493055556784384E-2</v>
      </c>
      <c r="G12" s="10"/>
    </row>
    <row r="13" spans="1:65" s="2" customFormat="1" x14ac:dyDescent="0.25">
      <c r="A13" s="6" t="s">
        <v>1385</v>
      </c>
      <c r="B13" s="6">
        <v>4011</v>
      </c>
      <c r="C13" s="18">
        <v>42504.208344907405</v>
      </c>
      <c r="D13" s="18">
        <v>42504.233391203707</v>
      </c>
      <c r="E13" s="15" t="s">
        <v>33</v>
      </c>
      <c r="F13" s="15">
        <v>2.5046296301297843E-2</v>
      </c>
      <c r="G13" s="10"/>
    </row>
    <row r="14" spans="1:65" s="2" customFormat="1" x14ac:dyDescent="0.25">
      <c r="A14" s="6" t="s">
        <v>1386</v>
      </c>
      <c r="B14" s="6">
        <v>4012</v>
      </c>
      <c r="C14" s="18">
        <v>42504.246817129628</v>
      </c>
      <c r="D14" s="18">
        <v>42504.272488425922</v>
      </c>
      <c r="E14" s="15" t="s">
        <v>33</v>
      </c>
      <c r="F14" s="15">
        <v>2.5671296294603962E-2</v>
      </c>
      <c r="G14" s="10"/>
    </row>
    <row r="15" spans="1:65" s="2" customFormat="1" x14ac:dyDescent="0.25">
      <c r="A15" s="6" t="s">
        <v>1387</v>
      </c>
      <c r="B15" s="6">
        <v>4031</v>
      </c>
      <c r="C15" s="18">
        <v>42504.212685185186</v>
      </c>
      <c r="D15" s="18">
        <v>42504.244108796294</v>
      </c>
      <c r="E15" s="15" t="s">
        <v>32</v>
      </c>
      <c r="F15" s="15">
        <v>3.142361110803904E-2</v>
      </c>
      <c r="G15" s="10"/>
    </row>
    <row r="16" spans="1:65" s="2" customFormat="1" x14ac:dyDescent="0.25">
      <c r="A16" s="6" t="s">
        <v>1388</v>
      </c>
      <c r="B16" s="6">
        <v>4032</v>
      </c>
      <c r="C16" s="18">
        <v>42504.252581018518</v>
      </c>
      <c r="D16" s="18">
        <v>42504.283055555556</v>
      </c>
      <c r="E16" s="15" t="s">
        <v>32</v>
      </c>
      <c r="F16" s="15">
        <v>3.047453703766223E-2</v>
      </c>
      <c r="G16" s="10"/>
    </row>
    <row r="17" spans="1:7" s="2" customFormat="1" x14ac:dyDescent="0.25">
      <c r="A17" s="6" t="s">
        <v>1389</v>
      </c>
      <c r="B17" s="6">
        <v>4040</v>
      </c>
      <c r="C17" s="18">
        <v>42504.226203703707</v>
      </c>
      <c r="D17" s="18">
        <v>42504.254699074074</v>
      </c>
      <c r="E17" s="15" t="s">
        <v>37</v>
      </c>
      <c r="F17" s="15">
        <v>2.8495370366727002E-2</v>
      </c>
      <c r="G17" s="10"/>
    </row>
    <row r="18" spans="1:7" s="2" customFormat="1" x14ac:dyDescent="0.25">
      <c r="A18" s="6" t="s">
        <v>1390</v>
      </c>
      <c r="B18" s="6">
        <v>4039</v>
      </c>
      <c r="C18" s="18">
        <v>42504.268240740741</v>
      </c>
      <c r="D18" s="18">
        <v>42504.295115740744</v>
      </c>
      <c r="E18" s="15" t="s">
        <v>37</v>
      </c>
      <c r="F18" s="15">
        <v>2.6875000003201421E-2</v>
      </c>
      <c r="G18" s="10"/>
    </row>
    <row r="19" spans="1:7" s="2" customFormat="1" x14ac:dyDescent="0.25">
      <c r="A19" s="6" t="s">
        <v>1391</v>
      </c>
      <c r="B19" s="6">
        <v>4024</v>
      </c>
      <c r="C19" s="18">
        <v>42504.234155092592</v>
      </c>
      <c r="D19" s="18">
        <v>42504.265011574076</v>
      </c>
      <c r="E19" s="15" t="s">
        <v>25</v>
      </c>
      <c r="F19" s="15">
        <v>3.0856481484079268E-2</v>
      </c>
      <c r="G19" s="10"/>
    </row>
    <row r="20" spans="1:7" s="2" customFormat="1" x14ac:dyDescent="0.25">
      <c r="A20" s="6" t="s">
        <v>1392</v>
      </c>
      <c r="B20" s="6">
        <v>4023</v>
      </c>
      <c r="C20" s="18">
        <v>42504.271203703705</v>
      </c>
      <c r="D20" s="18">
        <v>42504.304270833331</v>
      </c>
      <c r="E20" s="15" t="s">
        <v>25</v>
      </c>
      <c r="F20" s="15">
        <v>3.3067129625123926E-2</v>
      </c>
      <c r="G20" s="10"/>
    </row>
    <row r="21" spans="1:7" s="2" customFormat="1" x14ac:dyDescent="0.25">
      <c r="A21" s="6" t="s">
        <v>1393</v>
      </c>
      <c r="B21" s="6">
        <v>4016</v>
      </c>
      <c r="C21" s="18">
        <v>42504.248611111114</v>
      </c>
      <c r="D21" s="18">
        <v>42504.27548611111</v>
      </c>
      <c r="E21" s="15" t="s">
        <v>31</v>
      </c>
      <c r="F21" s="15">
        <v>2.6874999995925464E-2</v>
      </c>
      <c r="G21" s="10"/>
    </row>
    <row r="22" spans="1:7" s="2" customFormat="1" x14ac:dyDescent="0.25">
      <c r="A22" s="6" t="s">
        <v>1394</v>
      </c>
      <c r="B22" s="6">
        <v>4015</v>
      </c>
      <c r="C22" s="18">
        <v>42504.282280092593</v>
      </c>
      <c r="D22" s="18">
        <v>42504.314884259256</v>
      </c>
      <c r="E22" s="15" t="s">
        <v>31</v>
      </c>
      <c r="F22" s="15">
        <v>3.2604166663077194E-2</v>
      </c>
      <c r="G22" s="10"/>
    </row>
    <row r="23" spans="1:7" s="2" customFormat="1" x14ac:dyDescent="0.25">
      <c r="A23" s="6" t="s">
        <v>1395</v>
      </c>
      <c r="B23" s="6">
        <v>4038</v>
      </c>
      <c r="C23" s="18">
        <v>42504.258668981478</v>
      </c>
      <c r="D23" s="18">
        <v>42504.286226851851</v>
      </c>
      <c r="E23" s="15" t="s">
        <v>27</v>
      </c>
      <c r="F23" s="15">
        <v>2.7557870373129845E-2</v>
      </c>
      <c r="G23" s="10"/>
    </row>
    <row r="24" spans="1:7" s="2" customFormat="1" x14ac:dyDescent="0.25">
      <c r="A24" s="6" t="s">
        <v>1396</v>
      </c>
      <c r="B24" s="6">
        <v>4037</v>
      </c>
      <c r="C24" s="18">
        <v>42504.293888888889</v>
      </c>
      <c r="D24" s="18">
        <v>42504.324999999997</v>
      </c>
      <c r="E24" s="15" t="s">
        <v>27</v>
      </c>
      <c r="F24" s="15">
        <v>3.1111111107748002E-2</v>
      </c>
      <c r="G24" s="10"/>
    </row>
    <row r="25" spans="1:7" s="2" customFormat="1" x14ac:dyDescent="0.25">
      <c r="A25" s="6" t="s">
        <v>1397</v>
      </c>
      <c r="B25" s="6">
        <v>4014</v>
      </c>
      <c r="C25" s="18">
        <v>42504.267060185186</v>
      </c>
      <c r="D25" s="18">
        <v>42504.295254629629</v>
      </c>
      <c r="E25" s="15" t="s">
        <v>28</v>
      </c>
      <c r="F25" s="15">
        <v>2.8194444443215616E-2</v>
      </c>
      <c r="G25" s="10"/>
    </row>
    <row r="26" spans="1:7" s="2" customFormat="1" x14ac:dyDescent="0.25">
      <c r="A26" s="6" t="s">
        <v>1398</v>
      </c>
      <c r="B26" s="6">
        <v>4013</v>
      </c>
      <c r="C26" s="18">
        <v>42504.309976851851</v>
      </c>
      <c r="D26" s="18">
        <v>42504.335023148145</v>
      </c>
      <c r="E26" s="15" t="s">
        <v>28</v>
      </c>
      <c r="F26" s="15">
        <v>2.5046296294021886E-2</v>
      </c>
      <c r="G26" s="10"/>
    </row>
    <row r="27" spans="1:7" s="2" customFormat="1" x14ac:dyDescent="0.25">
      <c r="A27" s="6" t="s">
        <v>1399</v>
      </c>
      <c r="B27" s="6">
        <v>4011</v>
      </c>
      <c r="C27" s="18">
        <v>42504.286979166667</v>
      </c>
      <c r="D27" s="18">
        <v>42504.307638888888</v>
      </c>
      <c r="E27" s="15" t="s">
        <v>33</v>
      </c>
      <c r="F27" s="15">
        <v>2.4733796293730848E-2</v>
      </c>
      <c r="G27" s="10" t="s">
        <v>487</v>
      </c>
    </row>
    <row r="28" spans="1:7" s="2" customFormat="1" x14ac:dyDescent="0.25">
      <c r="A28" s="6" t="s">
        <v>1400</v>
      </c>
      <c r="B28" s="6">
        <v>4012</v>
      </c>
      <c r="C28" s="18">
        <v>42504.315879629627</v>
      </c>
      <c r="D28" s="18">
        <v>42504.345520833333</v>
      </c>
      <c r="E28" s="15" t="s">
        <v>33</v>
      </c>
      <c r="F28" s="15">
        <v>2.9641203705978114E-2</v>
      </c>
      <c r="G28" s="10"/>
    </row>
    <row r="29" spans="1:7" s="2" customFormat="1" x14ac:dyDescent="0.25">
      <c r="A29" s="6" t="s">
        <v>1401</v>
      </c>
      <c r="B29" s="6">
        <v>4031</v>
      </c>
      <c r="C29" s="18">
        <v>42504.291250000002</v>
      </c>
      <c r="D29" s="18">
        <v>42504.316377314812</v>
      </c>
      <c r="E29" s="15" t="s">
        <v>32</v>
      </c>
      <c r="F29" s="15">
        <v>2.512731480965158E-2</v>
      </c>
      <c r="G29" s="10"/>
    </row>
    <row r="30" spans="1:7" s="2" customFormat="1" x14ac:dyDescent="0.25">
      <c r="A30" s="6" t="s">
        <v>1402</v>
      </c>
      <c r="B30" s="6">
        <v>4032</v>
      </c>
      <c r="C30" s="18">
        <v>42504.325810185182</v>
      </c>
      <c r="D30" s="18">
        <v>42504.356273148151</v>
      </c>
      <c r="E30" s="15" t="s">
        <v>32</v>
      </c>
      <c r="F30" s="15">
        <v>3.0462962968158536E-2</v>
      </c>
      <c r="G30" s="10"/>
    </row>
    <row r="31" spans="1:7" s="2" customFormat="1" x14ac:dyDescent="0.25">
      <c r="A31" s="6" t="s">
        <v>1403</v>
      </c>
      <c r="B31" s="6">
        <v>4040</v>
      </c>
      <c r="C31" s="18">
        <v>42504.298576388886</v>
      </c>
      <c r="D31" s="18">
        <v>42504.327349537038</v>
      </c>
      <c r="E31" s="15" t="s">
        <v>37</v>
      </c>
      <c r="F31" s="15">
        <v>2.8773148151230998E-2</v>
      </c>
      <c r="G31" s="10"/>
    </row>
    <row r="32" spans="1:7" s="2" customFormat="1" x14ac:dyDescent="0.25">
      <c r="A32" s="6" t="s">
        <v>1404</v>
      </c>
      <c r="B32" s="6">
        <v>4039</v>
      </c>
      <c r="C32" s="18">
        <v>42504.340451388889</v>
      </c>
      <c r="D32" s="18">
        <v>42504.3671875</v>
      </c>
      <c r="E32" s="15" t="s">
        <v>37</v>
      </c>
      <c r="F32" s="15">
        <v>2.6736111110949423E-2</v>
      </c>
      <c r="G32" s="10"/>
    </row>
    <row r="33" spans="1:7" s="2" customFormat="1" x14ac:dyDescent="0.25">
      <c r="A33" s="6" t="s">
        <v>1405</v>
      </c>
      <c r="B33" s="6">
        <v>4024</v>
      </c>
      <c r="C33" s="18">
        <v>42504.309988425928</v>
      </c>
      <c r="D33" s="18">
        <v>42504.337511574071</v>
      </c>
      <c r="E33" s="15" t="s">
        <v>25</v>
      </c>
      <c r="F33" s="15">
        <v>2.7523148142790888E-2</v>
      </c>
      <c r="G33" s="10"/>
    </row>
    <row r="34" spans="1:7" s="2" customFormat="1" x14ac:dyDescent="0.25">
      <c r="A34" s="6" t="s">
        <v>1406</v>
      </c>
      <c r="B34" s="6">
        <v>4023</v>
      </c>
      <c r="C34" s="18">
        <v>42504.342916666668</v>
      </c>
      <c r="D34" s="18">
        <v>42504.377604166664</v>
      </c>
      <c r="E34" s="15" t="s">
        <v>25</v>
      </c>
      <c r="F34" s="15">
        <v>3.4687499995925464E-2</v>
      </c>
      <c r="G34" s="10"/>
    </row>
    <row r="35" spans="1:7" s="2" customFormat="1" x14ac:dyDescent="0.25">
      <c r="A35" s="6" t="s">
        <v>1407</v>
      </c>
      <c r="B35" s="6">
        <v>4016</v>
      </c>
      <c r="C35" s="18">
        <v>42504.320289351854</v>
      </c>
      <c r="D35" s="18">
        <v>42504.348587962966</v>
      </c>
      <c r="E35" s="15" t="s">
        <v>31</v>
      </c>
      <c r="F35" s="15">
        <v>2.8298611112404615E-2</v>
      </c>
      <c r="G35" s="10"/>
    </row>
    <row r="36" spans="1:7" s="2" customFormat="1" x14ac:dyDescent="0.25">
      <c r="A36" s="6" t="s">
        <v>1408</v>
      </c>
      <c r="B36" s="6">
        <v>4015</v>
      </c>
      <c r="C36" s="18">
        <v>42504.358587962961</v>
      </c>
      <c r="D36" s="18">
        <v>42504.387499999997</v>
      </c>
      <c r="E36" s="15" t="s">
        <v>31</v>
      </c>
      <c r="F36" s="15">
        <v>2.8912037036207039E-2</v>
      </c>
      <c r="G36" s="10"/>
    </row>
    <row r="37" spans="1:7" s="2" customFormat="1" x14ac:dyDescent="0.25">
      <c r="A37" s="6" t="s">
        <v>1409</v>
      </c>
      <c r="B37" s="6">
        <v>4038</v>
      </c>
      <c r="C37" s="18">
        <v>42504.330972222226</v>
      </c>
      <c r="D37" s="18">
        <v>42504.358749999999</v>
      </c>
      <c r="E37" s="15" t="s">
        <v>27</v>
      </c>
      <c r="F37" s="15">
        <v>2.7777777773735579E-2</v>
      </c>
      <c r="G37" s="10"/>
    </row>
    <row r="38" spans="1:7" s="2" customFormat="1" x14ac:dyDescent="0.25">
      <c r="A38" s="6" t="s">
        <v>1410</v>
      </c>
      <c r="B38" s="6">
        <v>4037</v>
      </c>
      <c r="C38" s="18">
        <v>42504.367199074077</v>
      </c>
      <c r="D38" s="18">
        <v>42504.397638888891</v>
      </c>
      <c r="E38" s="15" t="s">
        <v>27</v>
      </c>
      <c r="F38" s="15">
        <v>3.0439814814599231E-2</v>
      </c>
      <c r="G38" s="10"/>
    </row>
    <row r="39" spans="1:7" s="2" customFormat="1" x14ac:dyDescent="0.25">
      <c r="A39" s="6" t="s">
        <v>1411</v>
      </c>
      <c r="B39" s="6">
        <v>4014</v>
      </c>
      <c r="C39" s="18">
        <v>42504.343541666669</v>
      </c>
      <c r="D39" s="18">
        <v>42504.369421296295</v>
      </c>
      <c r="E39" s="15" t="s">
        <v>28</v>
      </c>
      <c r="F39" s="15">
        <v>2.5879629625706002E-2</v>
      </c>
      <c r="G39" s="10"/>
    </row>
    <row r="40" spans="1:7" s="2" customFormat="1" x14ac:dyDescent="0.25">
      <c r="A40" s="6" t="s">
        <v>1412</v>
      </c>
      <c r="B40" s="6">
        <v>4013</v>
      </c>
      <c r="C40" s="18">
        <v>42504.381990740738</v>
      </c>
      <c r="D40" s="18">
        <v>42504.407951388886</v>
      </c>
      <c r="E40" s="15" t="s">
        <v>28</v>
      </c>
      <c r="F40" s="15">
        <v>2.5960648148611654E-2</v>
      </c>
      <c r="G40" s="10"/>
    </row>
    <row r="41" spans="1:7" s="2" customFormat="1" x14ac:dyDescent="0.25">
      <c r="A41" s="6" t="s">
        <v>1413</v>
      </c>
      <c r="B41" s="6">
        <v>4011</v>
      </c>
      <c r="C41" s="18">
        <v>42504.34946759259</v>
      </c>
      <c r="D41" s="18">
        <v>42504.378796296296</v>
      </c>
      <c r="E41" s="15" t="s">
        <v>33</v>
      </c>
      <c r="F41" s="15">
        <v>2.9328703705687076E-2</v>
      </c>
      <c r="G41" s="10"/>
    </row>
    <row r="42" spans="1:7" s="2" customFormat="1" x14ac:dyDescent="0.25">
      <c r="A42" s="6" t="s">
        <v>1414</v>
      </c>
      <c r="B42" s="6">
        <v>4012</v>
      </c>
      <c r="C42" s="18">
        <v>42504.39166666667</v>
      </c>
      <c r="D42" s="18">
        <v>42504.418368055558</v>
      </c>
      <c r="E42" s="15" t="s">
        <v>33</v>
      </c>
      <c r="F42" s="15">
        <v>2.6701388887886424E-2</v>
      </c>
      <c r="G42" s="10"/>
    </row>
    <row r="43" spans="1:7" s="2" customFormat="1" x14ac:dyDescent="0.25">
      <c r="A43" s="6" t="s">
        <v>1415</v>
      </c>
      <c r="B43" s="6">
        <v>4031</v>
      </c>
      <c r="C43" s="18">
        <v>42504.36105324074</v>
      </c>
      <c r="D43" s="18">
        <v>42504.389652777776</v>
      </c>
      <c r="E43" s="15" t="s">
        <v>32</v>
      </c>
      <c r="F43" s="15">
        <v>2.8599537035916001E-2</v>
      </c>
      <c r="G43" s="10"/>
    </row>
    <row r="44" spans="1:7" s="2" customFormat="1" x14ac:dyDescent="0.25">
      <c r="A44" s="6" t="s">
        <v>1416</v>
      </c>
      <c r="B44" s="6">
        <v>4032</v>
      </c>
      <c r="C44" s="18">
        <v>42504.400266203702</v>
      </c>
      <c r="D44" s="18">
        <v>42504.429328703707</v>
      </c>
      <c r="E44" s="15" t="s">
        <v>32</v>
      </c>
      <c r="F44" s="15">
        <v>2.9062500005238689E-2</v>
      </c>
      <c r="G44" s="10"/>
    </row>
    <row r="45" spans="1:7" s="2" customFormat="1" x14ac:dyDescent="0.25">
      <c r="A45" s="6" t="s">
        <v>1417</v>
      </c>
      <c r="B45" s="6">
        <v>4040</v>
      </c>
      <c r="C45" s="18">
        <v>42504.371874999997</v>
      </c>
      <c r="D45" s="18">
        <v>42504.400300925925</v>
      </c>
      <c r="E45" s="15" t="s">
        <v>37</v>
      </c>
      <c r="F45" s="15">
        <v>2.842592592787696E-2</v>
      </c>
      <c r="G45" s="10"/>
    </row>
    <row r="46" spans="1:7" s="2" customFormat="1" x14ac:dyDescent="0.25">
      <c r="A46" s="6" t="s">
        <v>1418</v>
      </c>
      <c r="B46" s="6">
        <v>4039</v>
      </c>
      <c r="C46" s="18">
        <v>42504.41337962963</v>
      </c>
      <c r="D46" s="18">
        <v>42504.441689814812</v>
      </c>
      <c r="E46" s="15" t="s">
        <v>37</v>
      </c>
      <c r="F46" s="15">
        <v>2.8310185181908309E-2</v>
      </c>
      <c r="G46" s="10"/>
    </row>
    <row r="47" spans="1:7" s="2" customFormat="1" x14ac:dyDescent="0.25">
      <c r="A47" s="6" t="s">
        <v>1419</v>
      </c>
      <c r="B47" s="6">
        <v>4024</v>
      </c>
      <c r="C47" s="18">
        <v>42504.380324074074</v>
      </c>
      <c r="D47" s="18">
        <v>42504.410671296297</v>
      </c>
      <c r="E47" s="15" t="s">
        <v>25</v>
      </c>
      <c r="F47" s="15">
        <v>3.0347222222189885E-2</v>
      </c>
      <c r="G47" s="10"/>
    </row>
    <row r="48" spans="1:7" s="2" customFormat="1" x14ac:dyDescent="0.25">
      <c r="A48" s="6" t="s">
        <v>1420</v>
      </c>
      <c r="B48" s="6">
        <v>4023</v>
      </c>
      <c r="C48" s="18">
        <v>42504.416030092594</v>
      </c>
      <c r="D48" s="18">
        <v>42504.450613425928</v>
      </c>
      <c r="E48" s="15" t="s">
        <v>25</v>
      </c>
      <c r="F48" s="15">
        <v>3.4583333334012423E-2</v>
      </c>
      <c r="G48" s="10"/>
    </row>
    <row r="49" spans="1:7" s="2" customFormat="1" x14ac:dyDescent="0.25">
      <c r="A49" s="6" t="s">
        <v>1421</v>
      </c>
      <c r="B49" s="6">
        <v>4016</v>
      </c>
      <c r="C49" s="18">
        <v>42504.400462962964</v>
      </c>
      <c r="D49" s="18">
        <v>42504.4216087963</v>
      </c>
      <c r="E49" s="15" t="s">
        <v>31</v>
      </c>
      <c r="F49" s="15">
        <v>2.7534722226846498E-2</v>
      </c>
      <c r="G49" s="10" t="s">
        <v>487</v>
      </c>
    </row>
    <row r="50" spans="1:7" s="2" customFormat="1" x14ac:dyDescent="0.25">
      <c r="A50" s="6" t="s">
        <v>1422</v>
      </c>
      <c r="B50" s="6">
        <v>4015</v>
      </c>
      <c r="C50" s="18">
        <v>42504.429884259262</v>
      </c>
      <c r="D50" s="18">
        <v>42504.460266203707</v>
      </c>
      <c r="E50" s="15" t="s">
        <v>31</v>
      </c>
      <c r="F50" s="15">
        <v>3.0381944445252884E-2</v>
      </c>
      <c r="G50" s="10"/>
    </row>
    <row r="51" spans="1:7" s="2" customFormat="1" x14ac:dyDescent="0.25">
      <c r="A51" s="6" t="s">
        <v>1423</v>
      </c>
      <c r="B51" s="6">
        <v>4038</v>
      </c>
      <c r="C51" s="18">
        <v>42504.404583333337</v>
      </c>
      <c r="D51" s="18">
        <v>42504.431840277779</v>
      </c>
      <c r="E51" s="15" t="s">
        <v>27</v>
      </c>
      <c r="F51" s="15">
        <v>2.7256944442342501E-2</v>
      </c>
      <c r="G51" s="10"/>
    </row>
    <row r="52" spans="1:7" s="2" customFormat="1" x14ac:dyDescent="0.25">
      <c r="A52" s="6" t="s">
        <v>1424</v>
      </c>
      <c r="B52" s="6">
        <v>4037</v>
      </c>
      <c r="C52" s="18">
        <v>42504.442418981482</v>
      </c>
      <c r="D52" s="18">
        <v>42504.47079861111</v>
      </c>
      <c r="E52" s="15" t="s">
        <v>27</v>
      </c>
      <c r="F52" s="15">
        <v>2.8379629628034309E-2</v>
      </c>
      <c r="G52" s="10"/>
    </row>
    <row r="53" spans="1:7" s="2" customFormat="1" x14ac:dyDescent="0.25">
      <c r="A53" s="6" t="s">
        <v>1425</v>
      </c>
      <c r="B53" s="6">
        <v>4014</v>
      </c>
      <c r="C53" s="18">
        <v>42504.41609953704</v>
      </c>
      <c r="D53" s="18">
        <v>42504.441168981481</v>
      </c>
      <c r="E53" s="15" t="s">
        <v>28</v>
      </c>
      <c r="F53" s="15">
        <v>2.5069444440305233E-2</v>
      </c>
      <c r="G53" s="10"/>
    </row>
    <row r="54" spans="1:7" s="2" customFormat="1" x14ac:dyDescent="0.25">
      <c r="A54" s="6" t="s">
        <v>1426</v>
      </c>
      <c r="B54" s="6">
        <v>4013</v>
      </c>
      <c r="C54" s="18">
        <v>42504.455706018518</v>
      </c>
      <c r="D54" s="18">
        <v>42504.480914351851</v>
      </c>
      <c r="E54" s="15" t="s">
        <v>28</v>
      </c>
      <c r="F54" s="15">
        <v>2.5208333332557231E-2</v>
      </c>
      <c r="G54" s="10"/>
    </row>
    <row r="55" spans="1:7" s="2" customFormat="1" x14ac:dyDescent="0.25">
      <c r="A55" s="6" t="s">
        <v>1427</v>
      </c>
      <c r="B55" s="6">
        <v>4011</v>
      </c>
      <c r="C55" s="18">
        <v>42504.423807870371</v>
      </c>
      <c r="D55" s="18">
        <v>42504.452962962961</v>
      </c>
      <c r="E55" s="15" t="s">
        <v>33</v>
      </c>
      <c r="F55" s="15">
        <v>2.9155092590372078E-2</v>
      </c>
      <c r="G55" s="10"/>
    </row>
    <row r="56" spans="1:7" s="2" customFormat="1" x14ac:dyDescent="0.25">
      <c r="A56" s="6" t="s">
        <v>1428</v>
      </c>
      <c r="B56" s="6">
        <v>4012</v>
      </c>
      <c r="C56" s="18">
        <v>42504.462870370371</v>
      </c>
      <c r="D56" s="18">
        <v>42504.491875</v>
      </c>
      <c r="E56" s="15" t="s">
        <v>33</v>
      </c>
      <c r="F56" s="15">
        <v>2.9004629628616385E-2</v>
      </c>
      <c r="G56" s="10"/>
    </row>
    <row r="57" spans="1:7" s="2" customFormat="1" x14ac:dyDescent="0.25">
      <c r="A57" s="6" t="s">
        <v>1429</v>
      </c>
      <c r="B57" s="6">
        <v>4031</v>
      </c>
      <c r="C57" s="18">
        <v>42504.433923611112</v>
      </c>
      <c r="D57" s="18">
        <v>42504.461863425924</v>
      </c>
      <c r="E57" s="15" t="s">
        <v>32</v>
      </c>
      <c r="F57" s="15">
        <v>2.7939814812270924E-2</v>
      </c>
      <c r="G57" s="10"/>
    </row>
    <row r="58" spans="1:7" s="2" customFormat="1" x14ac:dyDescent="0.25">
      <c r="A58" s="6" t="s">
        <v>1430</v>
      </c>
      <c r="B58" s="6">
        <v>4032</v>
      </c>
      <c r="C58" s="18">
        <v>42504.470081018517</v>
      </c>
      <c r="D58" s="18">
        <v>42504.501493055555</v>
      </c>
      <c r="E58" s="15" t="s">
        <v>32</v>
      </c>
      <c r="F58" s="15">
        <v>3.1412037038535345E-2</v>
      </c>
      <c r="G58" s="10"/>
    </row>
    <row r="59" spans="1:7" s="2" customFormat="1" x14ac:dyDescent="0.25">
      <c r="A59" s="6" t="s">
        <v>1431</v>
      </c>
      <c r="B59" s="6">
        <v>4040</v>
      </c>
      <c r="C59" s="18">
        <v>42504.44767361111</v>
      </c>
      <c r="D59" s="18">
        <v>42504.47388888889</v>
      </c>
      <c r="E59" s="15" t="s">
        <v>37</v>
      </c>
      <c r="F59" s="15">
        <v>2.6215277779556345E-2</v>
      </c>
      <c r="G59" s="10"/>
    </row>
    <row r="60" spans="1:7" s="2" customFormat="1" x14ac:dyDescent="0.25">
      <c r="A60" s="6" t="s">
        <v>1432</v>
      </c>
      <c r="B60" s="6">
        <v>4039</v>
      </c>
      <c r="C60" s="18">
        <v>42504.482812499999</v>
      </c>
      <c r="D60" s="18">
        <v>42504.514444444445</v>
      </c>
      <c r="E60" s="15" t="s">
        <v>37</v>
      </c>
      <c r="F60" s="15">
        <v>3.1631944446417037E-2</v>
      </c>
      <c r="G60" s="10"/>
    </row>
    <row r="61" spans="1:7" s="2" customFormat="1" x14ac:dyDescent="0.25">
      <c r="A61" s="6" t="s">
        <v>1433</v>
      </c>
      <c r="B61" s="6">
        <v>4024</v>
      </c>
      <c r="C61" s="18">
        <v>42504.456354166665</v>
      </c>
      <c r="D61" s="18">
        <v>42504.48333333333</v>
      </c>
      <c r="E61" s="15" t="s">
        <v>25</v>
      </c>
      <c r="F61" s="15">
        <v>2.6979166665114462E-2</v>
      </c>
      <c r="G61" s="10"/>
    </row>
    <row r="62" spans="1:7" s="2" customFormat="1" x14ac:dyDescent="0.25">
      <c r="A62" s="6" t="s">
        <v>1434</v>
      </c>
      <c r="B62" s="6">
        <v>4023</v>
      </c>
      <c r="C62" s="18">
        <v>42504.496192129627</v>
      </c>
      <c r="D62" s="18">
        <v>42504.524178240739</v>
      </c>
      <c r="E62" s="15" t="s">
        <v>25</v>
      </c>
      <c r="F62" s="15">
        <v>2.7986111112113576E-2</v>
      </c>
      <c r="G62" s="10"/>
    </row>
    <row r="63" spans="1:7" s="2" customFormat="1" x14ac:dyDescent="0.25">
      <c r="A63" s="6" t="s">
        <v>1435</v>
      </c>
      <c r="B63" s="6">
        <v>4015</v>
      </c>
      <c r="C63" s="18">
        <v>42504.50886574074</v>
      </c>
      <c r="D63" s="18">
        <v>42504.533159722225</v>
      </c>
      <c r="E63" s="15" t="s">
        <v>31</v>
      </c>
      <c r="F63" s="15">
        <v>2.4293981485243421E-2</v>
      </c>
      <c r="G63" s="10"/>
    </row>
    <row r="64" spans="1:7" s="2" customFormat="1" x14ac:dyDescent="0.25">
      <c r="A64" s="6" t="s">
        <v>1436</v>
      </c>
      <c r="B64" s="6">
        <v>4038</v>
      </c>
      <c r="C64" s="18">
        <v>42504.473622685182</v>
      </c>
      <c r="D64" s="18">
        <v>42504.504837962966</v>
      </c>
      <c r="E64" s="15" t="s">
        <v>27</v>
      </c>
      <c r="F64" s="15">
        <v>3.1215277784212958E-2</v>
      </c>
      <c r="G64" s="10"/>
    </row>
    <row r="65" spans="1:7" s="2" customFormat="1" x14ac:dyDescent="0.25">
      <c r="A65" s="6" t="s">
        <v>1437</v>
      </c>
      <c r="B65" s="6">
        <v>4037</v>
      </c>
      <c r="C65" s="18">
        <v>42504.510428240741</v>
      </c>
      <c r="D65" s="18">
        <v>42504.547094907408</v>
      </c>
      <c r="E65" s="15" t="s">
        <v>27</v>
      </c>
      <c r="F65" s="15">
        <v>3.6666666666860692E-2</v>
      </c>
      <c r="G65" s="10"/>
    </row>
    <row r="66" spans="1:7" s="2" customFormat="1" x14ac:dyDescent="0.25">
      <c r="A66" s="6" t="s">
        <v>1438</v>
      </c>
      <c r="B66" s="6">
        <v>4014</v>
      </c>
      <c r="C66" s="18">
        <v>42504.483888888892</v>
      </c>
      <c r="D66" s="18">
        <v>42504.514594907407</v>
      </c>
      <c r="E66" s="15" t="s">
        <v>28</v>
      </c>
      <c r="F66" s="15">
        <v>3.0706018515047617E-2</v>
      </c>
      <c r="G66" s="10"/>
    </row>
    <row r="67" spans="1:7" s="2" customFormat="1" x14ac:dyDescent="0.25">
      <c r="A67" s="6" t="s">
        <v>1439</v>
      </c>
      <c r="B67" s="6">
        <v>4013</v>
      </c>
      <c r="C67" s="18">
        <v>42504.524606481478</v>
      </c>
      <c r="D67" s="18">
        <v>42504.554432870369</v>
      </c>
      <c r="E67" s="15" t="s">
        <v>28</v>
      </c>
      <c r="F67" s="15">
        <v>2.9826388890796807E-2</v>
      </c>
      <c r="G67" s="10"/>
    </row>
    <row r="68" spans="1:7" s="2" customFormat="1" x14ac:dyDescent="0.25">
      <c r="A68" s="6" t="s">
        <v>1440</v>
      </c>
      <c r="B68" s="6">
        <v>4011</v>
      </c>
      <c r="C68" s="18">
        <v>42504.495821759258</v>
      </c>
      <c r="D68" s="18">
        <v>42504.525057870371</v>
      </c>
      <c r="E68" s="15" t="s">
        <v>33</v>
      </c>
      <c r="F68" s="15">
        <v>2.923611111327773E-2</v>
      </c>
      <c r="G68" s="10"/>
    </row>
    <row r="69" spans="1:7" s="2" customFormat="1" x14ac:dyDescent="0.25">
      <c r="A69" s="6" t="s">
        <v>1441</v>
      </c>
      <c r="B69" s="6">
        <v>4012</v>
      </c>
      <c r="C69" s="18">
        <v>42504.533564814818</v>
      </c>
      <c r="D69" s="18">
        <v>42504.568310185183</v>
      </c>
      <c r="E69" s="15" t="s">
        <v>33</v>
      </c>
      <c r="F69" s="15">
        <v>3.474537036527181E-2</v>
      </c>
      <c r="G69" s="10"/>
    </row>
    <row r="70" spans="1:7" s="2" customFormat="1" x14ac:dyDescent="0.25">
      <c r="A70" s="6" t="s">
        <v>1442</v>
      </c>
      <c r="B70" s="6">
        <v>4031</v>
      </c>
      <c r="C70" s="18">
        <v>42504.506782407407</v>
      </c>
      <c r="D70" s="18">
        <v>42504.537037037036</v>
      </c>
      <c r="E70" s="15" t="s">
        <v>32</v>
      </c>
      <c r="F70" s="15">
        <v>3.0254629629780538E-2</v>
      </c>
      <c r="G70" s="10"/>
    </row>
    <row r="71" spans="1:7" s="2" customFormat="1" x14ac:dyDescent="0.25">
      <c r="A71" s="6" t="s">
        <v>1443</v>
      </c>
      <c r="B71" s="6">
        <v>4032</v>
      </c>
      <c r="C71" s="18">
        <v>42504.546944444446</v>
      </c>
      <c r="D71" s="18">
        <v>42504.580416666664</v>
      </c>
      <c r="E71" s="15" t="s">
        <v>32</v>
      </c>
      <c r="F71" s="15">
        <v>3.347222221782431E-2</v>
      </c>
      <c r="G71" s="10"/>
    </row>
    <row r="72" spans="1:7" s="2" customFormat="1" x14ac:dyDescent="0.25">
      <c r="A72" s="6" t="s">
        <v>1444</v>
      </c>
      <c r="B72" s="6">
        <v>4040</v>
      </c>
      <c r="C72" s="18">
        <v>42504.517835648148</v>
      </c>
      <c r="D72" s="18">
        <v>42504.546307870369</v>
      </c>
      <c r="E72" s="15" t="s">
        <v>37</v>
      </c>
      <c r="F72" s="15">
        <v>2.8472222220443655E-2</v>
      </c>
      <c r="G72" s="10"/>
    </row>
    <row r="73" spans="1:7" s="2" customFormat="1" x14ac:dyDescent="0.25">
      <c r="A73" s="6" t="s">
        <v>1445</v>
      </c>
      <c r="B73" s="6">
        <v>4039</v>
      </c>
      <c r="C73" s="18">
        <v>42504.555671296293</v>
      </c>
      <c r="D73" s="18">
        <v>42504.587847222225</v>
      </c>
      <c r="E73" s="15" t="s">
        <v>37</v>
      </c>
      <c r="F73" s="15">
        <v>3.217592593136942E-2</v>
      </c>
      <c r="G73" s="10"/>
    </row>
    <row r="74" spans="1:7" s="2" customFormat="1" x14ac:dyDescent="0.25">
      <c r="A74" s="6" t="s">
        <v>1446</v>
      </c>
      <c r="B74" s="6">
        <v>4025</v>
      </c>
      <c r="C74" s="18">
        <v>42504.537048611113</v>
      </c>
      <c r="D74" s="18">
        <v>42504.561909722222</v>
      </c>
      <c r="E74" s="15" t="s">
        <v>26</v>
      </c>
      <c r="F74" s="15">
        <v>2.4861111109203193E-2</v>
      </c>
      <c r="G74" s="10"/>
    </row>
    <row r="75" spans="1:7" s="2" customFormat="1" x14ac:dyDescent="0.25">
      <c r="A75" s="6" t="s">
        <v>1447</v>
      </c>
      <c r="B75" s="6">
        <v>4026</v>
      </c>
      <c r="C75" s="18">
        <v>42504.569432870368</v>
      </c>
      <c r="D75" s="18">
        <v>42504.597719907404</v>
      </c>
      <c r="E75" s="15" t="s">
        <v>26</v>
      </c>
      <c r="F75" s="15">
        <v>2.8287037035624962E-2</v>
      </c>
      <c r="G75" s="10"/>
    </row>
    <row r="76" spans="1:7" s="2" customFormat="1" x14ac:dyDescent="0.25">
      <c r="A76" s="6" t="s">
        <v>1448</v>
      </c>
      <c r="B76" s="6">
        <v>4016</v>
      </c>
      <c r="C76" s="18">
        <v>42504.541365740741</v>
      </c>
      <c r="D76" s="18">
        <v>42504.568009259259</v>
      </c>
      <c r="E76" s="15" t="s">
        <v>31</v>
      </c>
      <c r="F76" s="15">
        <v>2.6643518518540077E-2</v>
      </c>
      <c r="G76" s="10"/>
    </row>
    <row r="77" spans="1:7" s="2" customFormat="1" x14ac:dyDescent="0.25">
      <c r="A77" s="6" t="s">
        <v>1449</v>
      </c>
      <c r="B77" s="6">
        <v>4015</v>
      </c>
      <c r="C77" s="18">
        <v>42504.580358796295</v>
      </c>
      <c r="D77" s="18">
        <v>42504.606041666666</v>
      </c>
      <c r="E77" s="15" t="s">
        <v>31</v>
      </c>
      <c r="F77" s="15">
        <v>2.5682870371383615E-2</v>
      </c>
      <c r="G77" s="10"/>
    </row>
    <row r="78" spans="1:7" s="2" customFormat="1" x14ac:dyDescent="0.25">
      <c r="A78" s="6" t="s">
        <v>1450</v>
      </c>
      <c r="B78" s="6">
        <v>4038</v>
      </c>
      <c r="C78" s="18">
        <v>42504.549375000002</v>
      </c>
      <c r="D78" s="18">
        <v>42504.578993055555</v>
      </c>
      <c r="E78" s="15" t="s">
        <v>27</v>
      </c>
      <c r="F78" s="15">
        <v>2.9618055552418809E-2</v>
      </c>
      <c r="G78" s="10"/>
    </row>
    <row r="79" spans="1:7" s="2" customFormat="1" x14ac:dyDescent="0.25">
      <c r="A79" s="6" t="s">
        <v>1451</v>
      </c>
      <c r="B79" s="6">
        <v>4037</v>
      </c>
      <c r="C79" s="18">
        <v>42504.584224537037</v>
      </c>
      <c r="D79" s="18">
        <v>42504.617048611108</v>
      </c>
      <c r="E79" s="15" t="s">
        <v>27</v>
      </c>
      <c r="F79" s="15">
        <v>3.2824074070958886E-2</v>
      </c>
      <c r="G79" s="10"/>
    </row>
    <row r="80" spans="1:7" s="2" customFormat="1" x14ac:dyDescent="0.25">
      <c r="A80" s="6" t="s">
        <v>1452</v>
      </c>
      <c r="B80" s="6">
        <v>4014</v>
      </c>
      <c r="C80" s="18">
        <v>42504.560115740744</v>
      </c>
      <c r="D80" s="18">
        <v>42504.58734953704</v>
      </c>
      <c r="E80" s="15" t="s">
        <v>28</v>
      </c>
      <c r="F80" s="15">
        <v>2.7233796296059154E-2</v>
      </c>
      <c r="G80" s="10"/>
    </row>
    <row r="81" spans="1:7" s="2" customFormat="1" x14ac:dyDescent="0.25">
      <c r="A81" s="6" t="s">
        <v>1453</v>
      </c>
      <c r="B81" s="6">
        <v>4013</v>
      </c>
      <c r="C81" s="18">
        <v>42504.599317129629</v>
      </c>
      <c r="D81" s="18">
        <v>42504.626631944448</v>
      </c>
      <c r="E81" s="15" t="s">
        <v>28</v>
      </c>
      <c r="F81" s="15">
        <v>2.7314814818964805E-2</v>
      </c>
      <c r="G81" s="10"/>
    </row>
    <row r="82" spans="1:7" s="2" customFormat="1" x14ac:dyDescent="0.25">
      <c r="A82" s="6" t="s">
        <v>1454</v>
      </c>
      <c r="B82" s="6">
        <v>4011</v>
      </c>
      <c r="C82" s="18">
        <v>42504.571527777778</v>
      </c>
      <c r="D82" s="18">
        <v>42504.597905092596</v>
      </c>
      <c r="E82" s="15" t="s">
        <v>33</v>
      </c>
      <c r="F82" s="15">
        <v>2.6377314818091691E-2</v>
      </c>
      <c r="G82" s="10"/>
    </row>
    <row r="83" spans="1:7" s="2" customFormat="1" x14ac:dyDescent="0.25">
      <c r="A83" s="6" t="s">
        <v>1455</v>
      </c>
      <c r="B83" s="6">
        <v>4012</v>
      </c>
      <c r="C83" s="18">
        <v>42504.606157407405</v>
      </c>
      <c r="D83" s="18">
        <v>42504.637650462966</v>
      </c>
      <c r="E83" s="15" t="s">
        <v>33</v>
      </c>
      <c r="F83" s="15">
        <v>3.1493055561440997E-2</v>
      </c>
      <c r="G83" s="10"/>
    </row>
    <row r="84" spans="1:7" s="2" customFormat="1" x14ac:dyDescent="0.25">
      <c r="A84" s="6" t="s">
        <v>1456</v>
      </c>
      <c r="B84" s="6">
        <v>4031</v>
      </c>
      <c r="C84" s="18">
        <v>42504.584004629629</v>
      </c>
      <c r="D84" s="18">
        <v>42504.608831018515</v>
      </c>
      <c r="E84" s="15" t="s">
        <v>32</v>
      </c>
      <c r="F84" s="15">
        <v>2.4826388886140194E-2</v>
      </c>
      <c r="G84" s="10"/>
    </row>
    <row r="85" spans="1:7" s="2" customFormat="1" x14ac:dyDescent="0.25">
      <c r="A85" s="6" t="s">
        <v>1457</v>
      </c>
      <c r="B85" s="6">
        <v>4032</v>
      </c>
      <c r="C85" s="18">
        <v>42504.620324074072</v>
      </c>
      <c r="D85" s="18">
        <v>42504.648182870369</v>
      </c>
      <c r="E85" s="15" t="s">
        <v>32</v>
      </c>
      <c r="F85" s="15">
        <v>2.7858796296641231E-2</v>
      </c>
      <c r="G85" s="10"/>
    </row>
    <row r="86" spans="1:7" s="2" customFormat="1" x14ac:dyDescent="0.25">
      <c r="A86" s="6" t="s">
        <v>1458</v>
      </c>
      <c r="B86" s="6">
        <v>4040</v>
      </c>
      <c r="C86" s="18">
        <v>42504.590694444443</v>
      </c>
      <c r="D86" s="18">
        <v>42504.61986111111</v>
      </c>
      <c r="E86" s="15" t="s">
        <v>37</v>
      </c>
      <c r="F86" s="15">
        <v>2.9166666667151731E-2</v>
      </c>
      <c r="G86" s="10"/>
    </row>
    <row r="87" spans="1:7" s="2" customFormat="1" x14ac:dyDescent="0.25">
      <c r="A87" s="6" t="s">
        <v>1459</v>
      </c>
      <c r="B87" s="6">
        <v>4039</v>
      </c>
      <c r="C87" s="18">
        <v>42504.626481481479</v>
      </c>
      <c r="D87" s="18">
        <v>42504.659236111111</v>
      </c>
      <c r="E87" s="15" t="s">
        <v>37</v>
      </c>
      <c r="F87" s="15">
        <v>3.2754629632108845E-2</v>
      </c>
      <c r="G87" s="10"/>
    </row>
    <row r="88" spans="1:7" s="2" customFormat="1" x14ac:dyDescent="0.25">
      <c r="A88" s="6" t="s">
        <v>1460</v>
      </c>
      <c r="B88" s="6">
        <v>4025</v>
      </c>
      <c r="C88" s="18">
        <v>42504.601990740739</v>
      </c>
      <c r="D88" s="18">
        <v>42504.62877314815</v>
      </c>
      <c r="E88" s="15" t="s">
        <v>26</v>
      </c>
      <c r="F88" s="15">
        <v>2.6782407410792075E-2</v>
      </c>
      <c r="G88" s="10"/>
    </row>
    <row r="89" spans="1:7" s="2" customFormat="1" x14ac:dyDescent="0.25">
      <c r="A89" s="6" t="s">
        <v>1461</v>
      </c>
      <c r="B89" s="6">
        <v>4026</v>
      </c>
      <c r="C89" s="18">
        <v>42504.640231481484</v>
      </c>
      <c r="D89" s="18">
        <v>42504.669305555559</v>
      </c>
      <c r="E89" s="15" t="s">
        <v>26</v>
      </c>
      <c r="F89" s="15">
        <v>2.9074074074742384E-2</v>
      </c>
      <c r="G89" s="10"/>
    </row>
    <row r="90" spans="1:7" s="2" customFormat="1" x14ac:dyDescent="0.25">
      <c r="A90" s="6" t="s">
        <v>1462</v>
      </c>
      <c r="B90" s="6">
        <v>4016</v>
      </c>
      <c r="C90" s="18">
        <v>42504.610856481479</v>
      </c>
      <c r="D90" s="18">
        <v>42504.639282407406</v>
      </c>
      <c r="E90" s="15" t="s">
        <v>31</v>
      </c>
      <c r="F90" s="15">
        <v>2.842592592787696E-2</v>
      </c>
      <c r="G90" s="10"/>
    </row>
    <row r="91" spans="1:7" s="2" customFormat="1" x14ac:dyDescent="0.25">
      <c r="A91" s="6" t="s">
        <v>1463</v>
      </c>
      <c r="B91" s="6">
        <v>4015</v>
      </c>
      <c r="C91" s="18">
        <v>42504.649317129632</v>
      </c>
      <c r="D91" s="18">
        <v>42504.678761574076</v>
      </c>
      <c r="E91" s="15" t="s">
        <v>31</v>
      </c>
      <c r="F91" s="15">
        <v>2.9444444444379769E-2</v>
      </c>
      <c r="G91" s="10"/>
    </row>
    <row r="92" spans="1:7" s="2" customFormat="1" x14ac:dyDescent="0.25">
      <c r="A92" s="6" t="s">
        <v>1464</v>
      </c>
      <c r="B92" s="6">
        <v>4038</v>
      </c>
      <c r="C92" s="18">
        <v>42504.62054398148</v>
      </c>
      <c r="D92" s="18">
        <v>42504.650879629633</v>
      </c>
      <c r="E92" s="15" t="s">
        <v>27</v>
      </c>
      <c r="F92" s="15">
        <v>3.033564815268619E-2</v>
      </c>
      <c r="G92" s="10"/>
    </row>
    <row r="93" spans="1:7" s="2" customFormat="1" x14ac:dyDescent="0.25">
      <c r="A93" s="6" t="s">
        <v>1465</v>
      </c>
      <c r="B93" s="6">
        <v>4037</v>
      </c>
      <c r="C93" s="18">
        <v>42504.658958333333</v>
      </c>
      <c r="D93" s="18">
        <v>42504.689953703702</v>
      </c>
      <c r="E93" s="15" t="s">
        <v>27</v>
      </c>
      <c r="F93" s="15">
        <v>3.0995370369055308E-2</v>
      </c>
      <c r="G93" s="10"/>
    </row>
    <row r="94" spans="1:7" s="2" customFormat="1" x14ac:dyDescent="0.25">
      <c r="A94" s="6" t="s">
        <v>1466</v>
      </c>
      <c r="B94" s="6">
        <v>4014</v>
      </c>
      <c r="C94" s="18">
        <v>42504.629942129628</v>
      </c>
      <c r="D94" s="18">
        <v>42504.66028935185</v>
      </c>
      <c r="E94" s="15" t="s">
        <v>28</v>
      </c>
      <c r="F94" s="15">
        <v>3.0347222222189885E-2</v>
      </c>
      <c r="G94" s="10"/>
    </row>
    <row r="95" spans="1:7" s="2" customFormat="1" x14ac:dyDescent="0.25">
      <c r="A95" s="6" t="s">
        <v>1467</v>
      </c>
      <c r="B95" s="6">
        <v>4013</v>
      </c>
      <c r="C95" s="18">
        <v>42504.673368055555</v>
      </c>
      <c r="D95" s="18">
        <v>42504.70034722222</v>
      </c>
      <c r="E95" s="15" t="s">
        <v>28</v>
      </c>
      <c r="F95" s="15">
        <v>2.6979166665114462E-2</v>
      </c>
      <c r="G95" s="10"/>
    </row>
    <row r="96" spans="1:7" s="2" customFormat="1" x14ac:dyDescent="0.25">
      <c r="A96" s="6" t="s">
        <v>1468</v>
      </c>
      <c r="B96" s="6">
        <v>4011</v>
      </c>
      <c r="C96" s="18">
        <v>42504.641840277778</v>
      </c>
      <c r="D96" s="18">
        <v>42504.670740740738</v>
      </c>
      <c r="E96" s="15" t="s">
        <v>33</v>
      </c>
      <c r="F96" s="15">
        <v>2.8900462959427387E-2</v>
      </c>
      <c r="G96" s="10"/>
    </row>
    <row r="97" spans="1:7" s="2" customFormat="1" x14ac:dyDescent="0.25">
      <c r="A97" s="6" t="s">
        <v>1469</v>
      </c>
      <c r="B97" s="6">
        <v>4012</v>
      </c>
      <c r="C97" s="18">
        <v>42504.679571759261</v>
      </c>
      <c r="D97" s="18">
        <v>42504.710543981484</v>
      </c>
      <c r="E97" s="15" t="s">
        <v>33</v>
      </c>
      <c r="F97" s="15">
        <v>3.0972222222771961E-2</v>
      </c>
      <c r="G97" s="10"/>
    </row>
    <row r="98" spans="1:7" s="2" customFormat="1" x14ac:dyDescent="0.25">
      <c r="A98" s="6" t="s">
        <v>1470</v>
      </c>
      <c r="B98" s="6">
        <v>4031</v>
      </c>
      <c r="C98" s="18">
        <v>42504.652083333334</v>
      </c>
      <c r="D98" s="18">
        <v>42504.68105324074</v>
      </c>
      <c r="E98" s="15" t="s">
        <v>32</v>
      </c>
      <c r="F98" s="15">
        <v>2.8969907405553386E-2</v>
      </c>
      <c r="G98" s="10"/>
    </row>
    <row r="99" spans="1:7" s="2" customFormat="1" x14ac:dyDescent="0.25">
      <c r="A99" s="6" t="s">
        <v>1471</v>
      </c>
      <c r="B99" s="6">
        <v>4032</v>
      </c>
      <c r="C99" s="18">
        <v>42504.692291666666</v>
      </c>
      <c r="D99" s="18">
        <v>42504.720810185187</v>
      </c>
      <c r="E99" s="15" t="s">
        <v>32</v>
      </c>
      <c r="F99" s="15">
        <v>2.8518518520286307E-2</v>
      </c>
      <c r="G99" s="10"/>
    </row>
    <row r="100" spans="1:7" s="2" customFormat="1" x14ac:dyDescent="0.25">
      <c r="A100" s="6" t="s">
        <v>1472</v>
      </c>
      <c r="B100" s="6">
        <v>4040</v>
      </c>
      <c r="C100" s="18">
        <v>42504.662118055552</v>
      </c>
      <c r="D100" s="18">
        <v>42504.691817129627</v>
      </c>
      <c r="E100" s="15" t="s">
        <v>37</v>
      </c>
      <c r="F100" s="15">
        <v>2.9699074075324461E-2</v>
      </c>
      <c r="G100" s="10"/>
    </row>
    <row r="101" spans="1:7" s="2" customFormat="1" x14ac:dyDescent="0.25">
      <c r="A101" s="6" t="s">
        <v>1473</v>
      </c>
      <c r="B101" s="6">
        <v>4039</v>
      </c>
      <c r="C101" s="18">
        <v>42504.700104166666</v>
      </c>
      <c r="D101" s="18">
        <v>42504.732002314813</v>
      </c>
      <c r="E101" s="15" t="s">
        <v>37</v>
      </c>
      <c r="F101" s="15">
        <v>3.1898148146865424E-2</v>
      </c>
      <c r="G101" s="10"/>
    </row>
    <row r="102" spans="1:7" s="2" customFormat="1" x14ac:dyDescent="0.25">
      <c r="A102" s="6" t="s">
        <v>1474</v>
      </c>
      <c r="B102" s="6">
        <v>4025</v>
      </c>
      <c r="C102" s="18">
        <v>42504.674004629633</v>
      </c>
      <c r="D102" s="18">
        <v>42504.701805555553</v>
      </c>
      <c r="E102" s="15" t="s">
        <v>26</v>
      </c>
      <c r="F102" s="15">
        <v>2.7800925920018926E-2</v>
      </c>
      <c r="G102" s="10"/>
    </row>
    <row r="103" spans="1:7" s="2" customFormat="1" x14ac:dyDescent="0.25">
      <c r="A103" s="6" t="s">
        <v>1475</v>
      </c>
      <c r="B103" s="6">
        <v>4026</v>
      </c>
      <c r="C103" s="18">
        <v>42504.713368055556</v>
      </c>
      <c r="D103" s="18">
        <v>42504.742523148147</v>
      </c>
      <c r="E103" s="15" t="s">
        <v>26</v>
      </c>
      <c r="F103" s="15">
        <v>2.9155092590372078E-2</v>
      </c>
      <c r="G103" s="10"/>
    </row>
    <row r="104" spans="1:7" s="2" customFormat="1" x14ac:dyDescent="0.25">
      <c r="A104" s="6" t="s">
        <v>1476</v>
      </c>
      <c r="B104" s="6">
        <v>4016</v>
      </c>
      <c r="C104" s="18">
        <v>42504.685104166667</v>
      </c>
      <c r="D104" s="18">
        <v>42504.711886574078</v>
      </c>
      <c r="E104" s="15" t="s">
        <v>31</v>
      </c>
      <c r="F104" s="15">
        <v>2.6782407410792075E-2</v>
      </c>
      <c r="G104" s="10"/>
    </row>
    <row r="105" spans="1:7" s="2" customFormat="1" x14ac:dyDescent="0.25">
      <c r="A105" s="6" t="s">
        <v>1477</v>
      </c>
      <c r="B105" s="6">
        <v>4015</v>
      </c>
      <c r="C105" s="18">
        <v>42504.721817129626</v>
      </c>
      <c r="D105" s="18">
        <v>42504.751898148148</v>
      </c>
      <c r="E105" s="15" t="s">
        <v>31</v>
      </c>
      <c r="F105" s="15">
        <v>3.0081018521741498E-2</v>
      </c>
      <c r="G105" s="10"/>
    </row>
    <row r="106" spans="1:7" s="2" customFormat="1" x14ac:dyDescent="0.25">
      <c r="A106" s="6" t="s">
        <v>1478</v>
      </c>
      <c r="B106" s="6">
        <v>4038</v>
      </c>
      <c r="C106" s="18">
        <v>42504.693310185183</v>
      </c>
      <c r="D106" s="18">
        <v>42504.723483796297</v>
      </c>
      <c r="E106" s="15" t="s">
        <v>27</v>
      </c>
      <c r="F106" s="15">
        <v>3.0173611114150845E-2</v>
      </c>
      <c r="G106" s="10"/>
    </row>
    <row r="107" spans="1:7" s="2" customFormat="1" x14ac:dyDescent="0.25">
      <c r="A107" s="6" t="s">
        <v>1479</v>
      </c>
      <c r="B107" s="6">
        <v>4037</v>
      </c>
      <c r="C107" s="18">
        <v>42504.729849537034</v>
      </c>
      <c r="D107" s="18">
        <v>42504.76284722222</v>
      </c>
      <c r="E107" s="15" t="s">
        <v>27</v>
      </c>
      <c r="F107" s="15">
        <v>3.2997685186273884E-2</v>
      </c>
      <c r="G107" s="10"/>
    </row>
    <row r="108" spans="1:7" s="2" customFormat="1" x14ac:dyDescent="0.25">
      <c r="A108" s="6" t="s">
        <v>1480</v>
      </c>
      <c r="B108" s="6">
        <v>4014</v>
      </c>
      <c r="C108" s="18">
        <v>42504.706157407411</v>
      </c>
      <c r="D108" s="18">
        <v>42504.733229166668</v>
      </c>
      <c r="E108" s="15" t="s">
        <v>28</v>
      </c>
      <c r="F108" s="15">
        <v>2.7071759257523809E-2</v>
      </c>
      <c r="G108" s="10"/>
    </row>
    <row r="109" spans="1:7" s="2" customFormat="1" x14ac:dyDescent="0.25">
      <c r="A109" s="6" t="s">
        <v>1481</v>
      </c>
      <c r="B109" s="6">
        <v>4013</v>
      </c>
      <c r="C109" s="18">
        <v>42504.744687500002</v>
      </c>
      <c r="D109" s="18">
        <v>42504.772291666668</v>
      </c>
      <c r="E109" s="15" t="s">
        <v>28</v>
      </c>
      <c r="F109" s="15">
        <v>2.7604166665696539E-2</v>
      </c>
      <c r="G109" s="10"/>
    </row>
    <row r="110" spans="1:7" s="2" customFormat="1" x14ac:dyDescent="0.25">
      <c r="A110" s="6" t="s">
        <v>1482</v>
      </c>
      <c r="B110" s="6">
        <v>4011</v>
      </c>
      <c r="C110" s="18">
        <v>42504.714733796296</v>
      </c>
      <c r="D110" s="18">
        <v>42504.743807870371</v>
      </c>
      <c r="E110" s="15" t="s">
        <v>33</v>
      </c>
      <c r="F110" s="15">
        <v>2.9074074074742384E-2</v>
      </c>
      <c r="G110" s="10"/>
    </row>
    <row r="111" spans="1:7" s="2" customFormat="1" x14ac:dyDescent="0.25">
      <c r="A111" s="6" t="s">
        <v>1483</v>
      </c>
      <c r="B111" s="6">
        <v>4012</v>
      </c>
      <c r="C111" s="18">
        <v>42504.75204861111</v>
      </c>
      <c r="D111" s="18">
        <v>42504.783831018518</v>
      </c>
      <c r="E111" s="15" t="s">
        <v>33</v>
      </c>
      <c r="F111" s="15">
        <v>3.178240740817273E-2</v>
      </c>
      <c r="G111" s="10"/>
    </row>
    <row r="112" spans="1:7" s="2" customFormat="1" x14ac:dyDescent="0.25">
      <c r="A112" s="6" t="s">
        <v>1484</v>
      </c>
      <c r="B112" s="6">
        <v>4031</v>
      </c>
      <c r="C112" s="18">
        <v>42504.724340277775</v>
      </c>
      <c r="D112" s="18">
        <v>42504.754016203704</v>
      </c>
      <c r="E112" s="15" t="s">
        <v>32</v>
      </c>
      <c r="F112" s="15">
        <v>2.9675925929041114E-2</v>
      </c>
      <c r="G112" s="10"/>
    </row>
    <row r="113" spans="1:7" s="2" customFormat="1" x14ac:dyDescent="0.25">
      <c r="A113" s="6" t="s">
        <v>1485</v>
      </c>
      <c r="B113" s="6">
        <v>4032</v>
      </c>
      <c r="C113" s="18">
        <v>42504.765601851854</v>
      </c>
      <c r="D113" s="18">
        <v>42504.794074074074</v>
      </c>
      <c r="E113" s="15" t="s">
        <v>32</v>
      </c>
      <c r="F113" s="15">
        <v>2.8472222220443655E-2</v>
      </c>
      <c r="G113" s="10"/>
    </row>
    <row r="114" spans="1:7" s="2" customFormat="1" x14ac:dyDescent="0.25">
      <c r="A114" s="6" t="s">
        <v>1486</v>
      </c>
      <c r="B114" s="6">
        <v>4040</v>
      </c>
      <c r="C114" s="18">
        <v>42504.736666666664</v>
      </c>
      <c r="D114" s="18">
        <v>42504.765370370369</v>
      </c>
      <c r="E114" s="15" t="s">
        <v>37</v>
      </c>
      <c r="F114" s="15">
        <v>2.8703703705104999E-2</v>
      </c>
      <c r="G114" s="10"/>
    </row>
    <row r="115" spans="1:7" s="2" customFormat="1" x14ac:dyDescent="0.25">
      <c r="A115" s="6" t="s">
        <v>1487</v>
      </c>
      <c r="B115" s="6">
        <v>4039</v>
      </c>
      <c r="C115" s="18">
        <v>42504.772222222222</v>
      </c>
      <c r="D115" s="18">
        <v>42504.805254629631</v>
      </c>
      <c r="E115" s="15" t="s">
        <v>37</v>
      </c>
      <c r="F115" s="15">
        <v>3.3032407409336884E-2</v>
      </c>
      <c r="G115" s="10"/>
    </row>
    <row r="116" spans="1:7" s="2" customFormat="1" x14ac:dyDescent="0.25">
      <c r="A116" s="6" t="s">
        <v>1488</v>
      </c>
      <c r="B116" s="6">
        <v>4025</v>
      </c>
      <c r="C116" s="18">
        <v>42504.746168981481</v>
      </c>
      <c r="D116" s="18">
        <v>42504.774988425925</v>
      </c>
      <c r="E116" s="15" t="s">
        <v>26</v>
      </c>
      <c r="F116" s="15">
        <v>2.8819444443797693E-2</v>
      </c>
      <c r="G116" s="10"/>
    </row>
    <row r="117" spans="1:7" s="2" customFormat="1" x14ac:dyDescent="0.25">
      <c r="A117" s="6" t="s">
        <v>1489</v>
      </c>
      <c r="B117" s="6">
        <v>4026</v>
      </c>
      <c r="C117" s="18">
        <v>42504.78502314815</v>
      </c>
      <c r="D117" s="18">
        <v>42504.814456018517</v>
      </c>
      <c r="E117" s="15" t="s">
        <v>26</v>
      </c>
      <c r="F117" s="15">
        <v>2.9432870367600117E-2</v>
      </c>
      <c r="G117" s="10"/>
    </row>
    <row r="118" spans="1:7" s="2" customFormat="1" x14ac:dyDescent="0.25">
      <c r="A118" s="6" t="s">
        <v>1490</v>
      </c>
      <c r="B118" s="6">
        <v>4016</v>
      </c>
      <c r="C118" s="18">
        <v>42504.757280092592</v>
      </c>
      <c r="D118" s="18">
        <v>42504.785405092596</v>
      </c>
      <c r="E118" s="15" t="s">
        <v>31</v>
      </c>
      <c r="F118" s="15">
        <v>2.8125000004365575E-2</v>
      </c>
      <c r="G118" s="10"/>
    </row>
    <row r="119" spans="1:7" s="2" customFormat="1" x14ac:dyDescent="0.25">
      <c r="A119" s="6" t="s">
        <v>1491</v>
      </c>
      <c r="B119" s="6">
        <v>4015</v>
      </c>
      <c r="C119" s="18">
        <v>42504.793090277781</v>
      </c>
      <c r="D119" s="18">
        <v>42504.824780092589</v>
      </c>
      <c r="E119" s="15" t="s">
        <v>31</v>
      </c>
      <c r="F119" s="15">
        <v>3.1689814808487426E-2</v>
      </c>
      <c r="G119" s="10"/>
    </row>
    <row r="120" spans="1:7" s="2" customFormat="1" x14ac:dyDescent="0.25">
      <c r="A120" s="6" t="s">
        <v>1492</v>
      </c>
      <c r="B120" s="6">
        <v>4038</v>
      </c>
      <c r="C120" s="18">
        <v>42504.766331018516</v>
      </c>
      <c r="D120" s="18">
        <v>42504.79582175926</v>
      </c>
      <c r="E120" s="15" t="s">
        <v>27</v>
      </c>
      <c r="F120" s="15">
        <v>2.9490740744222421E-2</v>
      </c>
      <c r="G120" s="10"/>
    </row>
    <row r="121" spans="1:7" s="2" customFormat="1" x14ac:dyDescent="0.25">
      <c r="A121" s="6" t="s">
        <v>1493</v>
      </c>
      <c r="B121" s="6">
        <v>4037</v>
      </c>
      <c r="C121" s="18">
        <v>42504.808159722219</v>
      </c>
      <c r="D121" s="18">
        <v>42504.836689814816</v>
      </c>
      <c r="E121" s="15" t="s">
        <v>27</v>
      </c>
      <c r="F121" s="15">
        <v>2.8530092597065959E-2</v>
      </c>
      <c r="G121" s="10"/>
    </row>
    <row r="122" spans="1:7" s="2" customFormat="1" x14ac:dyDescent="0.25">
      <c r="A122" s="6" t="s">
        <v>1494</v>
      </c>
      <c r="B122" s="6">
        <v>4011</v>
      </c>
      <c r="C122" s="18">
        <v>42504.790219907409</v>
      </c>
      <c r="D122" s="18">
        <v>42504.816516203704</v>
      </c>
      <c r="E122" s="15" t="s">
        <v>33</v>
      </c>
      <c r="F122" s="15">
        <v>2.6296296295186039E-2</v>
      </c>
      <c r="G122" s="10"/>
    </row>
    <row r="123" spans="1:7" s="2" customFormat="1" x14ac:dyDescent="0.25">
      <c r="A123" s="6" t="s">
        <v>1495</v>
      </c>
      <c r="B123" s="6">
        <v>4012</v>
      </c>
      <c r="C123" s="18">
        <v>42504.827696759261</v>
      </c>
      <c r="D123" s="18">
        <v>42504.859270833331</v>
      </c>
      <c r="E123" s="15" t="s">
        <v>33</v>
      </c>
      <c r="F123" s="15">
        <v>3.1574074069794733E-2</v>
      </c>
      <c r="G123" s="10"/>
    </row>
    <row r="124" spans="1:7" s="2" customFormat="1" x14ac:dyDescent="0.25">
      <c r="A124" s="6" t="s">
        <v>1496</v>
      </c>
      <c r="B124" s="6">
        <v>4040</v>
      </c>
      <c r="C124" s="18">
        <v>42504.808611111112</v>
      </c>
      <c r="D124" s="18">
        <v>42504.83792824074</v>
      </c>
      <c r="E124" s="15" t="s">
        <v>37</v>
      </c>
      <c r="F124" s="15">
        <v>2.9317129628907423E-2</v>
      </c>
      <c r="G124" s="10"/>
    </row>
    <row r="125" spans="1:7" s="2" customFormat="1" x14ac:dyDescent="0.25">
      <c r="A125" s="6" t="s">
        <v>1497</v>
      </c>
      <c r="B125" s="6">
        <v>4039</v>
      </c>
      <c r="C125" s="18">
        <v>42504.847442129627</v>
      </c>
      <c r="D125" s="18">
        <v>42504.878449074073</v>
      </c>
      <c r="E125" s="15" t="s">
        <v>37</v>
      </c>
      <c r="F125" s="15">
        <v>3.1006944445834961E-2</v>
      </c>
      <c r="G125" s="10"/>
    </row>
    <row r="126" spans="1:7" s="2" customFormat="1" x14ac:dyDescent="0.25">
      <c r="A126" s="6" t="s">
        <v>1498</v>
      </c>
      <c r="B126" s="6">
        <v>4016</v>
      </c>
      <c r="C126" s="18">
        <v>42504.828460648147</v>
      </c>
      <c r="D126" s="18">
        <v>42504.858576388891</v>
      </c>
      <c r="E126" s="15" t="s">
        <v>31</v>
      </c>
      <c r="F126" s="15">
        <v>3.0115740744804498E-2</v>
      </c>
      <c r="G126" s="10"/>
    </row>
    <row r="127" spans="1:7" s="2" customFormat="1" x14ac:dyDescent="0.25">
      <c r="A127" s="6" t="s">
        <v>1499</v>
      </c>
      <c r="B127" s="6">
        <v>4015</v>
      </c>
      <c r="C127" s="18">
        <v>42504.864675925928</v>
      </c>
      <c r="D127" s="18">
        <v>42504.898414351854</v>
      </c>
      <c r="E127" s="15" t="s">
        <v>31</v>
      </c>
      <c r="F127" s="15">
        <v>3.3738425925548654E-2</v>
      </c>
      <c r="G127" s="10"/>
    </row>
    <row r="128" spans="1:7" s="2" customFormat="1" x14ac:dyDescent="0.25">
      <c r="A128" s="6" t="s">
        <v>1500</v>
      </c>
      <c r="B128" s="6">
        <v>4038</v>
      </c>
      <c r="C128" s="18">
        <v>42504.849479166667</v>
      </c>
      <c r="D128" s="18">
        <v>42504.880196759259</v>
      </c>
      <c r="E128" s="15" t="s">
        <v>27</v>
      </c>
      <c r="F128" s="15">
        <v>3.071759259182727E-2</v>
      </c>
      <c r="G128" s="10"/>
    </row>
    <row r="129" spans="1:15" s="2" customFormat="1" x14ac:dyDescent="0.25">
      <c r="A129" s="6" t="s">
        <v>1501</v>
      </c>
      <c r="B129" s="6">
        <v>4037</v>
      </c>
      <c r="C129" s="18">
        <v>42504.888657407406</v>
      </c>
      <c r="D129" s="18">
        <v>42504.920046296298</v>
      </c>
      <c r="E129" s="15" t="s">
        <v>27</v>
      </c>
      <c r="F129" s="15">
        <v>3.1388888892251998E-2</v>
      </c>
      <c r="G129" s="10"/>
    </row>
    <row r="130" spans="1:15" s="2" customFormat="1" x14ac:dyDescent="0.25">
      <c r="A130" s="6" t="s">
        <v>1502</v>
      </c>
      <c r="B130" s="6">
        <v>4024</v>
      </c>
      <c r="C130" s="18">
        <v>42504.867708333331</v>
      </c>
      <c r="D130" s="18">
        <v>42504.900057870371</v>
      </c>
      <c r="E130" s="15" t="s">
        <v>25</v>
      </c>
      <c r="F130" s="15">
        <v>3.234953703940846E-2</v>
      </c>
      <c r="G130" s="10"/>
    </row>
    <row r="131" spans="1:15" s="2" customFormat="1" x14ac:dyDescent="0.25">
      <c r="A131" s="6" t="s">
        <v>1503</v>
      </c>
      <c r="B131" s="6">
        <v>4023</v>
      </c>
      <c r="C131" s="18">
        <v>42504.90829861111</v>
      </c>
      <c r="D131" s="18">
        <v>42504.93986111111</v>
      </c>
      <c r="E131" s="15" t="s">
        <v>25</v>
      </c>
      <c r="F131" s="15">
        <v>3.1562500000291038E-2</v>
      </c>
      <c r="G131" s="10"/>
    </row>
    <row r="132" spans="1:15" s="2" customFormat="1" x14ac:dyDescent="0.25">
      <c r="A132" s="6" t="s">
        <v>1504</v>
      </c>
      <c r="B132" s="6">
        <v>4040</v>
      </c>
      <c r="C132" s="18">
        <v>42504.888611111113</v>
      </c>
      <c r="D132" s="18">
        <v>42504.921817129631</v>
      </c>
      <c r="E132" s="15" t="s">
        <v>37</v>
      </c>
      <c r="F132" s="15">
        <v>3.3206018517375924E-2</v>
      </c>
      <c r="G132" s="10"/>
    </row>
    <row r="133" spans="1:15" s="2" customFormat="1" x14ac:dyDescent="0.25">
      <c r="A133" s="6" t="s">
        <v>1505</v>
      </c>
      <c r="B133" s="6">
        <v>4039</v>
      </c>
      <c r="C133" s="18">
        <v>42504.929583333331</v>
      </c>
      <c r="D133" s="18">
        <v>42504.961631944447</v>
      </c>
      <c r="E133" s="15" t="s">
        <v>37</v>
      </c>
      <c r="F133" s="15">
        <v>3.2048611115897074E-2</v>
      </c>
      <c r="G133" s="10"/>
    </row>
    <row r="134" spans="1:15" s="2" customFormat="1" x14ac:dyDescent="0.25">
      <c r="A134" s="6" t="s">
        <v>1506</v>
      </c>
      <c r="B134" s="6">
        <v>4016</v>
      </c>
      <c r="C134" s="18">
        <v>42504.903113425928</v>
      </c>
      <c r="D134" s="18">
        <v>42504.942037037035</v>
      </c>
      <c r="E134" s="15" t="s">
        <v>31</v>
      </c>
      <c r="F134" s="15">
        <v>3.8923611107748002E-2</v>
      </c>
      <c r="G134" s="10"/>
    </row>
    <row r="135" spans="1:15" s="2" customFormat="1" x14ac:dyDescent="0.25">
      <c r="A135" s="6" t="s">
        <v>1507</v>
      </c>
      <c r="B135" s="6">
        <v>4015</v>
      </c>
      <c r="C135" s="18">
        <v>42504.951435185183</v>
      </c>
      <c r="D135" s="18">
        <v>42504.981006944443</v>
      </c>
      <c r="E135" s="15" t="s">
        <v>31</v>
      </c>
      <c r="F135" s="15">
        <v>2.9571759259852115E-2</v>
      </c>
      <c r="G135" s="10"/>
    </row>
    <row r="136" spans="1:15" s="2" customFormat="1" x14ac:dyDescent="0.25">
      <c r="A136" s="6" t="s">
        <v>1508</v>
      </c>
      <c r="B136" s="6">
        <v>4038</v>
      </c>
      <c r="C136" s="18">
        <v>42504.934224537035</v>
      </c>
      <c r="D136" s="18">
        <v>42504.963958333334</v>
      </c>
      <c r="E136" s="15" t="s">
        <v>27</v>
      </c>
      <c r="F136" s="15">
        <v>2.973379629838746E-2</v>
      </c>
      <c r="G136" s="10"/>
    </row>
    <row r="137" spans="1:15" s="2" customFormat="1" x14ac:dyDescent="0.25">
      <c r="A137" s="6" t="s">
        <v>1509</v>
      </c>
      <c r="B137" s="6">
        <v>4037</v>
      </c>
      <c r="C137" s="18">
        <v>42504.974918981483</v>
      </c>
      <c r="D137" s="18">
        <v>42505.003101851849</v>
      </c>
      <c r="E137" s="15" t="s">
        <v>27</v>
      </c>
      <c r="F137" s="15">
        <v>2.8182870366435964E-2</v>
      </c>
      <c r="G137" s="10"/>
    </row>
    <row r="138" spans="1:15" s="2" customFormat="1" x14ac:dyDescent="0.25">
      <c r="A138" s="6" t="s">
        <v>1510</v>
      </c>
      <c r="B138" s="6">
        <v>4024</v>
      </c>
      <c r="C138" s="18">
        <v>42504.951238425929</v>
      </c>
      <c r="D138" s="18">
        <v>42504.983078703706</v>
      </c>
      <c r="E138" s="15" t="s">
        <v>25</v>
      </c>
      <c r="F138" s="15">
        <v>3.1840277777519077E-2</v>
      </c>
      <c r="G138" s="10"/>
      <c r="H138"/>
    </row>
    <row r="139" spans="1:15" s="2" customFormat="1" x14ac:dyDescent="0.25">
      <c r="A139" s="6" t="s">
        <v>1511</v>
      </c>
      <c r="B139" s="6">
        <v>4023</v>
      </c>
      <c r="C139" s="18">
        <v>42504.995868055557</v>
      </c>
      <c r="D139" s="18">
        <v>42505.023206018515</v>
      </c>
      <c r="E139" s="15" t="s">
        <v>25</v>
      </c>
      <c r="F139" s="15">
        <v>2.7337962957972195E-2</v>
      </c>
      <c r="G139" s="10"/>
      <c r="H139"/>
    </row>
    <row r="140" spans="1:15" s="2" customFormat="1" x14ac:dyDescent="0.25">
      <c r="A140" s="6" t="s">
        <v>1512</v>
      </c>
      <c r="B140" s="6">
        <v>4040</v>
      </c>
      <c r="C140" s="18">
        <v>42504.974120370367</v>
      </c>
      <c r="D140" s="18">
        <v>42505.006076388891</v>
      </c>
      <c r="E140" s="15" t="s">
        <v>37</v>
      </c>
      <c r="F140" s="15">
        <v>3.1956018523487728E-2</v>
      </c>
      <c r="G140" s="10"/>
      <c r="H140"/>
    </row>
    <row r="141" spans="1:15" s="2" customFormat="1" x14ac:dyDescent="0.25">
      <c r="A141" s="6" t="s">
        <v>1513</v>
      </c>
      <c r="B141" s="6">
        <v>4039</v>
      </c>
      <c r="C141" s="18">
        <v>42505.015173611115</v>
      </c>
      <c r="D141" s="18">
        <v>42505.04483796296</v>
      </c>
      <c r="E141" s="15" t="s">
        <v>37</v>
      </c>
      <c r="F141" s="15">
        <v>2.9664351844985504E-2</v>
      </c>
      <c r="G141" s="10"/>
      <c r="H141"/>
    </row>
    <row r="142" spans="1:15" x14ac:dyDescent="0.25">
      <c r="A142" s="6" t="s">
        <v>1514</v>
      </c>
      <c r="B142" s="6">
        <v>4016</v>
      </c>
      <c r="C142" s="18">
        <v>42504.994444444441</v>
      </c>
      <c r="D142" s="18">
        <v>42505.024699074071</v>
      </c>
      <c r="E142" s="15" t="s">
        <v>31</v>
      </c>
      <c r="F142" s="15">
        <v>3.0254629629780538E-2</v>
      </c>
      <c r="G142" s="10"/>
      <c r="J142" s="2"/>
      <c r="K142" s="2"/>
    </row>
    <row r="143" spans="1:15" x14ac:dyDescent="0.25">
      <c r="A143" s="6" t="s">
        <v>1515</v>
      </c>
      <c r="B143" s="6">
        <v>4015</v>
      </c>
      <c r="C143" s="18">
        <v>42505.032083333332</v>
      </c>
      <c r="D143" s="18">
        <v>42505.065763888888</v>
      </c>
      <c r="E143" s="15" t="s">
        <v>31</v>
      </c>
      <c r="F143" s="15">
        <v>3.3680555556202307E-2</v>
      </c>
      <c r="G143" s="10"/>
      <c r="I143" s="2"/>
      <c r="J143" s="2"/>
      <c r="K143" s="2"/>
    </row>
    <row r="144" spans="1:15" s="2" customFormat="1" x14ac:dyDescent="0.25">
      <c r="A144" s="6" t="s">
        <v>1516</v>
      </c>
      <c r="B144" s="6">
        <v>4038</v>
      </c>
      <c r="C144" s="18">
        <v>42505.017372685186</v>
      </c>
      <c r="D144" s="18">
        <v>42505.046354166669</v>
      </c>
      <c r="E144" s="15" t="s">
        <v>27</v>
      </c>
      <c r="F144" s="15">
        <v>2.8981481482333038E-2</v>
      </c>
      <c r="G144" s="10"/>
      <c r="H144"/>
      <c r="L144"/>
      <c r="M144"/>
      <c r="N144"/>
      <c r="O144"/>
    </row>
    <row r="145" spans="1:11" x14ac:dyDescent="0.25">
      <c r="A145" s="6" t="s">
        <v>1517</v>
      </c>
      <c r="B145" s="6">
        <v>4037</v>
      </c>
      <c r="C145" s="18">
        <v>42505.059224537035</v>
      </c>
      <c r="D145" s="18">
        <v>42505.086747685185</v>
      </c>
      <c r="E145" s="15" t="s">
        <v>27</v>
      </c>
      <c r="F145" s="15">
        <v>2.7523148150066845E-2</v>
      </c>
      <c r="G145" s="10"/>
      <c r="J145" s="2"/>
      <c r="K145" s="2"/>
    </row>
    <row r="146" spans="1:11" x14ac:dyDescent="0.25">
      <c r="A146" s="6" t="s">
        <v>1518</v>
      </c>
      <c r="B146" s="6">
        <v>4024</v>
      </c>
      <c r="C146" s="18">
        <v>42505.027916666666</v>
      </c>
      <c r="D146" s="18">
        <v>42505.066388888888</v>
      </c>
      <c r="E146" s="15" t="s">
        <v>25</v>
      </c>
      <c r="F146" s="15">
        <v>3.8472222222480923E-2</v>
      </c>
      <c r="G146" s="10"/>
      <c r="J146" s="2"/>
      <c r="K146" s="2"/>
    </row>
    <row r="147" spans="1:11" x14ac:dyDescent="0.25">
      <c r="A147" s="6" t="s">
        <v>1519</v>
      </c>
      <c r="B147" s="6">
        <v>4023</v>
      </c>
      <c r="C147" s="18">
        <v>42505.070787037039</v>
      </c>
      <c r="D147" s="18">
        <v>42505.105682870373</v>
      </c>
      <c r="E147" s="15" t="s">
        <v>25</v>
      </c>
      <c r="F147" s="15">
        <v>3.4895833334303461E-2</v>
      </c>
      <c r="G147" s="10"/>
      <c r="J147" s="2"/>
      <c r="K147" s="2"/>
    </row>
    <row r="148" spans="1:11" x14ac:dyDescent="0.25">
      <c r="A148" s="6"/>
      <c r="B148" s="6"/>
      <c r="C148" s="18"/>
      <c r="D148" s="18"/>
      <c r="E148" s="15"/>
      <c r="F148" s="15"/>
      <c r="G148" s="10"/>
    </row>
    <row r="149" spans="1:11" x14ac:dyDescent="0.25">
      <c r="A149" s="6"/>
      <c r="B149" s="6"/>
      <c r="C149" s="18"/>
      <c r="D149" s="18"/>
      <c r="E149" s="15"/>
      <c r="F149" s="15"/>
      <c r="G149" s="10"/>
    </row>
    <row r="150" spans="1:11" x14ac:dyDescent="0.25">
      <c r="A150" s="6"/>
      <c r="B150" s="6"/>
      <c r="C150" s="18"/>
      <c r="D150" s="18"/>
      <c r="E150" s="15"/>
      <c r="F150" s="15"/>
      <c r="G150" s="10"/>
    </row>
    <row r="151" spans="1:11" x14ac:dyDescent="0.25">
      <c r="A151" s="6"/>
      <c r="B151" s="6"/>
      <c r="C151" s="18"/>
      <c r="D151" s="18"/>
      <c r="E151" s="15"/>
      <c r="F151" s="15"/>
      <c r="G151" s="10"/>
    </row>
    <row r="152" spans="1:11" x14ac:dyDescent="0.25">
      <c r="A152" s="6"/>
      <c r="B152" s="6"/>
      <c r="C152" s="18"/>
      <c r="D152" s="18"/>
      <c r="E152" s="15"/>
      <c r="F152" s="15"/>
      <c r="G152" s="10"/>
    </row>
    <row r="153" spans="1:11" x14ac:dyDescent="0.25">
      <c r="A153" s="6"/>
      <c r="B153" s="6"/>
      <c r="C153" s="18"/>
      <c r="D153" s="18"/>
      <c r="E153" s="15"/>
      <c r="F153" s="15"/>
      <c r="G153" s="10"/>
    </row>
    <row r="154" spans="1:11" x14ac:dyDescent="0.25">
      <c r="A154" s="6"/>
      <c r="B154" s="6"/>
      <c r="C154" s="18"/>
      <c r="D154" s="18"/>
      <c r="E154" s="15"/>
      <c r="F154" s="15"/>
      <c r="G154" s="10"/>
    </row>
    <row r="155" spans="1:11" x14ac:dyDescent="0.25">
      <c r="A155" s="6"/>
      <c r="B155" s="6"/>
      <c r="C155" s="18"/>
      <c r="D155" s="18"/>
      <c r="E155" s="15"/>
      <c r="F155" s="15"/>
      <c r="G155" s="10"/>
    </row>
    <row r="156" spans="1:11" x14ac:dyDescent="0.25">
      <c r="A156" s="6"/>
      <c r="B156" s="6"/>
      <c r="C156" s="18"/>
      <c r="D156" s="18"/>
      <c r="E156" s="15"/>
      <c r="F156" s="15"/>
      <c r="G156" s="10"/>
    </row>
    <row r="157" spans="1:11" x14ac:dyDescent="0.25">
      <c r="A157" s="6"/>
      <c r="B157" s="6"/>
      <c r="C157" s="18"/>
      <c r="D157" s="18"/>
      <c r="E157" s="15"/>
      <c r="F157" s="15"/>
      <c r="G157" s="10"/>
    </row>
    <row r="158" spans="1:11" x14ac:dyDescent="0.25">
      <c r="A158" s="6"/>
      <c r="B158" s="6"/>
      <c r="C158" s="18"/>
      <c r="D158" s="18"/>
      <c r="E158" s="15"/>
      <c r="F158" s="15"/>
      <c r="G158" s="10"/>
    </row>
    <row r="159" spans="1:11" x14ac:dyDescent="0.25">
      <c r="A159" s="6"/>
      <c r="B159" s="6"/>
      <c r="C159" s="18"/>
      <c r="D159" s="18"/>
      <c r="E159" s="15"/>
      <c r="F159" s="15"/>
      <c r="G159" s="10"/>
    </row>
    <row r="160" spans="1:11" x14ac:dyDescent="0.25">
      <c r="A160" s="6"/>
      <c r="B160" s="6"/>
      <c r="C160" s="18"/>
      <c r="D160" s="18"/>
      <c r="E160" s="15"/>
      <c r="F160" s="15"/>
      <c r="G160" s="10"/>
    </row>
    <row r="161" spans="1:7" x14ac:dyDescent="0.25">
      <c r="A161" s="6"/>
      <c r="B161" s="6"/>
      <c r="C161" s="18"/>
      <c r="D161" s="18"/>
      <c r="E161" s="15"/>
      <c r="F161" s="15"/>
      <c r="G161" s="10"/>
    </row>
    <row r="162" spans="1:7" x14ac:dyDescent="0.25">
      <c r="A162" s="6"/>
      <c r="B162" s="6"/>
      <c r="C162" s="18"/>
      <c r="D162" s="18"/>
      <c r="E162" s="15"/>
      <c r="F162" s="15"/>
      <c r="G162" s="10"/>
    </row>
    <row r="163" spans="1:7" x14ac:dyDescent="0.25">
      <c r="A163" s="6"/>
      <c r="B163" s="6"/>
      <c r="C163" s="18"/>
      <c r="D163" s="18"/>
      <c r="E163" s="15"/>
      <c r="F163" s="15"/>
      <c r="G163" s="10"/>
    </row>
    <row r="164" spans="1:7" x14ac:dyDescent="0.25">
      <c r="A164" s="6"/>
      <c r="B164" s="6"/>
      <c r="C164" s="18"/>
      <c r="D164" s="18"/>
      <c r="E164" s="15"/>
      <c r="F164" s="15"/>
      <c r="G164" s="10"/>
    </row>
    <row r="165" spans="1:7" x14ac:dyDescent="0.25">
      <c r="A165" s="17"/>
      <c r="B165" s="17"/>
      <c r="C165" s="18"/>
      <c r="D165" s="18"/>
      <c r="E165" s="6"/>
      <c r="F165" s="15"/>
      <c r="G165" s="10"/>
    </row>
    <row r="166" spans="1:7" x14ac:dyDescent="0.25">
      <c r="A166" s="17"/>
      <c r="B166" s="17"/>
      <c r="C166" s="18"/>
      <c r="D166" s="18"/>
      <c r="E166" s="6"/>
      <c r="F166" s="15"/>
      <c r="G166" s="10"/>
    </row>
    <row r="167" spans="1:7" x14ac:dyDescent="0.25">
      <c r="A167" s="17"/>
      <c r="B167" s="17"/>
      <c r="C167" s="18"/>
      <c r="D167" s="18"/>
      <c r="E167" s="6"/>
      <c r="F167" s="15"/>
      <c r="G167" s="10"/>
    </row>
    <row r="168" spans="1:7" x14ac:dyDescent="0.25">
      <c r="A168" s="17"/>
      <c r="B168" s="17"/>
      <c r="C168" s="18"/>
      <c r="D168" s="18"/>
      <c r="E168" s="6"/>
      <c r="F168" s="15"/>
      <c r="G168" s="10"/>
    </row>
    <row r="169" spans="1:7" x14ac:dyDescent="0.25">
      <c r="A169" s="17"/>
      <c r="B169" s="17"/>
      <c r="C169" s="18"/>
      <c r="D169" s="18"/>
      <c r="E169" s="6"/>
      <c r="F169" s="15"/>
      <c r="G169" s="10"/>
    </row>
  </sheetData>
  <autoFilter ref="A2:G147"/>
  <mergeCells count="2">
    <mergeCell ref="A1:F1"/>
    <mergeCell ref="L3:N3"/>
  </mergeCells>
  <conditionalFormatting sqref="A165:G169 C3:G164">
    <cfRule type="expression" dxfId="831" priority="25">
      <formula>#REF!&gt;#REF!</formula>
    </cfRule>
    <cfRule type="expression" dxfId="830" priority="26">
      <formula>#REF!&gt;0</formula>
    </cfRule>
    <cfRule type="expression" dxfId="829" priority="27">
      <formula>#REF!&gt;0</formula>
    </cfRule>
  </conditionalFormatting>
  <conditionalFormatting sqref="A3:B164">
    <cfRule type="expression" dxfId="828" priority="23">
      <formula>$P3&gt;0</formula>
    </cfRule>
    <cfRule type="expression" dxfId="827" priority="24">
      <formula>$O3&gt;0</formula>
    </cfRule>
  </conditionalFormatting>
  <conditionalFormatting sqref="A3:G164">
    <cfRule type="expression" dxfId="826" priority="21">
      <formula>NOT(ISBLANK($G3))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2" id="{5FD7F231-0DD9-473D-B9DA-0335C1909658}">
            <xm:f>$N3&gt;'[Train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A3:B164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59"/>
  <sheetViews>
    <sheetView workbookViewId="0">
      <selection sqref="A1:F1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75" t="str">
        <f>"Eagle P3 System Performance - "&amp;TEXT(J3,"YYYY-MM-DD")</f>
        <v>Eagle P3 System Performance - 2016-05-15</v>
      </c>
      <c r="B1" s="75"/>
      <c r="C1" s="75"/>
      <c r="D1" s="75"/>
      <c r="E1" s="75"/>
      <c r="F1" s="75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1369</v>
      </c>
      <c r="B3" s="6">
        <v>4014</v>
      </c>
      <c r="C3" s="18">
        <v>42505.125902777778</v>
      </c>
      <c r="D3" s="18">
        <v>42505.160474537035</v>
      </c>
      <c r="E3" s="15" t="s">
        <v>28</v>
      </c>
      <c r="F3" s="15">
        <v>3.457175925723277E-2</v>
      </c>
      <c r="G3" s="10"/>
      <c r="J3" s="20">
        <v>42505</v>
      </c>
      <c r="K3" s="21"/>
      <c r="L3" s="76" t="s">
        <v>3</v>
      </c>
      <c r="M3" s="76"/>
      <c r="N3" s="77"/>
    </row>
    <row r="4" spans="1:65" s="2" customFormat="1" ht="15.75" thickBot="1" x14ac:dyDescent="0.3">
      <c r="A4" s="6" t="s">
        <v>1520</v>
      </c>
      <c r="B4" s="6">
        <v>4032</v>
      </c>
      <c r="C4" s="18">
        <v>42505.171087962961</v>
      </c>
      <c r="D4" s="18">
        <v>42505.203321759262</v>
      </c>
      <c r="E4" s="15" t="s">
        <v>32</v>
      </c>
      <c r="F4" s="15">
        <v>3.2233796300715767E-2</v>
      </c>
      <c r="G4" s="10"/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1521</v>
      </c>
      <c r="B5" s="6">
        <v>4007</v>
      </c>
      <c r="C5" s="18">
        <v>42505.149675925924</v>
      </c>
      <c r="D5" s="18">
        <v>42505.182013888887</v>
      </c>
      <c r="E5" s="15" t="s">
        <v>23</v>
      </c>
      <c r="F5" s="15">
        <v>3.2337962962628808E-2</v>
      </c>
      <c r="G5" s="10"/>
      <c r="J5" s="22" t="s">
        <v>7</v>
      </c>
      <c r="K5" s="24">
        <f>COUNTA(F3:F975)</f>
        <v>142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6" t="s">
        <v>1522</v>
      </c>
      <c r="B6" s="6">
        <v>4017</v>
      </c>
      <c r="C6" s="18">
        <v>42505.193749999999</v>
      </c>
      <c r="D6" s="18">
        <v>42505.215312499997</v>
      </c>
      <c r="E6" s="15" t="s">
        <v>36</v>
      </c>
      <c r="F6" s="15">
        <v>2.156249999825377E-2</v>
      </c>
      <c r="G6" s="10" t="s">
        <v>1664</v>
      </c>
      <c r="J6" s="22" t="s">
        <v>15</v>
      </c>
      <c r="K6" s="24">
        <f>K5-SUM(K8:K9)</f>
        <v>131</v>
      </c>
      <c r="L6" s="25">
        <v>42.673591549260685</v>
      </c>
      <c r="M6" s="25">
        <v>35.66666666418314</v>
      </c>
      <c r="N6" s="25">
        <v>57.20000000204891</v>
      </c>
    </row>
    <row r="7" spans="1:65" s="2" customFormat="1" x14ac:dyDescent="0.25">
      <c r="A7" s="6" t="s">
        <v>1523</v>
      </c>
      <c r="B7" s="6">
        <v>4025</v>
      </c>
      <c r="C7" s="18">
        <v>42505.17491898148</v>
      </c>
      <c r="D7" s="18">
        <v>42505.198506944442</v>
      </c>
      <c r="E7" s="15" t="s">
        <v>26</v>
      </c>
      <c r="F7" s="15">
        <v>2.3587962961755693E-2</v>
      </c>
      <c r="G7" s="10" t="s">
        <v>1665</v>
      </c>
      <c r="J7" s="22" t="s">
        <v>9</v>
      </c>
      <c r="K7" s="29">
        <f>K6/K5</f>
        <v>0.92253521126760563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6" t="s">
        <v>1524</v>
      </c>
      <c r="B8" s="6">
        <v>4030</v>
      </c>
      <c r="C8" s="18">
        <v>42505.216666666667</v>
      </c>
      <c r="D8" s="18">
        <v>42505.24359953704</v>
      </c>
      <c r="E8" s="15" t="s">
        <v>35</v>
      </c>
      <c r="F8" s="15">
        <v>2.6932870372547768E-2</v>
      </c>
      <c r="G8" s="10"/>
      <c r="J8" s="22" t="s">
        <v>16</v>
      </c>
      <c r="K8" s="24">
        <f>COUNTA(G3:G999)</f>
        <v>11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1525</v>
      </c>
      <c r="B9" s="6">
        <v>4016</v>
      </c>
      <c r="C9" s="18">
        <v>42505.179340277777</v>
      </c>
      <c r="D9" s="18">
        <v>42505.215381944443</v>
      </c>
      <c r="E9" s="15" t="s">
        <v>31</v>
      </c>
      <c r="F9" s="15">
        <v>3.6041666666278616E-2</v>
      </c>
      <c r="G9" s="10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1526</v>
      </c>
      <c r="B10" s="6">
        <v>4015</v>
      </c>
      <c r="C10" s="18">
        <v>42505.222557870373</v>
      </c>
      <c r="D10" s="18">
        <v>42505.252175925925</v>
      </c>
      <c r="E10" s="15" t="s">
        <v>31</v>
      </c>
      <c r="F10" s="15">
        <v>2.9618055552418809E-2</v>
      </c>
      <c r="G10" s="10"/>
    </row>
    <row r="11" spans="1:65" s="2" customFormat="1" x14ac:dyDescent="0.25">
      <c r="A11" s="6" t="s">
        <v>1527</v>
      </c>
      <c r="B11" s="6">
        <v>4040</v>
      </c>
      <c r="C11" s="18">
        <v>42505.19635416667</v>
      </c>
      <c r="D11" s="18">
        <v>42505.225104166668</v>
      </c>
      <c r="E11" s="15" t="s">
        <v>37</v>
      </c>
      <c r="F11" s="15">
        <v>2.8749999997671694E-2</v>
      </c>
      <c r="G11" s="10"/>
    </row>
    <row r="12" spans="1:65" s="2" customFormat="1" x14ac:dyDescent="0.25">
      <c r="A12" s="6" t="s">
        <v>1528</v>
      </c>
      <c r="B12" s="6">
        <v>4039</v>
      </c>
      <c r="C12" s="18">
        <v>42505.237083333333</v>
      </c>
      <c r="D12" s="18">
        <v>42505.262071759258</v>
      </c>
      <c r="E12" s="15" t="s">
        <v>37</v>
      </c>
      <c r="F12" s="15">
        <v>2.4988425924675539E-2</v>
      </c>
      <c r="G12" s="10"/>
    </row>
    <row r="13" spans="1:65" s="2" customFormat="1" x14ac:dyDescent="0.25">
      <c r="A13" s="6" t="s">
        <v>1529</v>
      </c>
      <c r="B13" s="6">
        <v>4014</v>
      </c>
      <c r="C13" s="18">
        <v>42505.208148148151</v>
      </c>
      <c r="D13" s="18">
        <v>42505.233078703706</v>
      </c>
      <c r="E13" s="15" t="s">
        <v>28</v>
      </c>
      <c r="F13" s="15">
        <v>2.4930555555329192E-2</v>
      </c>
      <c r="G13" s="10"/>
    </row>
    <row r="14" spans="1:65" s="2" customFormat="1" x14ac:dyDescent="0.25">
      <c r="A14" s="6" t="s">
        <v>1530</v>
      </c>
      <c r="B14" s="6">
        <v>4013</v>
      </c>
      <c r="C14" s="18">
        <v>42505.244444444441</v>
      </c>
      <c r="D14" s="18">
        <v>42505.272118055553</v>
      </c>
      <c r="E14" s="15" t="s">
        <v>28</v>
      </c>
      <c r="F14" s="15">
        <v>2.7673611111822538E-2</v>
      </c>
      <c r="G14" s="10"/>
    </row>
    <row r="15" spans="1:65" s="2" customFormat="1" x14ac:dyDescent="0.25">
      <c r="A15" s="6" t="s">
        <v>1531</v>
      </c>
      <c r="B15" s="6">
        <v>4031</v>
      </c>
      <c r="C15" s="18">
        <v>42505.212083333332</v>
      </c>
      <c r="D15" s="18">
        <v>42505.243784722225</v>
      </c>
      <c r="E15" s="15" t="s">
        <v>32</v>
      </c>
      <c r="F15" s="15">
        <v>3.1701388892543036E-2</v>
      </c>
      <c r="G15" s="10"/>
    </row>
    <row r="16" spans="1:65" s="2" customFormat="1" x14ac:dyDescent="0.25">
      <c r="A16" s="6" t="s">
        <v>1532</v>
      </c>
      <c r="B16" s="6">
        <v>4032</v>
      </c>
      <c r="C16" s="18">
        <v>42505.250150462962</v>
      </c>
      <c r="D16" s="18">
        <v>42505.283043981479</v>
      </c>
      <c r="E16" s="15" t="s">
        <v>32</v>
      </c>
      <c r="F16" s="15">
        <v>3.2893518517084885E-2</v>
      </c>
      <c r="G16" s="10"/>
    </row>
    <row r="17" spans="1:7" s="2" customFormat="1" x14ac:dyDescent="0.25">
      <c r="A17" s="6" t="s">
        <v>1533</v>
      </c>
      <c r="B17" s="6">
        <v>4007</v>
      </c>
      <c r="C17" s="18">
        <v>42505.244363425925</v>
      </c>
      <c r="D17" s="18">
        <v>42505.272696759261</v>
      </c>
      <c r="E17" s="15" t="s">
        <v>23</v>
      </c>
      <c r="F17" s="15">
        <v>2.8333333335467614E-2</v>
      </c>
      <c r="G17" s="10"/>
    </row>
    <row r="18" spans="1:7" s="2" customFormat="1" x14ac:dyDescent="0.25">
      <c r="A18" s="6" t="s">
        <v>1534</v>
      </c>
      <c r="B18" s="6">
        <v>4008</v>
      </c>
      <c r="C18" s="18">
        <v>42505.275393518517</v>
      </c>
      <c r="D18" s="18">
        <v>42505.301168981481</v>
      </c>
      <c r="E18" s="15" t="s">
        <v>23</v>
      </c>
      <c r="F18" s="15">
        <v>2.5775462963792961E-2</v>
      </c>
      <c r="G18" s="10"/>
    </row>
    <row r="19" spans="1:7" s="2" customFormat="1" x14ac:dyDescent="0.25">
      <c r="A19" s="6" t="s">
        <v>1535</v>
      </c>
      <c r="B19" s="6">
        <v>4018</v>
      </c>
      <c r="C19" s="18">
        <v>42505.245578703703</v>
      </c>
      <c r="D19" s="18">
        <v>42505.275231481479</v>
      </c>
      <c r="E19" s="15" t="s">
        <v>36</v>
      </c>
      <c r="F19" s="15">
        <v>2.9652777775481809E-2</v>
      </c>
      <c r="G19" s="10"/>
    </row>
    <row r="20" spans="1:7" s="2" customFormat="1" x14ac:dyDescent="0.25">
      <c r="A20" s="6" t="s">
        <v>1536</v>
      </c>
      <c r="B20" s="6">
        <v>4017</v>
      </c>
      <c r="C20" s="18">
        <v>42505.277291666665</v>
      </c>
      <c r="D20" s="18">
        <v>42505.307314814818</v>
      </c>
      <c r="E20" s="15" t="s">
        <v>36</v>
      </c>
      <c r="F20" s="15">
        <v>3.0023148152395152E-2</v>
      </c>
      <c r="G20" s="10"/>
    </row>
    <row r="21" spans="1:7" s="2" customFormat="1" x14ac:dyDescent="0.25">
      <c r="A21" s="6" t="s">
        <v>1537</v>
      </c>
      <c r="B21" s="6">
        <v>4029</v>
      </c>
      <c r="C21" s="18">
        <v>42505.255972222221</v>
      </c>
      <c r="D21" s="18">
        <v>42505.283946759257</v>
      </c>
      <c r="E21" s="15" t="s">
        <v>35</v>
      </c>
      <c r="F21" s="15">
        <v>2.7974537035333924E-2</v>
      </c>
      <c r="G21" s="10"/>
    </row>
    <row r="22" spans="1:7" s="2" customFormat="1" x14ac:dyDescent="0.25">
      <c r="A22" s="6" t="s">
        <v>1538</v>
      </c>
      <c r="B22" s="6">
        <v>4030</v>
      </c>
      <c r="C22" s="18">
        <v>42505.286319444444</v>
      </c>
      <c r="D22" s="18">
        <v>42505.305439814816</v>
      </c>
      <c r="E22" s="15" t="s">
        <v>35</v>
      </c>
      <c r="F22" s="15">
        <v>1.9120370372547768E-2</v>
      </c>
      <c r="G22" s="10" t="s">
        <v>785</v>
      </c>
    </row>
    <row r="23" spans="1:7" s="2" customFormat="1" x14ac:dyDescent="0.25">
      <c r="A23" s="6" t="s">
        <v>1539</v>
      </c>
      <c r="B23" s="6">
        <v>4016</v>
      </c>
      <c r="C23" s="18">
        <v>42505.256064814814</v>
      </c>
      <c r="D23" s="18">
        <v>42505.289050925923</v>
      </c>
      <c r="E23" s="15" t="s">
        <v>31</v>
      </c>
      <c r="F23" s="15">
        <v>3.2986111109494232E-2</v>
      </c>
      <c r="G23" s="10"/>
    </row>
    <row r="24" spans="1:7" s="2" customFormat="1" x14ac:dyDescent="0.25">
      <c r="A24" s="6" t="s">
        <v>1540</v>
      </c>
      <c r="B24" s="6">
        <v>4015</v>
      </c>
      <c r="C24" s="18">
        <v>42505.294606481482</v>
      </c>
      <c r="D24" s="18">
        <v>42505.326145833336</v>
      </c>
      <c r="E24" s="15" t="s">
        <v>31</v>
      </c>
      <c r="F24" s="15">
        <v>3.1539351854007691E-2</v>
      </c>
      <c r="G24" s="10"/>
    </row>
    <row r="25" spans="1:7" s="2" customFormat="1" x14ac:dyDescent="0.25">
      <c r="A25" s="6" t="s">
        <v>1541</v>
      </c>
      <c r="B25" s="6">
        <v>4040</v>
      </c>
      <c r="C25" s="18">
        <v>42505.269502314812</v>
      </c>
      <c r="D25" s="18">
        <v>42505.296284722222</v>
      </c>
      <c r="E25" s="15" t="s">
        <v>37</v>
      </c>
      <c r="F25" s="15">
        <v>2.6782407410792075E-2</v>
      </c>
      <c r="G25" s="10"/>
    </row>
    <row r="26" spans="1:7" s="2" customFormat="1" x14ac:dyDescent="0.25">
      <c r="A26" s="6" t="s">
        <v>1542</v>
      </c>
      <c r="B26" s="6">
        <v>4039</v>
      </c>
      <c r="C26" s="18">
        <v>42505.323877314811</v>
      </c>
      <c r="D26" s="18">
        <v>42505.340243055558</v>
      </c>
      <c r="E26" s="15" t="s">
        <v>37</v>
      </c>
      <c r="F26" s="15">
        <v>1.6365740746550728E-2</v>
      </c>
      <c r="G26" s="10" t="s">
        <v>1661</v>
      </c>
    </row>
    <row r="27" spans="1:7" s="2" customFormat="1" x14ac:dyDescent="0.25">
      <c r="A27" s="6" t="s">
        <v>1543</v>
      </c>
      <c r="B27" s="6">
        <v>4014</v>
      </c>
      <c r="C27" s="18">
        <v>42505.279374999998</v>
      </c>
      <c r="D27" s="18">
        <v>42505.305763888886</v>
      </c>
      <c r="E27" s="15" t="s">
        <v>28</v>
      </c>
      <c r="F27" s="15">
        <v>2.6388888887595385E-2</v>
      </c>
      <c r="G27" s="10"/>
    </row>
    <row r="28" spans="1:7" s="2" customFormat="1" x14ac:dyDescent="0.25">
      <c r="A28" s="6" t="s">
        <v>1544</v>
      </c>
      <c r="B28" s="6">
        <v>4013</v>
      </c>
      <c r="C28" s="18">
        <v>42505.318796296298</v>
      </c>
      <c r="D28" s="18">
        <v>42505.346284722225</v>
      </c>
      <c r="E28" s="15" t="s">
        <v>28</v>
      </c>
      <c r="F28" s="15">
        <v>2.7488425927003846E-2</v>
      </c>
      <c r="G28" s="10"/>
    </row>
    <row r="29" spans="1:7" s="2" customFormat="1" x14ac:dyDescent="0.25">
      <c r="A29" s="6" t="s">
        <v>1545</v>
      </c>
      <c r="B29" s="6">
        <v>4031</v>
      </c>
      <c r="C29" s="18">
        <v>42505.286377314813</v>
      </c>
      <c r="D29" s="18">
        <v>42505.326099537036</v>
      </c>
      <c r="E29" s="15" t="s">
        <v>32</v>
      </c>
      <c r="F29" s="15">
        <v>3.9722222223645076E-2</v>
      </c>
      <c r="G29" s="10"/>
    </row>
    <row r="30" spans="1:7" s="2" customFormat="1" x14ac:dyDescent="0.25">
      <c r="A30" s="6" t="s">
        <v>1546</v>
      </c>
      <c r="B30" s="6">
        <v>4032</v>
      </c>
      <c r="C30" s="18">
        <v>42505.329062500001</v>
      </c>
      <c r="D30" s="18">
        <v>42505.357256944444</v>
      </c>
      <c r="E30" s="15" t="s">
        <v>32</v>
      </c>
      <c r="F30" s="15">
        <v>2.8194444443215616E-2</v>
      </c>
      <c r="G30" s="10"/>
    </row>
    <row r="31" spans="1:7" s="2" customFormat="1" x14ac:dyDescent="0.25">
      <c r="A31" s="6" t="s">
        <v>1547</v>
      </c>
      <c r="B31" s="6">
        <v>4007</v>
      </c>
      <c r="C31" s="18">
        <v>42505.303020833337</v>
      </c>
      <c r="D31" s="18">
        <v>42505.327997685185</v>
      </c>
      <c r="E31" s="15" t="s">
        <v>23</v>
      </c>
      <c r="F31" s="15">
        <v>2.4976851847895887E-2</v>
      </c>
      <c r="G31" s="10"/>
    </row>
    <row r="32" spans="1:7" s="2" customFormat="1" x14ac:dyDescent="0.25">
      <c r="A32" s="6" t="s">
        <v>1548</v>
      </c>
      <c r="B32" s="6">
        <v>4008</v>
      </c>
      <c r="C32" s="18">
        <v>42505.339583333334</v>
      </c>
      <c r="D32" s="18">
        <v>42505.367812500001</v>
      </c>
      <c r="E32" s="15" t="s">
        <v>23</v>
      </c>
      <c r="F32" s="15">
        <v>2.8229166666278616E-2</v>
      </c>
      <c r="G32" s="10"/>
    </row>
    <row r="33" spans="1:7" s="2" customFormat="1" x14ac:dyDescent="0.25">
      <c r="A33" s="6" t="s">
        <v>1549</v>
      </c>
      <c r="B33" s="6">
        <v>4018</v>
      </c>
      <c r="C33" s="18">
        <v>42505.31144675926</v>
      </c>
      <c r="D33" s="18">
        <v>42505.338796296295</v>
      </c>
      <c r="E33" s="15" t="s">
        <v>36</v>
      </c>
      <c r="F33" s="15">
        <v>2.7349537034751847E-2</v>
      </c>
      <c r="G33" s="10"/>
    </row>
    <row r="34" spans="1:7" s="2" customFormat="1" x14ac:dyDescent="0.25">
      <c r="A34" s="6" t="s">
        <v>1550</v>
      </c>
      <c r="B34" s="6">
        <v>4017</v>
      </c>
      <c r="C34" s="18">
        <v>42505.34884259259</v>
      </c>
      <c r="D34" s="18">
        <v>42505.377175925925</v>
      </c>
      <c r="E34" s="15" t="s">
        <v>36</v>
      </c>
      <c r="F34" s="15">
        <v>2.8333333335467614E-2</v>
      </c>
      <c r="G34" s="10"/>
    </row>
    <row r="35" spans="1:7" s="2" customFormat="1" x14ac:dyDescent="0.25">
      <c r="A35" s="6" t="s">
        <v>1551</v>
      </c>
      <c r="B35" s="6">
        <v>4024</v>
      </c>
      <c r="C35" s="18">
        <v>42505.324641203704</v>
      </c>
      <c r="D35" s="18">
        <v>42505.350011574075</v>
      </c>
      <c r="E35" s="15" t="s">
        <v>25</v>
      </c>
      <c r="F35" s="15">
        <v>2.5370370371092577E-2</v>
      </c>
      <c r="G35" s="10"/>
    </row>
    <row r="36" spans="1:7" s="2" customFormat="1" x14ac:dyDescent="0.25">
      <c r="A36" s="6" t="s">
        <v>1552</v>
      </c>
      <c r="B36" s="6">
        <v>4023</v>
      </c>
      <c r="C36" s="18">
        <v>42505.361134259256</v>
      </c>
      <c r="D36" s="18">
        <v>42505.38858796296</v>
      </c>
      <c r="E36" s="15" t="s">
        <v>25</v>
      </c>
      <c r="F36" s="15">
        <v>2.7453703703940846E-2</v>
      </c>
      <c r="G36" s="10"/>
    </row>
    <row r="37" spans="1:7" s="2" customFormat="1" x14ac:dyDescent="0.25">
      <c r="A37" s="6" t="s">
        <v>1553</v>
      </c>
      <c r="B37" s="6">
        <v>4016</v>
      </c>
      <c r="C37" s="18">
        <v>42505.330254629633</v>
      </c>
      <c r="D37" s="18">
        <v>42505.358425925922</v>
      </c>
      <c r="E37" s="15" t="s">
        <v>31</v>
      </c>
      <c r="F37" s="15">
        <v>2.8171296289656311E-2</v>
      </c>
      <c r="G37" s="10"/>
    </row>
    <row r="38" spans="1:7" s="2" customFormat="1" x14ac:dyDescent="0.25">
      <c r="A38" s="6" t="s">
        <v>1554</v>
      </c>
      <c r="B38" s="6">
        <v>4015</v>
      </c>
      <c r="C38" s="18">
        <v>42505.369085648148</v>
      </c>
      <c r="D38" s="18">
        <v>42505.397812499999</v>
      </c>
      <c r="E38" s="15" t="s">
        <v>31</v>
      </c>
      <c r="F38" s="15">
        <v>2.8726851851388346E-2</v>
      </c>
      <c r="G38" s="10"/>
    </row>
    <row r="39" spans="1:7" s="2" customFormat="1" x14ac:dyDescent="0.25">
      <c r="A39" s="6" t="s">
        <v>1555</v>
      </c>
      <c r="B39" s="6">
        <v>4040</v>
      </c>
      <c r="C39" s="18">
        <v>42505.343263888892</v>
      </c>
      <c r="D39" s="18">
        <v>42505.368275462963</v>
      </c>
      <c r="E39" s="15" t="s">
        <v>37</v>
      </c>
      <c r="F39" s="15">
        <v>2.5011574070958886E-2</v>
      </c>
      <c r="G39" s="10"/>
    </row>
    <row r="40" spans="1:7" s="2" customFormat="1" x14ac:dyDescent="0.25">
      <c r="A40" s="6" t="s">
        <v>1556</v>
      </c>
      <c r="B40" s="6">
        <v>4039</v>
      </c>
      <c r="C40" s="18">
        <v>42505.381226851852</v>
      </c>
      <c r="D40" s="18">
        <v>42505.408425925925</v>
      </c>
      <c r="E40" s="15" t="s">
        <v>37</v>
      </c>
      <c r="F40" s="15">
        <v>2.7199074072996154E-2</v>
      </c>
      <c r="G40" s="10"/>
    </row>
    <row r="41" spans="1:7" s="2" customFormat="1" x14ac:dyDescent="0.25">
      <c r="A41" s="6" t="s">
        <v>1557</v>
      </c>
      <c r="B41" s="6">
        <v>4014</v>
      </c>
      <c r="C41" s="18">
        <v>42505.352650462963</v>
      </c>
      <c r="D41" s="18">
        <v>42505.378854166665</v>
      </c>
      <c r="E41" s="15" t="s">
        <v>28</v>
      </c>
      <c r="F41" s="15">
        <v>2.6203703702776693E-2</v>
      </c>
      <c r="G41" s="10"/>
    </row>
    <row r="42" spans="1:7" s="2" customFormat="1" x14ac:dyDescent="0.25">
      <c r="A42" s="6" t="s">
        <v>1558</v>
      </c>
      <c r="B42" s="6">
        <v>4013</v>
      </c>
      <c r="C42" s="18">
        <v>42505.387395833335</v>
      </c>
      <c r="D42" s="18">
        <v>42505.41982638889</v>
      </c>
      <c r="E42" s="15" t="s">
        <v>28</v>
      </c>
      <c r="F42" s="15">
        <v>3.2430555555038154E-2</v>
      </c>
      <c r="G42" s="10"/>
    </row>
    <row r="43" spans="1:7" s="2" customFormat="1" x14ac:dyDescent="0.25">
      <c r="A43" s="6" t="s">
        <v>1559</v>
      </c>
      <c r="B43" s="6">
        <v>4031</v>
      </c>
      <c r="C43" s="18">
        <v>42505.361770833333</v>
      </c>
      <c r="D43" s="18">
        <v>42505.38925925926</v>
      </c>
      <c r="E43" s="15" t="s">
        <v>32</v>
      </c>
      <c r="F43" s="15">
        <v>2.7488425927003846E-2</v>
      </c>
      <c r="G43" s="10"/>
    </row>
    <row r="44" spans="1:7" s="2" customFormat="1" x14ac:dyDescent="0.25">
      <c r="A44" s="6" t="s">
        <v>1560</v>
      </c>
      <c r="B44" s="6">
        <v>4032</v>
      </c>
      <c r="C44" s="18">
        <v>42505.398888888885</v>
      </c>
      <c r="D44" s="18">
        <v>42505.429212962961</v>
      </c>
      <c r="E44" s="15" t="s">
        <v>32</v>
      </c>
      <c r="F44" s="15">
        <v>3.0324074075906537E-2</v>
      </c>
      <c r="G44" s="10"/>
    </row>
    <row r="45" spans="1:7" s="2" customFormat="1" x14ac:dyDescent="0.25">
      <c r="A45" s="6" t="s">
        <v>1561</v>
      </c>
      <c r="B45" s="6">
        <v>4007</v>
      </c>
      <c r="C45" s="18">
        <v>42505.374027777776</v>
      </c>
      <c r="D45" s="18">
        <v>42505.401307870372</v>
      </c>
      <c r="E45" s="15" t="s">
        <v>23</v>
      </c>
      <c r="F45" s="15">
        <v>2.7280092595901806E-2</v>
      </c>
      <c r="G45" s="10"/>
    </row>
    <row r="46" spans="1:7" s="2" customFormat="1" x14ac:dyDescent="0.25">
      <c r="A46" s="6" t="s">
        <v>1562</v>
      </c>
      <c r="B46" s="6">
        <v>4008</v>
      </c>
      <c r="C46" s="18">
        <v>42505.412731481483</v>
      </c>
      <c r="D46" s="18">
        <v>42505.440451388888</v>
      </c>
      <c r="E46" s="15" t="s">
        <v>23</v>
      </c>
      <c r="F46" s="15">
        <v>2.7719907404389232E-2</v>
      </c>
      <c r="G46" s="10"/>
    </row>
    <row r="47" spans="1:7" s="2" customFormat="1" x14ac:dyDescent="0.25">
      <c r="A47" s="6" t="s">
        <v>1563</v>
      </c>
      <c r="B47" s="6">
        <v>4018</v>
      </c>
      <c r="C47" s="18">
        <v>42505.379814814813</v>
      </c>
      <c r="D47" s="18">
        <v>42505.410173611112</v>
      </c>
      <c r="E47" s="15" t="s">
        <v>36</v>
      </c>
      <c r="F47" s="15">
        <v>3.0358796298969537E-2</v>
      </c>
      <c r="G47" s="10"/>
    </row>
    <row r="48" spans="1:7" s="2" customFormat="1" x14ac:dyDescent="0.25">
      <c r="A48" s="6" t="s">
        <v>1564</v>
      </c>
      <c r="B48" s="6">
        <v>4017</v>
      </c>
      <c r="C48" s="18">
        <v>42505.419016203705</v>
      </c>
      <c r="D48" s="18">
        <v>42505.450416666667</v>
      </c>
      <c r="E48" s="15" t="s">
        <v>36</v>
      </c>
      <c r="F48" s="15">
        <v>3.1400462961755693E-2</v>
      </c>
      <c r="G48" s="10"/>
    </row>
    <row r="49" spans="1:7" s="2" customFormat="1" x14ac:dyDescent="0.25">
      <c r="A49" s="6" t="s">
        <v>1565</v>
      </c>
      <c r="B49" s="6">
        <v>4024</v>
      </c>
      <c r="C49" s="18">
        <v>42505.393530092595</v>
      </c>
      <c r="D49" s="18">
        <v>42505.422731481478</v>
      </c>
      <c r="E49" s="15" t="s">
        <v>25</v>
      </c>
      <c r="F49" s="15">
        <v>2.9201388882938772E-2</v>
      </c>
      <c r="G49" s="10"/>
    </row>
    <row r="50" spans="1:7" s="2" customFormat="1" x14ac:dyDescent="0.25">
      <c r="A50" s="6" t="s">
        <v>1566</v>
      </c>
      <c r="B50" s="6">
        <v>4023</v>
      </c>
      <c r="C50" s="18">
        <v>42505.432476851849</v>
      </c>
      <c r="D50" s="18">
        <v>42505.460335648146</v>
      </c>
      <c r="E50" s="15" t="s">
        <v>25</v>
      </c>
      <c r="F50" s="15">
        <v>2.7858796296641231E-2</v>
      </c>
      <c r="G50" s="10"/>
    </row>
    <row r="51" spans="1:7" s="2" customFormat="1" x14ac:dyDescent="0.25">
      <c r="A51" s="6" t="s">
        <v>1567</v>
      </c>
      <c r="B51" s="6">
        <v>4016</v>
      </c>
      <c r="C51" s="18">
        <v>42505.404606481483</v>
      </c>
      <c r="D51" s="18">
        <v>42505.431307870371</v>
      </c>
      <c r="E51" s="15" t="s">
        <v>31</v>
      </c>
      <c r="F51" s="15">
        <v>2.6701388887886424E-2</v>
      </c>
      <c r="G51" s="10"/>
    </row>
    <row r="52" spans="1:7" s="2" customFormat="1" x14ac:dyDescent="0.25">
      <c r="A52" s="6" t="s">
        <v>1568</v>
      </c>
      <c r="B52" s="6">
        <v>4015</v>
      </c>
      <c r="C52" s="18">
        <v>42505.44122685185</v>
      </c>
      <c r="D52" s="18">
        <v>42505.47078703704</v>
      </c>
      <c r="E52" s="15" t="s">
        <v>31</v>
      </c>
      <c r="F52" s="15">
        <v>2.956018519034842E-2</v>
      </c>
      <c r="G52" s="10"/>
    </row>
    <row r="53" spans="1:7" s="2" customFormat="1" x14ac:dyDescent="0.25">
      <c r="A53" s="6" t="s">
        <v>1569</v>
      </c>
      <c r="B53" s="6">
        <v>4040</v>
      </c>
      <c r="C53" s="18">
        <v>42505.415891203702</v>
      </c>
      <c r="D53" s="18">
        <v>42505.44259259259</v>
      </c>
      <c r="E53" s="15" t="s">
        <v>37</v>
      </c>
      <c r="F53" s="15">
        <v>2.6701388887886424E-2</v>
      </c>
      <c r="G53" s="10"/>
    </row>
    <row r="54" spans="1:7" s="2" customFormat="1" x14ac:dyDescent="0.25">
      <c r="A54" s="6" t="s">
        <v>1570</v>
      </c>
      <c r="B54" s="6">
        <v>4039</v>
      </c>
      <c r="C54" s="18">
        <v>42505.453842592593</v>
      </c>
      <c r="D54" s="18">
        <v>42505.480983796297</v>
      </c>
      <c r="E54" s="15" t="s">
        <v>37</v>
      </c>
      <c r="F54" s="15">
        <v>2.7141203703649808E-2</v>
      </c>
      <c r="G54" s="10"/>
    </row>
    <row r="55" spans="1:7" s="2" customFormat="1" x14ac:dyDescent="0.25">
      <c r="A55" s="6" t="s">
        <v>1571</v>
      </c>
      <c r="B55" s="6">
        <v>4014</v>
      </c>
      <c r="C55" s="18">
        <v>42505.424120370371</v>
      </c>
      <c r="D55" s="18">
        <v>42505.45171296296</v>
      </c>
      <c r="E55" s="15" t="s">
        <v>28</v>
      </c>
      <c r="F55" s="15">
        <v>2.7592592588916887E-2</v>
      </c>
      <c r="G55" s="10"/>
    </row>
    <row r="56" spans="1:7" s="2" customFormat="1" x14ac:dyDescent="0.25">
      <c r="A56" s="6" t="s">
        <v>1572</v>
      </c>
      <c r="B56" s="6">
        <v>4013</v>
      </c>
      <c r="C56" s="18">
        <v>42505.462280092594</v>
      </c>
      <c r="D56" s="18">
        <v>42505.491793981484</v>
      </c>
      <c r="E56" s="15" t="s">
        <v>28</v>
      </c>
      <c r="F56" s="15">
        <v>2.9513888890505768E-2</v>
      </c>
      <c r="G56" s="10"/>
    </row>
    <row r="57" spans="1:7" s="2" customFormat="1" x14ac:dyDescent="0.25">
      <c r="A57" s="6" t="s">
        <v>1573</v>
      </c>
      <c r="B57" s="6">
        <v>4031</v>
      </c>
      <c r="C57" s="18">
        <v>42505.432951388888</v>
      </c>
      <c r="D57" s="18">
        <v>42505.462245370371</v>
      </c>
      <c r="E57" s="15" t="s">
        <v>32</v>
      </c>
      <c r="F57" s="15">
        <v>2.9293981482624076E-2</v>
      </c>
      <c r="G57" s="10"/>
    </row>
    <row r="58" spans="1:7" s="2" customFormat="1" x14ac:dyDescent="0.25">
      <c r="A58" s="6" t="s">
        <v>1574</v>
      </c>
      <c r="B58" s="6">
        <v>4032</v>
      </c>
      <c r="C58" s="18">
        <v>42505.472372685188</v>
      </c>
      <c r="D58" s="18">
        <v>42505.501666666663</v>
      </c>
      <c r="E58" s="15" t="s">
        <v>32</v>
      </c>
      <c r="F58" s="15">
        <v>2.9293981475348119E-2</v>
      </c>
      <c r="G58" s="10"/>
    </row>
    <row r="59" spans="1:7" s="2" customFormat="1" x14ac:dyDescent="0.25">
      <c r="A59" s="6" t="s">
        <v>1575</v>
      </c>
      <c r="B59" s="6">
        <v>4007</v>
      </c>
      <c r="C59" s="18">
        <v>42505.444618055553</v>
      </c>
      <c r="D59" s="18">
        <v>42505.473333333335</v>
      </c>
      <c r="E59" s="15" t="s">
        <v>23</v>
      </c>
      <c r="F59" s="15">
        <v>2.8715277781884652E-2</v>
      </c>
      <c r="G59" s="10"/>
    </row>
    <row r="60" spans="1:7" s="2" customFormat="1" x14ac:dyDescent="0.25">
      <c r="A60" s="6" t="s">
        <v>1576</v>
      </c>
      <c r="B60" s="6">
        <v>4008</v>
      </c>
      <c r="C60" s="18">
        <v>42505.48609953704</v>
      </c>
      <c r="D60" s="18">
        <v>42505.51390046296</v>
      </c>
      <c r="E60" s="15" t="s">
        <v>23</v>
      </c>
      <c r="F60" s="15">
        <v>2.7800925920018926E-2</v>
      </c>
      <c r="G60" s="10"/>
    </row>
    <row r="61" spans="1:7" s="2" customFormat="1" x14ac:dyDescent="0.25">
      <c r="A61" s="6" t="s">
        <v>1577</v>
      </c>
      <c r="B61" s="6">
        <v>4018</v>
      </c>
      <c r="C61" s="18">
        <v>42505.45480324074</v>
      </c>
      <c r="D61" s="18">
        <v>42505.483900462961</v>
      </c>
      <c r="E61" s="15" t="s">
        <v>36</v>
      </c>
      <c r="F61" s="15">
        <v>2.9097222221025731E-2</v>
      </c>
      <c r="G61" s="10"/>
    </row>
    <row r="62" spans="1:7" s="2" customFormat="1" x14ac:dyDescent="0.25">
      <c r="A62" s="6" t="s">
        <v>1578</v>
      </c>
      <c r="B62" s="6">
        <v>4017</v>
      </c>
      <c r="C62" s="18">
        <v>42505.496168981481</v>
      </c>
      <c r="D62" s="18">
        <v>42505.525543981479</v>
      </c>
      <c r="E62" s="15" t="s">
        <v>36</v>
      </c>
      <c r="F62" s="15">
        <v>2.937499999825377E-2</v>
      </c>
      <c r="G62" s="10"/>
    </row>
    <row r="63" spans="1:7" s="2" customFormat="1" x14ac:dyDescent="0.25">
      <c r="A63" s="6" t="s">
        <v>1579</v>
      </c>
      <c r="B63" s="6">
        <v>4024</v>
      </c>
      <c r="C63" s="18">
        <v>42505.464409722219</v>
      </c>
      <c r="D63" s="18">
        <v>42505.493379629632</v>
      </c>
      <c r="E63" s="15" t="s">
        <v>25</v>
      </c>
      <c r="F63" s="15">
        <v>2.8969907412829343E-2</v>
      </c>
      <c r="G63" s="10"/>
    </row>
    <row r="64" spans="1:7" s="2" customFormat="1" x14ac:dyDescent="0.25">
      <c r="A64" s="6" t="s">
        <v>1580</v>
      </c>
      <c r="B64" s="6">
        <v>4023</v>
      </c>
      <c r="C64" s="18">
        <v>42505.50072916667</v>
      </c>
      <c r="D64" s="18">
        <v>42505.53324074074</v>
      </c>
      <c r="E64" s="15" t="s">
        <v>25</v>
      </c>
      <c r="F64" s="15">
        <v>3.2511574070667848E-2</v>
      </c>
      <c r="G64" s="10"/>
    </row>
    <row r="65" spans="1:7" s="2" customFormat="1" x14ac:dyDescent="0.25">
      <c r="A65" s="6" t="s">
        <v>1581</v>
      </c>
      <c r="B65" s="6">
        <v>4016</v>
      </c>
      <c r="C65" s="18">
        <v>42505.473738425928</v>
      </c>
      <c r="D65" s="18">
        <v>42505.504618055558</v>
      </c>
      <c r="E65" s="15" t="s">
        <v>31</v>
      </c>
      <c r="F65" s="15">
        <v>3.0879629630362615E-2</v>
      </c>
      <c r="G65" s="10"/>
    </row>
    <row r="66" spans="1:7" s="2" customFormat="1" x14ac:dyDescent="0.25">
      <c r="A66" s="6" t="s">
        <v>1582</v>
      </c>
      <c r="B66" s="6">
        <v>4015</v>
      </c>
      <c r="C66" s="18">
        <v>42505.510509259257</v>
      </c>
      <c r="D66" s="18">
        <v>42505.543854166666</v>
      </c>
      <c r="E66" s="15" t="s">
        <v>31</v>
      </c>
      <c r="F66" s="15">
        <v>3.3344907409627922E-2</v>
      </c>
      <c r="G66" s="10"/>
    </row>
    <row r="67" spans="1:7" s="2" customFormat="1" x14ac:dyDescent="0.25">
      <c r="A67" s="6" t="s">
        <v>1583</v>
      </c>
      <c r="B67" s="6">
        <v>4040</v>
      </c>
      <c r="C67" s="18">
        <v>42505.483831018515</v>
      </c>
      <c r="D67" s="18">
        <v>42505.515057870369</v>
      </c>
      <c r="E67" s="15" t="s">
        <v>37</v>
      </c>
      <c r="F67" s="15">
        <v>3.1226851853716653E-2</v>
      </c>
      <c r="G67" s="10"/>
    </row>
    <row r="68" spans="1:7" s="2" customFormat="1" x14ac:dyDescent="0.25">
      <c r="A68" s="6" t="s">
        <v>1584</v>
      </c>
      <c r="B68" s="6">
        <v>4039</v>
      </c>
      <c r="C68" s="18">
        <v>42505.527974537035</v>
      </c>
      <c r="D68" s="18">
        <v>42505.554918981485</v>
      </c>
      <c r="E68" s="15" t="s">
        <v>37</v>
      </c>
      <c r="F68" s="15">
        <v>2.694444444932742E-2</v>
      </c>
      <c r="G68" s="10"/>
    </row>
    <row r="69" spans="1:7" s="2" customFormat="1" x14ac:dyDescent="0.25">
      <c r="A69" s="6" t="s">
        <v>1585</v>
      </c>
      <c r="B69" s="6">
        <v>4014</v>
      </c>
      <c r="C69" s="18">
        <v>42505.495810185188</v>
      </c>
      <c r="D69" s="18">
        <v>42505.524918981479</v>
      </c>
      <c r="E69" s="15" t="s">
        <v>28</v>
      </c>
      <c r="F69" s="15">
        <v>2.9108796290529426E-2</v>
      </c>
      <c r="G69" s="10"/>
    </row>
    <row r="70" spans="1:7" s="2" customFormat="1" x14ac:dyDescent="0.25">
      <c r="A70" s="6" t="s">
        <v>1586</v>
      </c>
      <c r="B70" s="6">
        <v>4013</v>
      </c>
      <c r="C70" s="18">
        <v>42505.534201388888</v>
      </c>
      <c r="D70" s="18">
        <v>42505.566296296296</v>
      </c>
      <c r="E70" s="15" t="s">
        <v>28</v>
      </c>
      <c r="F70" s="15">
        <v>3.2094907408463769E-2</v>
      </c>
      <c r="G70" s="10"/>
    </row>
    <row r="71" spans="1:7" s="2" customFormat="1" x14ac:dyDescent="0.25">
      <c r="A71" s="6" t="s">
        <v>1587</v>
      </c>
      <c r="B71" s="6">
        <v>4031</v>
      </c>
      <c r="C71" s="18">
        <v>42505.507395833331</v>
      </c>
      <c r="D71" s="18">
        <v>42505.535428240742</v>
      </c>
      <c r="E71" s="15" t="s">
        <v>32</v>
      </c>
      <c r="F71" s="15">
        <v>2.8032407411956228E-2</v>
      </c>
      <c r="G71" s="10"/>
    </row>
    <row r="72" spans="1:7" s="2" customFormat="1" x14ac:dyDescent="0.25">
      <c r="A72" s="6" t="s">
        <v>1588</v>
      </c>
      <c r="B72" s="6">
        <v>4032</v>
      </c>
      <c r="C72" s="18">
        <v>42505.54414351852</v>
      </c>
      <c r="D72" s="18">
        <v>42505.575682870367</v>
      </c>
      <c r="E72" s="15" t="s">
        <v>32</v>
      </c>
      <c r="F72" s="15">
        <v>3.1539351846731734E-2</v>
      </c>
      <c r="G72" s="10"/>
    </row>
    <row r="73" spans="1:7" s="2" customFormat="1" x14ac:dyDescent="0.25">
      <c r="A73" s="6" t="s">
        <v>1589</v>
      </c>
      <c r="B73" s="6">
        <v>4007</v>
      </c>
      <c r="C73" s="18">
        <v>42505.517893518518</v>
      </c>
      <c r="D73" s="18">
        <v>42505.548402777778</v>
      </c>
      <c r="E73" s="15" t="s">
        <v>23</v>
      </c>
      <c r="F73" s="15">
        <v>3.050925926072523E-2</v>
      </c>
      <c r="G73" s="10"/>
    </row>
    <row r="74" spans="1:7" s="2" customFormat="1" x14ac:dyDescent="0.25">
      <c r="A74" s="6" t="s">
        <v>1590</v>
      </c>
      <c r="B74" s="6">
        <v>4008</v>
      </c>
      <c r="C74" s="18">
        <v>42505.55641203704</v>
      </c>
      <c r="D74" s="18">
        <v>42505.586134259262</v>
      </c>
      <c r="E74" s="15" t="s">
        <v>23</v>
      </c>
      <c r="F74" s="15">
        <v>2.9722222221607808E-2</v>
      </c>
      <c r="G74" s="10"/>
    </row>
    <row r="75" spans="1:7" s="2" customFormat="1" x14ac:dyDescent="0.25">
      <c r="A75" s="6" t="s">
        <v>1591</v>
      </c>
      <c r="B75" s="6">
        <v>4018</v>
      </c>
      <c r="C75" s="18">
        <v>42505.531990740739</v>
      </c>
      <c r="D75" s="18">
        <v>42505.556759259256</v>
      </c>
      <c r="E75" s="15" t="s">
        <v>36</v>
      </c>
      <c r="F75" s="15">
        <v>2.4768518516793847E-2</v>
      </c>
      <c r="G75" s="10"/>
    </row>
    <row r="76" spans="1:7" s="2" customFormat="1" x14ac:dyDescent="0.25">
      <c r="A76" s="6" t="s">
        <v>1592</v>
      </c>
      <c r="B76" s="6">
        <v>4017</v>
      </c>
      <c r="C76" s="18">
        <v>42505.563449074078</v>
      </c>
      <c r="D76" s="18">
        <v>42505.596562500003</v>
      </c>
      <c r="E76" s="15" t="s">
        <v>36</v>
      </c>
      <c r="F76" s="15">
        <v>3.3113425924966577E-2</v>
      </c>
      <c r="G76" s="10"/>
    </row>
    <row r="77" spans="1:7" s="2" customFormat="1" x14ac:dyDescent="0.25">
      <c r="A77" s="6" t="s">
        <v>1593</v>
      </c>
      <c r="B77" s="6">
        <v>4024</v>
      </c>
      <c r="C77" s="18">
        <v>42505.536354166667</v>
      </c>
      <c r="D77" s="18">
        <v>42505.566562499997</v>
      </c>
      <c r="E77" s="15" t="s">
        <v>25</v>
      </c>
      <c r="F77" s="15">
        <v>3.0208333329937886E-2</v>
      </c>
      <c r="G77" s="10"/>
    </row>
    <row r="78" spans="1:7" s="2" customFormat="1" x14ac:dyDescent="0.25">
      <c r="A78" s="6" t="s">
        <v>1594</v>
      </c>
      <c r="B78" s="6">
        <v>4023</v>
      </c>
      <c r="C78" s="18">
        <v>42505.575891203705</v>
      </c>
      <c r="D78" s="18">
        <v>42505.606006944443</v>
      </c>
      <c r="E78" s="15" t="s">
        <v>25</v>
      </c>
      <c r="F78" s="15">
        <v>3.011574073752854E-2</v>
      </c>
      <c r="G78" s="10"/>
    </row>
    <row r="79" spans="1:7" s="2" customFormat="1" x14ac:dyDescent="0.25">
      <c r="A79" s="6" t="s">
        <v>1595</v>
      </c>
      <c r="B79" s="6">
        <v>4016</v>
      </c>
      <c r="C79" s="18">
        <v>42505.546539351853</v>
      </c>
      <c r="D79" s="18">
        <v>42505.57739583333</v>
      </c>
      <c r="E79" s="15" t="s">
        <v>31</v>
      </c>
      <c r="F79" s="15">
        <v>3.085648147680331E-2</v>
      </c>
      <c r="G79" s="10"/>
    </row>
    <row r="80" spans="1:7" s="2" customFormat="1" x14ac:dyDescent="0.25">
      <c r="A80" s="6" t="s">
        <v>1596</v>
      </c>
      <c r="B80" s="6">
        <v>4015</v>
      </c>
      <c r="C80" s="18">
        <v>42505.582777777781</v>
      </c>
      <c r="D80" s="18">
        <v>42505.616909722223</v>
      </c>
      <c r="E80" s="15" t="s">
        <v>31</v>
      </c>
      <c r="F80" s="15">
        <v>3.4131944441469386E-2</v>
      </c>
      <c r="G80" s="10"/>
    </row>
    <row r="81" spans="1:7" s="2" customFormat="1" x14ac:dyDescent="0.25">
      <c r="A81" s="6" t="s">
        <v>1597</v>
      </c>
      <c r="B81" s="6">
        <v>4040</v>
      </c>
      <c r="C81" s="18">
        <v>42505.56082175926</v>
      </c>
      <c r="D81" s="18">
        <v>42505.587962962964</v>
      </c>
      <c r="E81" s="15" t="s">
        <v>37</v>
      </c>
      <c r="F81" s="15">
        <v>2.7141203703649808E-2</v>
      </c>
      <c r="G81" s="10"/>
    </row>
    <row r="82" spans="1:7" s="2" customFormat="1" x14ac:dyDescent="0.25">
      <c r="A82" s="6" t="s">
        <v>1598</v>
      </c>
      <c r="B82" s="6">
        <v>4039</v>
      </c>
      <c r="C82" s="18">
        <v>42505.600439814814</v>
      </c>
      <c r="D82" s="18">
        <v>42505.626481481479</v>
      </c>
      <c r="E82" s="15" t="s">
        <v>37</v>
      </c>
      <c r="F82" s="15">
        <v>2.6041666664241347E-2</v>
      </c>
      <c r="G82" s="10"/>
    </row>
    <row r="83" spans="1:7" s="2" customFormat="1" x14ac:dyDescent="0.25">
      <c r="A83" s="6" t="s">
        <v>1599</v>
      </c>
      <c r="B83" s="6">
        <v>4014</v>
      </c>
      <c r="C83" s="18">
        <v>42505.569618055553</v>
      </c>
      <c r="D83" s="18">
        <v>42505.597534722219</v>
      </c>
      <c r="E83" s="15" t="s">
        <v>28</v>
      </c>
      <c r="F83" s="15">
        <v>2.7916666665987577E-2</v>
      </c>
      <c r="G83" s="10"/>
    </row>
    <row r="84" spans="1:7" s="2" customFormat="1" x14ac:dyDescent="0.25">
      <c r="A84" s="6" t="s">
        <v>1600</v>
      </c>
      <c r="B84" s="6">
        <v>4013</v>
      </c>
      <c r="C84" s="18">
        <v>42505.608449074076</v>
      </c>
      <c r="D84" s="18">
        <v>42505.63722222222</v>
      </c>
      <c r="E84" s="15" t="s">
        <v>28</v>
      </c>
      <c r="F84" s="15">
        <v>2.8773148143955041E-2</v>
      </c>
      <c r="G84" s="10"/>
    </row>
    <row r="85" spans="1:7" s="2" customFormat="1" x14ac:dyDescent="0.25">
      <c r="A85" s="6" t="s">
        <v>1601</v>
      </c>
      <c r="B85" s="6">
        <v>4031</v>
      </c>
      <c r="C85" s="18">
        <v>42505.579583333332</v>
      </c>
      <c r="D85" s="18">
        <v>42505.609097222223</v>
      </c>
      <c r="E85" s="15" t="s">
        <v>32</v>
      </c>
      <c r="F85" s="15">
        <v>2.9513888890505768E-2</v>
      </c>
      <c r="G85" s="10"/>
    </row>
    <row r="86" spans="1:7" s="2" customFormat="1" x14ac:dyDescent="0.25">
      <c r="A86" s="6" t="s">
        <v>1602</v>
      </c>
      <c r="B86" s="6">
        <v>4032</v>
      </c>
      <c r="C86" s="18">
        <v>42505.619525462964</v>
      </c>
      <c r="D86" s="18">
        <v>42505.647997685184</v>
      </c>
      <c r="E86" s="15" t="s">
        <v>32</v>
      </c>
      <c r="F86" s="15">
        <v>2.8472222220443655E-2</v>
      </c>
      <c r="G86" s="10"/>
    </row>
    <row r="87" spans="1:7" s="2" customFormat="1" x14ac:dyDescent="0.25">
      <c r="A87" s="6" t="s">
        <v>1603</v>
      </c>
      <c r="B87" s="6">
        <v>4007</v>
      </c>
      <c r="C87" s="18">
        <v>42505.588726851849</v>
      </c>
      <c r="D87" s="18">
        <v>42505.618784722225</v>
      </c>
      <c r="E87" s="15" t="s">
        <v>23</v>
      </c>
      <c r="F87" s="15">
        <v>3.0057870375458151E-2</v>
      </c>
      <c r="G87" s="10"/>
    </row>
    <row r="88" spans="1:7" s="2" customFormat="1" x14ac:dyDescent="0.25">
      <c r="A88" s="6" t="s">
        <v>1604</v>
      </c>
      <c r="B88" s="6">
        <v>4008</v>
      </c>
      <c r="C88" s="18">
        <v>42505.628159722219</v>
      </c>
      <c r="D88" s="18">
        <v>42505.659826388888</v>
      </c>
      <c r="E88" s="15" t="s">
        <v>23</v>
      </c>
      <c r="F88" s="15">
        <v>3.1666666669480037E-2</v>
      </c>
      <c r="G88" s="10"/>
    </row>
    <row r="89" spans="1:7" s="2" customFormat="1" x14ac:dyDescent="0.25">
      <c r="A89" s="6" t="s">
        <v>1605</v>
      </c>
      <c r="B89" s="6">
        <v>4018</v>
      </c>
      <c r="C89" s="18">
        <v>42505.599189814813</v>
      </c>
      <c r="D89" s="18">
        <v>42505.629259259258</v>
      </c>
      <c r="E89" s="15" t="s">
        <v>36</v>
      </c>
      <c r="F89" s="15">
        <v>3.0069444444961846E-2</v>
      </c>
      <c r="G89" s="10"/>
    </row>
    <row r="90" spans="1:7" s="2" customFormat="1" x14ac:dyDescent="0.25">
      <c r="A90" s="6" t="s">
        <v>1606</v>
      </c>
      <c r="B90" s="6">
        <v>4017</v>
      </c>
      <c r="C90" s="18">
        <v>42505.637939814813</v>
      </c>
      <c r="D90" s="18">
        <v>42505.669178240743</v>
      </c>
      <c r="E90" s="15" t="s">
        <v>36</v>
      </c>
      <c r="F90" s="15">
        <v>3.1238425930496305E-2</v>
      </c>
      <c r="G90" s="10"/>
    </row>
    <row r="91" spans="1:7" s="2" customFormat="1" x14ac:dyDescent="0.25">
      <c r="A91" s="6" t="s">
        <v>1607</v>
      </c>
      <c r="B91" s="6">
        <v>4024</v>
      </c>
      <c r="C91" s="18">
        <v>42505.608611111114</v>
      </c>
      <c r="D91" s="18">
        <v>42505.639189814814</v>
      </c>
      <c r="E91" s="15" t="s">
        <v>25</v>
      </c>
      <c r="F91" s="15">
        <v>3.0578703699575271E-2</v>
      </c>
      <c r="G91" s="10"/>
    </row>
    <row r="92" spans="1:7" s="2" customFormat="1" x14ac:dyDescent="0.25">
      <c r="A92" s="6" t="s">
        <v>1608</v>
      </c>
      <c r="B92" s="6">
        <v>4023</v>
      </c>
      <c r="C92" s="18">
        <v>42505.647581018522</v>
      </c>
      <c r="D92" s="18">
        <v>42505.678819444445</v>
      </c>
      <c r="E92" s="15" t="s">
        <v>25</v>
      </c>
      <c r="F92" s="15">
        <v>3.1238425923220348E-2</v>
      </c>
      <c r="G92" s="10"/>
    </row>
    <row r="93" spans="1:7" s="2" customFormat="1" x14ac:dyDescent="0.25">
      <c r="A93" s="6" t="s">
        <v>1609</v>
      </c>
      <c r="B93" s="6">
        <v>4016</v>
      </c>
      <c r="C93" s="18">
        <v>42505.619479166664</v>
      </c>
      <c r="D93" s="18">
        <v>42505.65047453704</v>
      </c>
      <c r="E93" s="15" t="s">
        <v>31</v>
      </c>
      <c r="F93" s="15">
        <v>3.0995370376331266E-2</v>
      </c>
      <c r="G93" s="10"/>
    </row>
    <row r="94" spans="1:7" s="2" customFormat="1" x14ac:dyDescent="0.25">
      <c r="A94" s="6" t="s">
        <v>1610</v>
      </c>
      <c r="B94" s="6">
        <v>4015</v>
      </c>
      <c r="C94" s="18">
        <v>42505.65724537037</v>
      </c>
      <c r="D94" s="18">
        <v>42505.690185185187</v>
      </c>
      <c r="E94" s="15" t="s">
        <v>31</v>
      </c>
      <c r="F94" s="15">
        <v>3.2939814816927537E-2</v>
      </c>
      <c r="G94" s="10"/>
    </row>
    <row r="95" spans="1:7" s="2" customFormat="1" x14ac:dyDescent="0.25">
      <c r="A95" s="6" t="s">
        <v>1611</v>
      </c>
      <c r="B95" s="6">
        <v>4040</v>
      </c>
      <c r="C95" s="18">
        <v>42505.631932870368</v>
      </c>
      <c r="D95" s="18">
        <v>42505.660138888888</v>
      </c>
      <c r="E95" s="15" t="s">
        <v>37</v>
      </c>
      <c r="F95" s="15">
        <v>2.8206018519995268E-2</v>
      </c>
      <c r="G95" s="10"/>
    </row>
    <row r="96" spans="1:7" s="2" customFormat="1" x14ac:dyDescent="0.25">
      <c r="A96" s="6" t="s">
        <v>1612</v>
      </c>
      <c r="B96" s="6">
        <v>4039</v>
      </c>
      <c r="C96" s="18">
        <v>42505.673113425924</v>
      </c>
      <c r="D96" s="18">
        <v>42505.699618055558</v>
      </c>
      <c r="E96" s="15" t="s">
        <v>37</v>
      </c>
      <c r="F96" s="15">
        <v>2.6504629633564036E-2</v>
      </c>
      <c r="G96" s="10"/>
    </row>
    <row r="97" spans="1:7" s="2" customFormat="1" x14ac:dyDescent="0.25">
      <c r="A97" s="6" t="s">
        <v>1613</v>
      </c>
      <c r="B97" s="6">
        <v>4014</v>
      </c>
      <c r="C97" s="18">
        <v>42505.641284722224</v>
      </c>
      <c r="D97" s="18">
        <v>42505.670995370368</v>
      </c>
      <c r="E97" s="15" t="s">
        <v>28</v>
      </c>
      <c r="F97" s="15">
        <v>2.9710648144828156E-2</v>
      </c>
      <c r="G97" s="10"/>
    </row>
    <row r="98" spans="1:7" s="2" customFormat="1" x14ac:dyDescent="0.25">
      <c r="A98" s="6" t="s">
        <v>1614</v>
      </c>
      <c r="B98" s="6">
        <v>4013</v>
      </c>
      <c r="C98" s="18">
        <v>42505.679861111108</v>
      </c>
      <c r="D98" s="18">
        <v>42505.710625</v>
      </c>
      <c r="E98" s="15" t="s">
        <v>28</v>
      </c>
      <c r="F98" s="15">
        <v>3.0763888891669922E-2</v>
      </c>
      <c r="G98" s="10"/>
    </row>
    <row r="99" spans="1:7" s="2" customFormat="1" x14ac:dyDescent="0.25">
      <c r="A99" s="6" t="s">
        <v>1615</v>
      </c>
      <c r="B99" s="6">
        <v>4031</v>
      </c>
      <c r="C99" s="18">
        <v>42505.654467592591</v>
      </c>
      <c r="D99" s="18">
        <v>42505.680717592593</v>
      </c>
      <c r="E99" s="15" t="s">
        <v>32</v>
      </c>
      <c r="F99" s="15">
        <v>2.6250000002619345E-2</v>
      </c>
      <c r="G99" s="10"/>
    </row>
    <row r="100" spans="1:7" s="2" customFormat="1" x14ac:dyDescent="0.25">
      <c r="A100" s="6" t="s">
        <v>1616</v>
      </c>
      <c r="B100" s="6">
        <v>4032</v>
      </c>
      <c r="C100" s="18">
        <v>42505.693206018521</v>
      </c>
      <c r="D100" s="18">
        <v>42505.721250000002</v>
      </c>
      <c r="E100" s="15" t="s">
        <v>32</v>
      </c>
      <c r="F100" s="15">
        <v>2.8043981481459923E-2</v>
      </c>
      <c r="G100" s="10"/>
    </row>
    <row r="101" spans="1:7" s="2" customFormat="1" x14ac:dyDescent="0.25">
      <c r="A101" s="6" t="s">
        <v>1617</v>
      </c>
      <c r="B101" s="6">
        <v>4007</v>
      </c>
      <c r="C101" s="18">
        <v>42505.662615740737</v>
      </c>
      <c r="D101" s="18">
        <v>42505.667222222219</v>
      </c>
      <c r="E101" s="15" t="s">
        <v>23</v>
      </c>
      <c r="F101" s="15">
        <v>4.6064814814599231E-3</v>
      </c>
      <c r="G101" s="10" t="s">
        <v>785</v>
      </c>
    </row>
    <row r="102" spans="1:7" s="2" customFormat="1" x14ac:dyDescent="0.25">
      <c r="A102" s="6" t="s">
        <v>1618</v>
      </c>
      <c r="B102" s="6">
        <v>4008</v>
      </c>
      <c r="C102" s="18">
        <v>42505.702453703707</v>
      </c>
      <c r="D102" s="18">
        <v>42505.73474537037</v>
      </c>
      <c r="E102" s="15" t="s">
        <v>23</v>
      </c>
      <c r="F102" s="15">
        <v>3.2291666662786156E-2</v>
      </c>
      <c r="G102" s="10"/>
    </row>
    <row r="103" spans="1:7" s="2" customFormat="1" x14ac:dyDescent="0.25">
      <c r="A103" s="6" t="s">
        <v>1619</v>
      </c>
      <c r="B103" s="6">
        <v>4018</v>
      </c>
      <c r="C103" s="18">
        <v>42505.675173611111</v>
      </c>
      <c r="D103" s="18">
        <v>42505.703125</v>
      </c>
      <c r="E103" s="15" t="s">
        <v>36</v>
      </c>
      <c r="F103" s="15">
        <v>2.7951388889050577E-2</v>
      </c>
      <c r="G103" s="10"/>
    </row>
    <row r="104" spans="1:7" s="2" customFormat="1" x14ac:dyDescent="0.25">
      <c r="A104" s="6" t="s">
        <v>1620</v>
      </c>
      <c r="B104" s="6">
        <v>4017</v>
      </c>
      <c r="C104" s="18">
        <v>42505.709085648145</v>
      </c>
      <c r="D104" s="18">
        <v>42505.742384259262</v>
      </c>
      <c r="E104" s="15" t="s">
        <v>36</v>
      </c>
      <c r="F104" s="15">
        <v>3.3298611117061228E-2</v>
      </c>
      <c r="G104" s="10"/>
    </row>
    <row r="105" spans="1:7" s="2" customFormat="1" x14ac:dyDescent="0.25">
      <c r="A105" s="6" t="s">
        <v>1621</v>
      </c>
      <c r="B105" s="6">
        <v>4024</v>
      </c>
      <c r="C105" s="18">
        <v>42505.681574074071</v>
      </c>
      <c r="D105" s="18">
        <v>42505.712199074071</v>
      </c>
      <c r="E105" s="15" t="s">
        <v>25</v>
      </c>
      <c r="F105" s="15">
        <v>3.0624999999417923E-2</v>
      </c>
      <c r="G105" s="10"/>
    </row>
    <row r="106" spans="1:7" s="2" customFormat="1" x14ac:dyDescent="0.25">
      <c r="A106" s="6" t="s">
        <v>1622</v>
      </c>
      <c r="B106" s="6">
        <v>4023</v>
      </c>
      <c r="C106" s="18">
        <v>42505.718935185185</v>
      </c>
      <c r="D106" s="18">
        <v>42505.751828703702</v>
      </c>
      <c r="E106" s="15" t="s">
        <v>25</v>
      </c>
      <c r="F106" s="15">
        <v>3.2893518517084885E-2</v>
      </c>
      <c r="G106" s="10"/>
    </row>
    <row r="107" spans="1:7" s="2" customFormat="1" x14ac:dyDescent="0.25">
      <c r="A107" s="6" t="s">
        <v>1623</v>
      </c>
      <c r="B107" s="6">
        <v>4016</v>
      </c>
      <c r="C107" s="18">
        <v>42505.692650462966</v>
      </c>
      <c r="D107" s="18">
        <v>42505.72351851852</v>
      </c>
      <c r="E107" s="15" t="s">
        <v>31</v>
      </c>
      <c r="F107" s="15">
        <v>3.0868055553582963E-2</v>
      </c>
      <c r="G107" s="10"/>
    </row>
    <row r="108" spans="1:7" s="2" customFormat="1" x14ac:dyDescent="0.25">
      <c r="A108" s="6" t="s">
        <v>1624</v>
      </c>
      <c r="B108" s="6">
        <v>4015</v>
      </c>
      <c r="C108" s="18">
        <v>42505.731435185182</v>
      </c>
      <c r="D108" s="18">
        <v>42505.763043981482</v>
      </c>
      <c r="E108" s="15" t="s">
        <v>31</v>
      </c>
      <c r="F108" s="15">
        <v>3.160879630013369E-2</v>
      </c>
      <c r="G108" s="10"/>
    </row>
    <row r="109" spans="1:7" s="2" customFormat="1" x14ac:dyDescent="0.25">
      <c r="A109" s="6" t="s">
        <v>1625</v>
      </c>
      <c r="B109" s="6">
        <v>4040</v>
      </c>
      <c r="C109" s="18">
        <v>42505.705509259256</v>
      </c>
      <c r="D109" s="18">
        <v>42505.73332175926</v>
      </c>
      <c r="E109" s="15" t="s">
        <v>37</v>
      </c>
      <c r="F109" s="15">
        <v>2.7812500004074536E-2</v>
      </c>
      <c r="G109" s="10"/>
    </row>
    <row r="110" spans="1:7" s="2" customFormat="1" x14ac:dyDescent="0.25">
      <c r="A110" s="6" t="s">
        <v>1626</v>
      </c>
      <c r="B110" s="6">
        <v>4039</v>
      </c>
      <c r="C110" s="18">
        <v>42505.745023148149</v>
      </c>
      <c r="D110" s="18">
        <v>42505.762858796297</v>
      </c>
      <c r="E110" s="15" t="s">
        <v>37</v>
      </c>
      <c r="F110" s="15">
        <v>1.7835648148320615E-2</v>
      </c>
      <c r="G110" s="10" t="s">
        <v>1666</v>
      </c>
    </row>
    <row r="111" spans="1:7" s="2" customFormat="1" x14ac:dyDescent="0.25">
      <c r="A111" s="6" t="s">
        <v>1627</v>
      </c>
      <c r="B111" s="6">
        <v>4014</v>
      </c>
      <c r="C111" s="18">
        <v>42505.714641203704</v>
      </c>
      <c r="D111" s="18">
        <v>42505.743217592593</v>
      </c>
      <c r="E111" s="15" t="s">
        <v>28</v>
      </c>
      <c r="F111" s="15">
        <v>2.8576388889632653E-2</v>
      </c>
      <c r="G111" s="10"/>
    </row>
    <row r="112" spans="1:7" s="2" customFormat="1" x14ac:dyDescent="0.25">
      <c r="A112" s="6" t="s">
        <v>1628</v>
      </c>
      <c r="B112" s="6">
        <v>4013</v>
      </c>
      <c r="C112" s="18">
        <v>42505.750960648147</v>
      </c>
      <c r="D112" s="18">
        <v>42505.783206018517</v>
      </c>
      <c r="E112" s="15" t="s">
        <v>28</v>
      </c>
      <c r="F112" s="15">
        <v>3.2245370370219462E-2</v>
      </c>
      <c r="G112" s="10"/>
    </row>
    <row r="113" spans="1:7" s="2" customFormat="1" x14ac:dyDescent="0.25">
      <c r="A113" s="6" t="s">
        <v>1629</v>
      </c>
      <c r="B113" s="6">
        <v>4031</v>
      </c>
      <c r="C113" s="18">
        <v>42505.728854166664</v>
      </c>
      <c r="D113" s="18">
        <v>42505.754259259258</v>
      </c>
      <c r="E113" s="15" t="s">
        <v>32</v>
      </c>
      <c r="F113" s="15">
        <v>2.5405092594155576E-2</v>
      </c>
      <c r="G113" s="10"/>
    </row>
    <row r="114" spans="1:7" s="2" customFormat="1" x14ac:dyDescent="0.25">
      <c r="A114" s="6" t="s">
        <v>1630</v>
      </c>
      <c r="B114" s="6">
        <v>4032</v>
      </c>
      <c r="C114" s="18">
        <v>42505.766099537039</v>
      </c>
      <c r="D114" s="18">
        <v>42505.796157407407</v>
      </c>
      <c r="E114" s="15" t="s">
        <v>32</v>
      </c>
      <c r="F114" s="15">
        <v>3.0057870368182193E-2</v>
      </c>
      <c r="G114" s="10"/>
    </row>
    <row r="115" spans="1:7" s="2" customFormat="1" x14ac:dyDescent="0.25">
      <c r="A115" s="6" t="s">
        <v>1631</v>
      </c>
      <c r="B115" s="6">
        <v>4029</v>
      </c>
      <c r="C115" s="18">
        <v>42505.736898148149</v>
      </c>
      <c r="D115" s="18">
        <v>42505.765474537038</v>
      </c>
      <c r="E115" s="15" t="s">
        <v>35</v>
      </c>
      <c r="F115" s="15">
        <v>2.8576388889632653E-2</v>
      </c>
      <c r="G115" s="10"/>
    </row>
    <row r="116" spans="1:7" s="2" customFormat="1" x14ac:dyDescent="0.25">
      <c r="A116" s="6" t="s">
        <v>1632</v>
      </c>
      <c r="B116" s="6">
        <v>4030</v>
      </c>
      <c r="C116" s="18">
        <v>42505.769641203704</v>
      </c>
      <c r="D116" s="18">
        <v>42505.806840277779</v>
      </c>
      <c r="E116" s="15" t="s">
        <v>35</v>
      </c>
      <c r="F116" s="15">
        <v>3.7199074075033423E-2</v>
      </c>
      <c r="G116" s="10"/>
    </row>
    <row r="117" spans="1:7" s="2" customFormat="1" x14ac:dyDescent="0.25">
      <c r="A117" s="6" t="s">
        <v>1633</v>
      </c>
      <c r="B117" s="6">
        <v>4018</v>
      </c>
      <c r="C117" s="18">
        <v>42505.745763888888</v>
      </c>
      <c r="D117" s="18">
        <v>42505.775497685187</v>
      </c>
      <c r="E117" s="15" t="s">
        <v>36</v>
      </c>
      <c r="F117" s="15">
        <v>2.973379629838746E-2</v>
      </c>
      <c r="G117" s="10"/>
    </row>
    <row r="118" spans="1:7" s="2" customFormat="1" x14ac:dyDescent="0.25">
      <c r="A118" s="6" t="s">
        <v>1634</v>
      </c>
      <c r="B118" s="6">
        <v>4017</v>
      </c>
      <c r="C118" s="18">
        <v>42505.781134259261</v>
      </c>
      <c r="D118" s="18">
        <v>42505.815000000002</v>
      </c>
      <c r="E118" s="15" t="s">
        <v>36</v>
      </c>
      <c r="F118" s="15">
        <v>3.3865740741021E-2</v>
      </c>
      <c r="G118" s="10"/>
    </row>
    <row r="119" spans="1:7" s="2" customFormat="1" x14ac:dyDescent="0.25">
      <c r="A119" s="6" t="s">
        <v>1635</v>
      </c>
      <c r="B119" s="6">
        <v>4024</v>
      </c>
      <c r="C119" s="18">
        <v>42505.756805555553</v>
      </c>
      <c r="D119" s="18">
        <v>42505.786238425928</v>
      </c>
      <c r="E119" s="15" t="s">
        <v>25</v>
      </c>
      <c r="F119" s="15">
        <v>2.9432870374876074E-2</v>
      </c>
      <c r="G119" s="10"/>
    </row>
    <row r="120" spans="1:7" s="2" customFormat="1" x14ac:dyDescent="0.25">
      <c r="A120" s="6" t="s">
        <v>1636</v>
      </c>
      <c r="B120" s="6">
        <v>4023</v>
      </c>
      <c r="C120" s="18">
        <v>42505.794421296298</v>
      </c>
      <c r="D120" s="18">
        <v>42505.824803240743</v>
      </c>
      <c r="E120" s="15" t="s">
        <v>25</v>
      </c>
      <c r="F120" s="15">
        <v>3.0381944445252884E-2</v>
      </c>
      <c r="G120" s="10"/>
    </row>
    <row r="121" spans="1:7" s="2" customFormat="1" x14ac:dyDescent="0.25">
      <c r="A121" s="6" t="s">
        <v>1637</v>
      </c>
      <c r="B121" s="6">
        <v>4016</v>
      </c>
      <c r="C121" s="18">
        <v>42505.767407407409</v>
      </c>
      <c r="D121" s="18">
        <v>42505.796689814815</v>
      </c>
      <c r="E121" s="15" t="s">
        <v>31</v>
      </c>
      <c r="F121" s="15">
        <v>2.9282407405844424E-2</v>
      </c>
      <c r="G121" s="10"/>
    </row>
    <row r="122" spans="1:7" s="2" customFormat="1" x14ac:dyDescent="0.25">
      <c r="A122" s="6" t="s">
        <v>1638</v>
      </c>
      <c r="B122" s="6">
        <v>4015</v>
      </c>
      <c r="C122" s="18">
        <v>42505.806851851848</v>
      </c>
      <c r="D122" s="18">
        <v>42505.836030092592</v>
      </c>
      <c r="E122" s="15" t="s">
        <v>31</v>
      </c>
      <c r="F122" s="15">
        <v>2.9178240743931383E-2</v>
      </c>
      <c r="G122" s="10"/>
    </row>
    <row r="123" spans="1:7" s="2" customFormat="1" x14ac:dyDescent="0.25">
      <c r="A123" s="6" t="s">
        <v>1639</v>
      </c>
      <c r="B123" s="6">
        <v>4014</v>
      </c>
      <c r="C123" s="18">
        <v>42505.789201388892</v>
      </c>
      <c r="D123" s="18">
        <v>42505.817025462966</v>
      </c>
      <c r="E123" s="15" t="s">
        <v>28</v>
      </c>
      <c r="F123" s="15">
        <v>2.7824074073578231E-2</v>
      </c>
      <c r="G123" s="10"/>
    </row>
    <row r="124" spans="1:7" s="2" customFormat="1" x14ac:dyDescent="0.25">
      <c r="A124" s="6" t="s">
        <v>1640</v>
      </c>
      <c r="B124" s="6">
        <v>4013</v>
      </c>
      <c r="C124" s="18">
        <v>42505.827430555553</v>
      </c>
      <c r="D124" s="18">
        <v>42505.856631944444</v>
      </c>
      <c r="E124" s="15" t="s">
        <v>28</v>
      </c>
      <c r="F124" s="15">
        <v>2.920138889021473E-2</v>
      </c>
      <c r="G124" s="10"/>
    </row>
    <row r="125" spans="1:7" s="2" customFormat="1" x14ac:dyDescent="0.25">
      <c r="A125" s="6" t="s">
        <v>1641</v>
      </c>
      <c r="B125" s="6">
        <v>4029</v>
      </c>
      <c r="C125" s="18">
        <v>42505.81150462963</v>
      </c>
      <c r="D125" s="18">
        <v>42505.839421296296</v>
      </c>
      <c r="E125" s="15" t="s">
        <v>35</v>
      </c>
      <c r="F125" s="15">
        <v>2.7916666665987577E-2</v>
      </c>
      <c r="G125" s="10"/>
    </row>
    <row r="126" spans="1:7" s="2" customFormat="1" x14ac:dyDescent="0.25">
      <c r="A126" s="6" t="s">
        <v>1642</v>
      </c>
      <c r="B126" s="6">
        <v>4030</v>
      </c>
      <c r="C126" s="18">
        <v>42505.842685185184</v>
      </c>
      <c r="D126" s="18">
        <v>42505.881747685184</v>
      </c>
      <c r="E126" s="15" t="s">
        <v>35</v>
      </c>
      <c r="F126" s="15">
        <v>3.90625E-2</v>
      </c>
      <c r="G126" s="10"/>
    </row>
    <row r="127" spans="1:7" s="2" customFormat="1" x14ac:dyDescent="0.25">
      <c r="A127" s="6" t="s">
        <v>1643</v>
      </c>
      <c r="B127" s="6">
        <v>4024</v>
      </c>
      <c r="C127" s="18">
        <v>42505.828067129631</v>
      </c>
      <c r="D127" s="18">
        <v>42505.85832175926</v>
      </c>
      <c r="E127" s="15" t="s">
        <v>25</v>
      </c>
      <c r="F127" s="15">
        <v>3.0254629629780538E-2</v>
      </c>
      <c r="G127" s="10"/>
    </row>
    <row r="128" spans="1:7" s="2" customFormat="1" x14ac:dyDescent="0.25">
      <c r="A128" s="6" t="s">
        <v>1644</v>
      </c>
      <c r="B128" s="6">
        <v>4023</v>
      </c>
      <c r="C128" s="18">
        <v>42505.886261574073</v>
      </c>
      <c r="D128" s="18">
        <v>42505.897847222222</v>
      </c>
      <c r="E128" s="15" t="s">
        <v>25</v>
      </c>
      <c r="F128" s="15">
        <v>1.1585648149775807E-2</v>
      </c>
      <c r="G128" s="10" t="s">
        <v>1662</v>
      </c>
    </row>
    <row r="129" spans="1:15" s="2" customFormat="1" x14ac:dyDescent="0.25">
      <c r="A129" s="6" t="s">
        <v>1645</v>
      </c>
      <c r="B129" s="6">
        <v>4016</v>
      </c>
      <c r="C129" s="18">
        <v>42505.842083333337</v>
      </c>
      <c r="D129" s="18">
        <v>42505.880046296297</v>
      </c>
      <c r="E129" s="15" t="s">
        <v>31</v>
      </c>
      <c r="F129" s="15">
        <v>3.796296296059154E-2</v>
      </c>
      <c r="G129" s="10"/>
    </row>
    <row r="130" spans="1:15" s="2" customFormat="1" x14ac:dyDescent="0.25">
      <c r="A130" s="6" t="s">
        <v>1646</v>
      </c>
      <c r="B130" s="6">
        <v>4015</v>
      </c>
      <c r="C130" s="18">
        <v>42505.889652777776</v>
      </c>
      <c r="D130" s="18">
        <v>42505.901134259257</v>
      </c>
      <c r="E130" s="15" t="s">
        <v>31</v>
      </c>
      <c r="F130" s="15">
        <v>1.1481481480586808E-2</v>
      </c>
      <c r="G130" s="10" t="s">
        <v>1662</v>
      </c>
    </row>
    <row r="131" spans="1:15" s="2" customFormat="1" x14ac:dyDescent="0.25">
      <c r="A131" s="6" t="s">
        <v>1647</v>
      </c>
      <c r="B131" s="6">
        <v>4014</v>
      </c>
      <c r="C131" s="18">
        <v>42505.915405092594</v>
      </c>
      <c r="D131" s="18">
        <v>42505.923657407409</v>
      </c>
      <c r="E131" s="15" t="s">
        <v>28</v>
      </c>
      <c r="F131" s="15">
        <v>8.2523148157633841E-3</v>
      </c>
      <c r="G131" s="10" t="s">
        <v>1662</v>
      </c>
    </row>
    <row r="132" spans="1:15" s="2" customFormat="1" x14ac:dyDescent="0.25">
      <c r="A132" s="6" t="s">
        <v>1648</v>
      </c>
      <c r="B132" s="6">
        <v>4029</v>
      </c>
      <c r="C132" s="18">
        <v>42505.911053240743</v>
      </c>
      <c r="D132" s="18">
        <v>42505.933472222219</v>
      </c>
      <c r="E132" s="15" t="s">
        <v>35</v>
      </c>
      <c r="F132" s="15">
        <v>2.2418981476221234E-2</v>
      </c>
      <c r="G132" s="10" t="s">
        <v>1662</v>
      </c>
    </row>
    <row r="133" spans="1:15" s="2" customFormat="1" x14ac:dyDescent="0.25">
      <c r="A133" s="6" t="s">
        <v>1649</v>
      </c>
      <c r="B133" s="6">
        <v>4007</v>
      </c>
      <c r="C133" s="18">
        <v>42505.930034722223</v>
      </c>
      <c r="D133" s="18">
        <v>42505.930613425924</v>
      </c>
      <c r="E133" s="15" t="s">
        <v>23</v>
      </c>
      <c r="F133" s="15">
        <v>5.7870370073942468E-4</v>
      </c>
      <c r="G133" s="10" t="s">
        <v>1663</v>
      </c>
    </row>
    <row r="134" spans="1:15" s="2" customFormat="1" x14ac:dyDescent="0.25">
      <c r="A134" s="6" t="s">
        <v>1650</v>
      </c>
      <c r="B134" s="6">
        <v>4030</v>
      </c>
      <c r="C134" s="18">
        <v>42505.95652777778</v>
      </c>
      <c r="D134" s="18">
        <v>42505.987141203703</v>
      </c>
      <c r="E134" s="15" t="s">
        <v>35</v>
      </c>
      <c r="F134" s="15">
        <v>3.0613425922638271E-2</v>
      </c>
      <c r="G134" s="10"/>
    </row>
    <row r="135" spans="1:15" s="2" customFormat="1" x14ac:dyDescent="0.25">
      <c r="A135" s="6" t="s">
        <v>1651</v>
      </c>
      <c r="B135" s="6">
        <v>4024</v>
      </c>
      <c r="C135" s="18">
        <v>42505.940578703703</v>
      </c>
      <c r="D135" s="18">
        <v>42505.972048611111</v>
      </c>
      <c r="E135" s="15" t="s">
        <v>25</v>
      </c>
      <c r="F135" s="15">
        <v>3.1469907407881692E-2</v>
      </c>
      <c r="G135" s="10"/>
    </row>
    <row r="136" spans="1:15" s="2" customFormat="1" x14ac:dyDescent="0.25">
      <c r="A136" s="6" t="s">
        <v>1652</v>
      </c>
      <c r="B136" s="6">
        <v>4008</v>
      </c>
      <c r="C136" s="18">
        <v>42505.969942129632</v>
      </c>
      <c r="D136" s="18">
        <v>42506.005659722221</v>
      </c>
      <c r="E136" s="15" t="s">
        <v>23</v>
      </c>
      <c r="F136" s="15">
        <v>3.5717592589207925E-2</v>
      </c>
      <c r="G136" s="10"/>
    </row>
    <row r="137" spans="1:15" s="2" customFormat="1" x14ac:dyDescent="0.25">
      <c r="A137" s="6" t="s">
        <v>1653</v>
      </c>
      <c r="B137" s="6">
        <v>4016</v>
      </c>
      <c r="C137" s="18">
        <v>42505.946423611109</v>
      </c>
      <c r="D137" s="18">
        <v>42505.984212962961</v>
      </c>
      <c r="E137" s="15" t="s">
        <v>31</v>
      </c>
      <c r="F137" s="15">
        <v>3.77893518525525E-2</v>
      </c>
      <c r="G137" s="10"/>
    </row>
    <row r="138" spans="1:15" s="2" customFormat="1" x14ac:dyDescent="0.25">
      <c r="A138" s="6" t="s">
        <v>1654</v>
      </c>
      <c r="B138" s="6">
        <v>4023</v>
      </c>
      <c r="C138" s="18">
        <v>42505.982905092591</v>
      </c>
      <c r="D138" s="18">
        <v>42506.02244212963</v>
      </c>
      <c r="E138" s="15" t="s">
        <v>25</v>
      </c>
      <c r="F138" s="15">
        <v>3.9537037038826384E-2</v>
      </c>
      <c r="G138" s="10"/>
      <c r="H138"/>
    </row>
    <row r="139" spans="1:15" s="2" customFormat="1" x14ac:dyDescent="0.25">
      <c r="A139" s="6" t="s">
        <v>1655</v>
      </c>
      <c r="B139" s="6">
        <v>4014</v>
      </c>
      <c r="C139" s="18">
        <v>42505.977083333331</v>
      </c>
      <c r="D139" s="18">
        <v>42506.004652777781</v>
      </c>
      <c r="E139" s="15" t="s">
        <v>28</v>
      </c>
      <c r="F139" s="15">
        <v>2.7569444449909497E-2</v>
      </c>
      <c r="G139" s="10"/>
      <c r="H139"/>
    </row>
    <row r="140" spans="1:15" s="2" customFormat="1" x14ac:dyDescent="0.25">
      <c r="A140" s="6" t="s">
        <v>1656</v>
      </c>
      <c r="B140" s="6">
        <v>4015</v>
      </c>
      <c r="C140" s="18">
        <v>42506.018391203703</v>
      </c>
      <c r="D140" s="18">
        <v>42506.046215277776</v>
      </c>
      <c r="E140" s="15" t="s">
        <v>31</v>
      </c>
      <c r="F140" s="15">
        <v>2.7824074073578231E-2</v>
      </c>
      <c r="G140" s="10"/>
      <c r="H140"/>
    </row>
    <row r="141" spans="1:15" s="2" customFormat="1" x14ac:dyDescent="0.25">
      <c r="A141" s="6" t="s">
        <v>1657</v>
      </c>
      <c r="B141" s="6">
        <v>4029</v>
      </c>
      <c r="C141" s="18">
        <v>42505.991030092591</v>
      </c>
      <c r="D141" s="18">
        <v>42506.028437499997</v>
      </c>
      <c r="E141" s="15" t="s">
        <v>35</v>
      </c>
      <c r="F141" s="15">
        <v>3.7407407406135462E-2</v>
      </c>
      <c r="G141" s="10"/>
      <c r="H141"/>
    </row>
    <row r="142" spans="1:15" x14ac:dyDescent="0.25">
      <c r="A142" s="6" t="s">
        <v>1658</v>
      </c>
      <c r="B142" s="6">
        <v>4013</v>
      </c>
      <c r="C142" s="18">
        <v>42506.032395833332</v>
      </c>
      <c r="D142" s="18">
        <v>42506.065694444442</v>
      </c>
      <c r="E142" s="15" t="s">
        <v>28</v>
      </c>
      <c r="F142" s="15">
        <v>3.329861110978527E-2</v>
      </c>
      <c r="G142" s="10"/>
      <c r="J142" s="2"/>
      <c r="K142" s="2"/>
    </row>
    <row r="143" spans="1:15" x14ac:dyDescent="0.25">
      <c r="A143" s="6" t="s">
        <v>1659</v>
      </c>
      <c r="B143" s="6">
        <v>4007</v>
      </c>
      <c r="C143" s="18">
        <v>42506.010671296295</v>
      </c>
      <c r="D143" s="18">
        <v>42506.047858796293</v>
      </c>
      <c r="E143" s="15" t="s">
        <v>23</v>
      </c>
      <c r="F143" s="15">
        <v>3.718749999825377E-2</v>
      </c>
      <c r="G143" s="10"/>
      <c r="I143" s="2"/>
      <c r="J143" s="2"/>
      <c r="K143" s="2"/>
    </row>
    <row r="144" spans="1:15" s="2" customFormat="1" x14ac:dyDescent="0.25">
      <c r="A144" s="6" t="s">
        <v>1660</v>
      </c>
      <c r="B144" s="6">
        <v>4030</v>
      </c>
      <c r="C144" s="18">
        <v>42506.060347222221</v>
      </c>
      <c r="D144" s="18">
        <v>42506.09070601852</v>
      </c>
      <c r="E144" s="15" t="s">
        <v>35</v>
      </c>
      <c r="F144" s="15">
        <v>3.0358796298969537E-2</v>
      </c>
      <c r="G144" s="10"/>
      <c r="H144"/>
      <c r="L144"/>
      <c r="M144"/>
      <c r="N144"/>
      <c r="O144"/>
    </row>
    <row r="145" spans="1:11" x14ac:dyDescent="0.25">
      <c r="A145" s="6"/>
      <c r="B145" s="6"/>
      <c r="C145" s="18"/>
      <c r="D145" s="18"/>
      <c r="E145" s="15"/>
      <c r="F145" s="15"/>
      <c r="G145" s="10"/>
      <c r="J145" s="2"/>
      <c r="K145" s="2"/>
    </row>
    <row r="146" spans="1:11" x14ac:dyDescent="0.25">
      <c r="A146" s="6"/>
      <c r="B146" s="6"/>
      <c r="C146" s="18"/>
      <c r="D146" s="18"/>
      <c r="E146" s="15"/>
      <c r="F146" s="15"/>
      <c r="G146" s="10"/>
      <c r="J146" s="2"/>
      <c r="K146" s="2"/>
    </row>
    <row r="147" spans="1:11" x14ac:dyDescent="0.25">
      <c r="A147" s="6"/>
      <c r="B147" s="6"/>
      <c r="C147" s="18"/>
      <c r="D147" s="18"/>
      <c r="E147" s="15"/>
      <c r="F147" s="15"/>
      <c r="G147" s="10"/>
      <c r="J147" s="2"/>
      <c r="K147" s="2"/>
    </row>
    <row r="148" spans="1:11" x14ac:dyDescent="0.25">
      <c r="A148" s="6"/>
      <c r="B148" s="6"/>
      <c r="C148" s="18"/>
      <c r="D148" s="18"/>
      <c r="E148" s="15"/>
      <c r="F148" s="15"/>
      <c r="G148" s="10"/>
    </row>
    <row r="149" spans="1:11" x14ac:dyDescent="0.25">
      <c r="A149" s="6"/>
      <c r="B149" s="6"/>
      <c r="C149" s="18"/>
      <c r="D149" s="18"/>
      <c r="E149" s="15"/>
      <c r="F149" s="15"/>
      <c r="G149" s="10"/>
    </row>
    <row r="150" spans="1:11" x14ac:dyDescent="0.25">
      <c r="A150" s="6"/>
      <c r="B150" s="6"/>
      <c r="C150" s="18"/>
      <c r="D150" s="18"/>
      <c r="E150" s="15"/>
      <c r="F150" s="15"/>
      <c r="G150" s="10"/>
    </row>
    <row r="151" spans="1:11" x14ac:dyDescent="0.25">
      <c r="A151" s="6"/>
      <c r="B151" s="6"/>
      <c r="C151" s="18"/>
      <c r="D151" s="18"/>
      <c r="E151" s="15"/>
      <c r="F151" s="15"/>
      <c r="G151" s="10"/>
    </row>
    <row r="152" spans="1:11" x14ac:dyDescent="0.25">
      <c r="A152" s="6"/>
      <c r="B152" s="6"/>
      <c r="C152" s="18"/>
      <c r="D152" s="18"/>
      <c r="E152" s="15"/>
      <c r="F152" s="15"/>
      <c r="G152" s="10"/>
    </row>
    <row r="153" spans="1:11" x14ac:dyDescent="0.25">
      <c r="A153" s="6"/>
      <c r="B153" s="6"/>
      <c r="C153" s="18"/>
      <c r="D153" s="18"/>
      <c r="E153" s="15"/>
      <c r="F153" s="15"/>
      <c r="G153" s="10"/>
    </row>
    <row r="154" spans="1:11" x14ac:dyDescent="0.25">
      <c r="A154" s="6"/>
      <c r="B154" s="6"/>
      <c r="C154" s="18"/>
      <c r="D154" s="18"/>
      <c r="E154" s="15"/>
      <c r="F154" s="15"/>
      <c r="G154" s="10"/>
    </row>
    <row r="155" spans="1:11" x14ac:dyDescent="0.25">
      <c r="A155" s="17"/>
      <c r="B155" s="17"/>
      <c r="C155" s="18"/>
      <c r="D155" s="18"/>
      <c r="E155" s="6"/>
      <c r="F155" s="15"/>
      <c r="G155" s="10"/>
    </row>
    <row r="156" spans="1:11" x14ac:dyDescent="0.25">
      <c r="A156" s="17"/>
      <c r="B156" s="17"/>
      <c r="C156" s="18"/>
      <c r="D156" s="18"/>
      <c r="E156" s="6"/>
      <c r="F156" s="15"/>
      <c r="G156" s="10"/>
    </row>
    <row r="157" spans="1:11" x14ac:dyDescent="0.25">
      <c r="A157" s="17"/>
      <c r="B157" s="17"/>
      <c r="C157" s="18"/>
      <c r="D157" s="18"/>
      <c r="E157" s="6"/>
      <c r="F157" s="15"/>
      <c r="G157" s="10"/>
    </row>
    <row r="158" spans="1:11" x14ac:dyDescent="0.25">
      <c r="A158" s="17"/>
      <c r="B158" s="17"/>
      <c r="C158" s="18"/>
      <c r="D158" s="18"/>
      <c r="E158" s="6"/>
      <c r="F158" s="15"/>
      <c r="G158" s="10"/>
    </row>
    <row r="159" spans="1:11" x14ac:dyDescent="0.25">
      <c r="A159" s="17"/>
      <c r="B159" s="17"/>
      <c r="C159" s="18"/>
      <c r="D159" s="18"/>
      <c r="E159" s="6"/>
      <c r="F159" s="15"/>
      <c r="G159" s="10"/>
    </row>
  </sheetData>
  <autoFilter ref="A2:G144"/>
  <mergeCells count="2">
    <mergeCell ref="A1:F1"/>
    <mergeCell ref="L3:N3"/>
  </mergeCells>
  <conditionalFormatting sqref="A155:G159 C3:G154">
    <cfRule type="expression" dxfId="824" priority="5">
      <formula>#REF!&gt;#REF!</formula>
    </cfRule>
    <cfRule type="expression" dxfId="823" priority="6">
      <formula>#REF!&gt;0</formula>
    </cfRule>
    <cfRule type="expression" dxfId="822" priority="7">
      <formula>#REF!&gt;0</formula>
    </cfRule>
  </conditionalFormatting>
  <conditionalFormatting sqref="A3:B6">
    <cfRule type="expression" dxfId="821" priority="3">
      <formula>$P3&gt;0</formula>
    </cfRule>
    <cfRule type="expression" dxfId="820" priority="4">
      <formula>$O3&gt;0</formula>
    </cfRule>
  </conditionalFormatting>
  <conditionalFormatting sqref="A3:G154">
    <cfRule type="expression" dxfId="819" priority="1">
      <formula>NOT(ISBLANK($G3))</formula>
    </cfRule>
  </conditionalFormatting>
  <conditionalFormatting sqref="A27:B110">
    <cfRule type="expression" dxfId="818" priority="141">
      <formula>$P30&gt;0</formula>
    </cfRule>
    <cfRule type="expression" dxfId="817" priority="142">
      <formula>$O30&gt;0</formula>
    </cfRule>
  </conditionalFormatting>
  <conditionalFormatting sqref="A7:B26">
    <cfRule type="expression" dxfId="816" priority="153">
      <formula>$P9&gt;0</formula>
    </cfRule>
    <cfRule type="expression" dxfId="815" priority="154">
      <formula>$O9&gt;0</formula>
    </cfRule>
  </conditionalFormatting>
  <conditionalFormatting sqref="A111:B128">
    <cfRule type="expression" dxfId="814" priority="166">
      <formula>$P115&gt;0</formula>
    </cfRule>
    <cfRule type="expression" dxfId="813" priority="167">
      <formula>$O115&gt;0</formula>
    </cfRule>
  </conditionalFormatting>
  <conditionalFormatting sqref="A129:B131">
    <cfRule type="expression" dxfId="812" priority="180">
      <formula>$P136&gt;0</formula>
    </cfRule>
    <cfRule type="expression" dxfId="811" priority="181">
      <formula>$O136&gt;0</formula>
    </cfRule>
  </conditionalFormatting>
  <conditionalFormatting sqref="A132:B132">
    <cfRule type="expression" dxfId="810" priority="194">
      <formula>$P140&gt;0</formula>
    </cfRule>
    <cfRule type="expression" dxfId="809" priority="195">
      <formula>$O140&gt;0</formula>
    </cfRule>
  </conditionalFormatting>
  <conditionalFormatting sqref="A133:B133">
    <cfRule type="expression" dxfId="808" priority="208">
      <formula>$P142&gt;0</formula>
    </cfRule>
    <cfRule type="expression" dxfId="807" priority="209">
      <formula>$O142&gt;0</formula>
    </cfRule>
  </conditionalFormatting>
  <conditionalFormatting sqref="A134:B154">
    <cfRule type="expression" dxfId="806" priority="222">
      <formula>$P144&gt;0</formula>
    </cfRule>
    <cfRule type="expression" dxfId="805" priority="223">
      <formula>$O144&gt;0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id="{BDEC3BF4-08A9-4DC4-8653-246FDD077D80}">
            <xm:f>$N3&gt;'[Train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A3:B6</xm:sqref>
        </x14:conditionalFormatting>
        <x14:conditionalFormatting xmlns:xm="http://schemas.microsoft.com/office/excel/2006/main">
          <x14:cfRule type="expression" priority="144" id="{BDEC3BF4-08A9-4DC4-8653-246FDD077D80}">
            <xm:f>$N30&gt;'[Train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A27:B110</xm:sqref>
        </x14:conditionalFormatting>
        <x14:conditionalFormatting xmlns:xm="http://schemas.microsoft.com/office/excel/2006/main">
          <x14:cfRule type="expression" priority="155" id="{BDEC3BF4-08A9-4DC4-8653-246FDD077D80}">
            <xm:f>$N9&gt;'[Train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A7:B26</xm:sqref>
        </x14:conditionalFormatting>
        <x14:conditionalFormatting xmlns:xm="http://schemas.microsoft.com/office/excel/2006/main">
          <x14:cfRule type="expression" priority="169" id="{BDEC3BF4-08A9-4DC4-8653-246FDD077D80}">
            <xm:f>$N115&gt;'[Train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A111:B128</xm:sqref>
        </x14:conditionalFormatting>
        <x14:conditionalFormatting xmlns:xm="http://schemas.microsoft.com/office/excel/2006/main">
          <x14:cfRule type="expression" priority="183" id="{BDEC3BF4-08A9-4DC4-8653-246FDD077D80}">
            <xm:f>$N136&gt;'[Train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A129:B131</xm:sqref>
        </x14:conditionalFormatting>
        <x14:conditionalFormatting xmlns:xm="http://schemas.microsoft.com/office/excel/2006/main">
          <x14:cfRule type="expression" priority="197" id="{BDEC3BF4-08A9-4DC4-8653-246FDD077D80}">
            <xm:f>$N140&gt;'[Train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A132:B132</xm:sqref>
        </x14:conditionalFormatting>
        <x14:conditionalFormatting xmlns:xm="http://schemas.microsoft.com/office/excel/2006/main">
          <x14:cfRule type="expression" priority="211" id="{BDEC3BF4-08A9-4DC4-8653-246FDD077D80}">
            <xm:f>$N142&gt;'[Train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A133:B133</xm:sqref>
        </x14:conditionalFormatting>
        <x14:conditionalFormatting xmlns:xm="http://schemas.microsoft.com/office/excel/2006/main">
          <x14:cfRule type="expression" priority="225" id="{BDEC3BF4-08A9-4DC4-8653-246FDD077D80}">
            <xm:f>$N144&gt;'[Train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A134:B154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57"/>
  <sheetViews>
    <sheetView workbookViewId="0">
      <selection sqref="A1:F1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75" t="str">
        <f>"Eagle P3 System Performance - "&amp;TEXT(J3,"YYYY-MM-DD")</f>
        <v>Eagle P3 System Performance - 2016-05-16</v>
      </c>
      <c r="B1" s="75"/>
      <c r="C1" s="75"/>
      <c r="D1" s="75"/>
      <c r="E1" s="75"/>
      <c r="F1" s="75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1671</v>
      </c>
      <c r="B3" s="6">
        <v>4011</v>
      </c>
      <c r="C3" s="18">
        <v>42506.127534722225</v>
      </c>
      <c r="D3" s="18">
        <v>42506.160636574074</v>
      </c>
      <c r="E3" s="15" t="str">
        <f>IF(ISEVEN(B3),(B3-1)&amp;"/"&amp;B3,B3&amp;"/"&amp;(B3+1))</f>
        <v>4011/4012</v>
      </c>
      <c r="F3" s="15">
        <f>D3-C3</f>
        <v>3.3101851848186925E-2</v>
      </c>
      <c r="G3" s="10"/>
      <c r="J3" s="20">
        <v>42506</v>
      </c>
      <c r="K3" s="21"/>
      <c r="L3" s="76" t="s">
        <v>3</v>
      </c>
      <c r="M3" s="76"/>
      <c r="N3" s="77"/>
    </row>
    <row r="4" spans="1:65" s="2" customFormat="1" ht="15.75" thickBot="1" x14ac:dyDescent="0.3">
      <c r="A4" s="6" t="s">
        <v>1672</v>
      </c>
      <c r="B4" s="6">
        <v>4019</v>
      </c>
      <c r="C4" s="18">
        <v>42506.169398148151</v>
      </c>
      <c r="D4" s="18">
        <v>42506.200185185182</v>
      </c>
      <c r="E4" s="15" t="str">
        <f t="shared" ref="E4:E67" si="0">IF(ISEVEN(B4),(B4-1)&amp;"/"&amp;B4,B4&amp;"/"&amp;(B4+1))</f>
        <v>4019/4020</v>
      </c>
      <c r="F4" s="15">
        <f>D4-C4</f>
        <v>3.0787037030677311E-2</v>
      </c>
      <c r="G4" s="10"/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1673</v>
      </c>
      <c r="B5" s="6">
        <v>4031</v>
      </c>
      <c r="C5" s="18">
        <v>42506.153738425928</v>
      </c>
      <c r="D5" s="18">
        <v>42506.181840277779</v>
      </c>
      <c r="E5" s="15" t="str">
        <f t="shared" si="0"/>
        <v>4031/4032</v>
      </c>
      <c r="F5" s="15">
        <f t="shared" ref="F5:F68" si="1">D5-C5</f>
        <v>2.810185185080627E-2</v>
      </c>
      <c r="G5" s="10"/>
      <c r="J5" s="22" t="s">
        <v>7</v>
      </c>
      <c r="K5" s="24">
        <f>COUNTA(F3:F973)</f>
        <v>133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6" t="s">
        <v>1674</v>
      </c>
      <c r="B6" s="6">
        <v>4010</v>
      </c>
      <c r="C6" s="18">
        <v>42506.19390046296</v>
      </c>
      <c r="D6" s="18">
        <v>42506.221620370372</v>
      </c>
      <c r="E6" s="15" t="str">
        <f t="shared" si="0"/>
        <v>4009/4010</v>
      </c>
      <c r="F6" s="15">
        <f t="shared" si="1"/>
        <v>2.771990741166519E-2</v>
      </c>
      <c r="G6" s="10"/>
      <c r="J6" s="22" t="s">
        <v>15</v>
      </c>
      <c r="K6" s="24">
        <f>K5-SUM(K8:K9)</f>
        <v>127</v>
      </c>
      <c r="L6" s="25">
        <v>44.154761904593265</v>
      </c>
      <c r="M6" s="25">
        <v>35.399999998044223</v>
      </c>
      <c r="N6" s="25">
        <v>76.633333330973983</v>
      </c>
    </row>
    <row r="7" spans="1:65" s="2" customFormat="1" x14ac:dyDescent="0.25">
      <c r="A7" s="6" t="s">
        <v>1675</v>
      </c>
      <c r="B7" s="6">
        <v>4040</v>
      </c>
      <c r="C7" s="18">
        <v>42506.17046296296</v>
      </c>
      <c r="D7" s="18">
        <v>42506.203263888892</v>
      </c>
      <c r="E7" s="15" t="str">
        <f t="shared" si="0"/>
        <v>4039/4040</v>
      </c>
      <c r="F7" s="15">
        <f t="shared" si="1"/>
        <v>3.2800925931951497E-2</v>
      </c>
      <c r="G7" s="10"/>
      <c r="J7" s="22" t="s">
        <v>9</v>
      </c>
      <c r="K7" s="29">
        <f>K6/K5</f>
        <v>0.95488721804511278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6" t="s">
        <v>1676</v>
      </c>
      <c r="B8" s="6">
        <v>4043</v>
      </c>
      <c r="C8" s="18">
        <v>42506.212222222224</v>
      </c>
      <c r="D8" s="18">
        <v>42506.241701388892</v>
      </c>
      <c r="E8" s="15" t="str">
        <f t="shared" si="0"/>
        <v>4043/4044</v>
      </c>
      <c r="F8" s="15">
        <f t="shared" si="1"/>
        <v>2.9479166667442769E-2</v>
      </c>
      <c r="G8" s="10"/>
      <c r="J8" s="22" t="s">
        <v>16</v>
      </c>
      <c r="K8" s="24">
        <f>COUNTA(G3:G999)</f>
        <v>6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1677</v>
      </c>
      <c r="B9" s="6">
        <v>4024</v>
      </c>
      <c r="C9" s="18">
        <v>42506.179988425924</v>
      </c>
      <c r="D9" s="18">
        <v>42506.212650462963</v>
      </c>
      <c r="E9" s="15" t="str">
        <f t="shared" si="0"/>
        <v>4023/4024</v>
      </c>
      <c r="F9" s="15">
        <f t="shared" si="1"/>
        <v>3.2662037039699499E-2</v>
      </c>
      <c r="G9" s="10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1678</v>
      </c>
      <c r="B10" s="6">
        <v>4023</v>
      </c>
      <c r="C10" s="18">
        <v>42506.218043981484</v>
      </c>
      <c r="D10" s="18">
        <v>42506.252187500002</v>
      </c>
      <c r="E10" s="15" t="str">
        <f t="shared" si="0"/>
        <v>4023/4024</v>
      </c>
      <c r="F10" s="15">
        <f t="shared" si="1"/>
        <v>3.4143518518249039E-2</v>
      </c>
      <c r="G10" s="10"/>
    </row>
    <row r="11" spans="1:65" s="2" customFormat="1" x14ac:dyDescent="0.25">
      <c r="A11" s="6" t="s">
        <v>1679</v>
      </c>
      <c r="B11" s="6">
        <v>4016</v>
      </c>
      <c r="C11" s="18">
        <v>42506.195729166669</v>
      </c>
      <c r="D11" s="18">
        <v>42506.223495370374</v>
      </c>
      <c r="E11" s="15" t="str">
        <f t="shared" si="0"/>
        <v>4015/4016</v>
      </c>
      <c r="F11" s="15">
        <f t="shared" si="1"/>
        <v>2.7766203704231884E-2</v>
      </c>
      <c r="G11" s="10"/>
    </row>
    <row r="12" spans="1:65" s="2" customFormat="1" x14ac:dyDescent="0.25">
      <c r="A12" s="6" t="s">
        <v>1680</v>
      </c>
      <c r="B12" s="6">
        <v>4015</v>
      </c>
      <c r="C12" s="18">
        <v>42506.235601851855</v>
      </c>
      <c r="D12" s="18">
        <v>42506.262256944443</v>
      </c>
      <c r="E12" s="15" t="str">
        <f t="shared" si="0"/>
        <v>4015/4016</v>
      </c>
      <c r="F12" s="15">
        <f t="shared" si="1"/>
        <v>2.6655092588043772E-2</v>
      </c>
      <c r="G12" s="10"/>
    </row>
    <row r="13" spans="1:65" s="2" customFormat="1" x14ac:dyDescent="0.25">
      <c r="A13" s="6" t="s">
        <v>1681</v>
      </c>
      <c r="B13" s="6">
        <v>4011</v>
      </c>
      <c r="C13" s="18">
        <v>42506.205833333333</v>
      </c>
      <c r="D13" s="18">
        <v>42506.233368055553</v>
      </c>
      <c r="E13" s="15" t="str">
        <f t="shared" si="0"/>
        <v>4011/4012</v>
      </c>
      <c r="F13" s="15">
        <f t="shared" si="1"/>
        <v>2.753472221957054E-2</v>
      </c>
      <c r="G13" s="10"/>
    </row>
    <row r="14" spans="1:65" s="2" customFormat="1" x14ac:dyDescent="0.25">
      <c r="A14" s="6" t="s">
        <v>1682</v>
      </c>
      <c r="B14" s="6">
        <v>4012</v>
      </c>
      <c r="C14" s="18">
        <v>42506.23978009259</v>
      </c>
      <c r="D14" s="18">
        <v>42506.273425925923</v>
      </c>
      <c r="E14" s="15" t="str">
        <f t="shared" si="0"/>
        <v>4011/4012</v>
      </c>
      <c r="F14" s="15">
        <f t="shared" si="1"/>
        <v>3.3645833333139308E-2</v>
      </c>
      <c r="G14" s="10"/>
    </row>
    <row r="15" spans="1:65" s="2" customFormat="1" x14ac:dyDescent="0.25">
      <c r="A15" s="6" t="s">
        <v>1683</v>
      </c>
      <c r="B15" s="6">
        <v>4020</v>
      </c>
      <c r="C15" s="18">
        <v>42506.212106481478</v>
      </c>
      <c r="D15" s="18">
        <v>42506.243750000001</v>
      </c>
      <c r="E15" s="15" t="str">
        <f t="shared" si="0"/>
        <v>4019/4020</v>
      </c>
      <c r="F15" s="15">
        <f t="shared" si="1"/>
        <v>3.164351852319669E-2</v>
      </c>
      <c r="G15" s="10"/>
    </row>
    <row r="16" spans="1:65" s="2" customFormat="1" x14ac:dyDescent="0.25">
      <c r="A16" s="6" t="s">
        <v>1684</v>
      </c>
      <c r="B16" s="6">
        <v>4019</v>
      </c>
      <c r="C16" s="18">
        <v>42506.255162037036</v>
      </c>
      <c r="D16" s="18">
        <v>42506.282881944448</v>
      </c>
      <c r="E16" s="15" t="str">
        <f t="shared" si="0"/>
        <v>4019/4020</v>
      </c>
      <c r="F16" s="15">
        <f t="shared" si="1"/>
        <v>2.771990741166519E-2</v>
      </c>
      <c r="G16" s="10"/>
    </row>
    <row r="17" spans="1:7" s="2" customFormat="1" x14ac:dyDescent="0.25">
      <c r="A17" s="6" t="s">
        <v>1685</v>
      </c>
      <c r="B17" s="6">
        <v>4031</v>
      </c>
      <c r="C17" s="18">
        <v>42506.225057870368</v>
      </c>
      <c r="D17" s="18">
        <v>42506.253680555557</v>
      </c>
      <c r="E17" s="15" t="str">
        <f t="shared" si="0"/>
        <v>4031/4032</v>
      </c>
      <c r="F17" s="15">
        <f t="shared" si="1"/>
        <v>2.8622685189475305E-2</v>
      </c>
      <c r="G17" s="10"/>
    </row>
    <row r="18" spans="1:7" s="2" customFormat="1" x14ac:dyDescent="0.25">
      <c r="A18" s="6" t="s">
        <v>1686</v>
      </c>
      <c r="B18" s="6">
        <v>4032</v>
      </c>
      <c r="C18" s="18">
        <v>42506.2655787037</v>
      </c>
      <c r="D18" s="18">
        <v>42506.293668981481</v>
      </c>
      <c r="E18" s="15" t="str">
        <f t="shared" si="0"/>
        <v>4031/4032</v>
      </c>
      <c r="F18" s="15">
        <f t="shared" si="1"/>
        <v>2.8090277781302575E-2</v>
      </c>
      <c r="G18" s="10"/>
    </row>
    <row r="19" spans="1:7" s="2" customFormat="1" x14ac:dyDescent="0.25">
      <c r="A19" s="6" t="s">
        <v>1687</v>
      </c>
      <c r="B19" s="6">
        <v>4009</v>
      </c>
      <c r="C19" s="18">
        <v>42506.232349537036</v>
      </c>
      <c r="D19" s="18">
        <v>42506.265497685185</v>
      </c>
      <c r="E19" s="15" t="str">
        <f t="shared" si="0"/>
        <v>4009/4010</v>
      </c>
      <c r="F19" s="15">
        <f t="shared" si="1"/>
        <v>3.3148148148029577E-2</v>
      </c>
      <c r="G19" s="10"/>
    </row>
    <row r="20" spans="1:7" s="2" customFormat="1" x14ac:dyDescent="0.25">
      <c r="A20" s="6" t="s">
        <v>1688</v>
      </c>
      <c r="B20" s="6">
        <v>4010</v>
      </c>
      <c r="C20" s="18">
        <v>42506.274351851855</v>
      </c>
      <c r="D20" s="18">
        <v>42506.304560185185</v>
      </c>
      <c r="E20" s="15" t="str">
        <f t="shared" si="0"/>
        <v>4009/4010</v>
      </c>
      <c r="F20" s="15">
        <f t="shared" si="1"/>
        <v>3.0208333329937886E-2</v>
      </c>
      <c r="G20" s="10"/>
    </row>
    <row r="21" spans="1:7" s="2" customFormat="1" x14ac:dyDescent="0.25">
      <c r="A21" s="6" t="s">
        <v>1689</v>
      </c>
      <c r="B21" s="6">
        <v>4040</v>
      </c>
      <c r="C21" s="18">
        <v>42506.249791666669</v>
      </c>
      <c r="D21" s="18">
        <v>42506.274930555555</v>
      </c>
      <c r="E21" s="15" t="str">
        <f t="shared" si="0"/>
        <v>4039/4040</v>
      </c>
      <c r="F21" s="15">
        <f t="shared" si="1"/>
        <v>2.5138888886431232E-2</v>
      </c>
      <c r="G21" s="10"/>
    </row>
    <row r="22" spans="1:7" s="2" customFormat="1" x14ac:dyDescent="0.25">
      <c r="A22" s="6" t="s">
        <v>1690</v>
      </c>
      <c r="B22" s="6">
        <v>4039</v>
      </c>
      <c r="C22" s="18">
        <v>42506.288148148145</v>
      </c>
      <c r="D22" s="18">
        <v>42506.314282407409</v>
      </c>
      <c r="E22" s="15" t="str">
        <f t="shared" si="0"/>
        <v>4039/4040</v>
      </c>
      <c r="F22" s="15">
        <f t="shared" si="1"/>
        <v>2.6134259263926651E-2</v>
      </c>
      <c r="G22" s="10"/>
    </row>
    <row r="23" spans="1:7" s="2" customFormat="1" x14ac:dyDescent="0.25">
      <c r="A23" s="6" t="s">
        <v>1691</v>
      </c>
      <c r="B23" s="6">
        <v>4024</v>
      </c>
      <c r="C23" s="18">
        <v>42506.255162037036</v>
      </c>
      <c r="D23" s="18">
        <v>42506.285613425927</v>
      </c>
      <c r="E23" s="15" t="str">
        <f t="shared" si="0"/>
        <v>4023/4024</v>
      </c>
      <c r="F23" s="15">
        <f t="shared" si="1"/>
        <v>3.0451388891378883E-2</v>
      </c>
      <c r="G23" s="10"/>
    </row>
    <row r="24" spans="1:7" s="2" customFormat="1" x14ac:dyDescent="0.25">
      <c r="A24" s="6" t="s">
        <v>1692</v>
      </c>
      <c r="B24" s="6">
        <v>4023</v>
      </c>
      <c r="C24" s="18">
        <v>42506.290902777779</v>
      </c>
      <c r="D24" s="18">
        <v>42506.325358796297</v>
      </c>
      <c r="E24" s="15" t="str">
        <f t="shared" si="0"/>
        <v>4023/4024</v>
      </c>
      <c r="F24" s="15">
        <f t="shared" si="1"/>
        <v>3.4456018518540077E-2</v>
      </c>
      <c r="G24" s="10"/>
    </row>
    <row r="25" spans="1:7" s="2" customFormat="1" x14ac:dyDescent="0.25">
      <c r="A25" s="6" t="s">
        <v>1693</v>
      </c>
      <c r="B25" s="6">
        <v>4016</v>
      </c>
      <c r="C25" s="18">
        <v>42506.265717592592</v>
      </c>
      <c r="D25" s="18">
        <v>42506.295995370368</v>
      </c>
      <c r="E25" s="15" t="str">
        <f t="shared" si="0"/>
        <v>4015/4016</v>
      </c>
      <c r="F25" s="15">
        <f t="shared" si="1"/>
        <v>3.0277777776063886E-2</v>
      </c>
      <c r="G25" s="10"/>
    </row>
    <row r="26" spans="1:7" s="2" customFormat="1" x14ac:dyDescent="0.25">
      <c r="A26" s="6" t="s">
        <v>1694</v>
      </c>
      <c r="B26" s="6">
        <v>4015</v>
      </c>
      <c r="C26" s="18">
        <v>42506.307384259257</v>
      </c>
      <c r="D26" s="18">
        <v>42506.335625</v>
      </c>
      <c r="E26" s="15" t="str">
        <f t="shared" si="0"/>
        <v>4015/4016</v>
      </c>
      <c r="F26" s="15">
        <f t="shared" si="1"/>
        <v>2.8240740743058268E-2</v>
      </c>
      <c r="G26" s="10"/>
    </row>
    <row r="27" spans="1:7" s="2" customFormat="1" x14ac:dyDescent="0.25">
      <c r="A27" s="6" t="s">
        <v>1695</v>
      </c>
      <c r="B27" s="6">
        <v>4011</v>
      </c>
      <c r="C27" s="18">
        <v>42506.27652777778</v>
      </c>
      <c r="D27" s="18">
        <v>42506.306944444441</v>
      </c>
      <c r="E27" s="15" t="str">
        <f t="shared" si="0"/>
        <v>4011/4012</v>
      </c>
      <c r="F27" s="15">
        <f t="shared" si="1"/>
        <v>3.0416666661039926E-2</v>
      </c>
      <c r="G27" s="10"/>
    </row>
    <row r="28" spans="1:7" s="2" customFormat="1" x14ac:dyDescent="0.25">
      <c r="A28" s="6" t="s">
        <v>1696</v>
      </c>
      <c r="B28" s="6">
        <v>4012</v>
      </c>
      <c r="C28" s="18">
        <v>42506.315509259257</v>
      </c>
      <c r="D28" s="18">
        <v>42506.346446759257</v>
      </c>
      <c r="E28" s="15" t="str">
        <f t="shared" si="0"/>
        <v>4011/4012</v>
      </c>
      <c r="F28" s="15">
        <f t="shared" si="1"/>
        <v>3.0937499999708962E-2</v>
      </c>
      <c r="G28" s="10"/>
    </row>
    <row r="29" spans="1:7" s="2" customFormat="1" x14ac:dyDescent="0.25">
      <c r="A29" s="6" t="s">
        <v>1697</v>
      </c>
      <c r="B29" s="6">
        <v>4020</v>
      </c>
      <c r="C29" s="18">
        <v>42506.288877314815</v>
      </c>
      <c r="D29" s="18">
        <v>42506.316342592596</v>
      </c>
      <c r="E29" s="15" t="str">
        <f t="shared" si="0"/>
        <v>4019/4020</v>
      </c>
      <c r="F29" s="15">
        <f t="shared" si="1"/>
        <v>2.7465277780720498E-2</v>
      </c>
      <c r="G29" s="10"/>
    </row>
    <row r="30" spans="1:7" s="2" customFormat="1" x14ac:dyDescent="0.25">
      <c r="A30" s="6" t="s">
        <v>1698</v>
      </c>
      <c r="B30" s="6">
        <v>4019</v>
      </c>
      <c r="C30" s="18">
        <v>42506.323564814818</v>
      </c>
      <c r="D30" s="18">
        <v>42506.356053240743</v>
      </c>
      <c r="E30" s="15" t="str">
        <f t="shared" si="0"/>
        <v>4019/4020</v>
      </c>
      <c r="F30" s="15">
        <f t="shared" si="1"/>
        <v>3.2488425924384501E-2</v>
      </c>
      <c r="G30" s="10"/>
    </row>
    <row r="31" spans="1:7" s="2" customFormat="1" x14ac:dyDescent="0.25">
      <c r="A31" s="6" t="s">
        <v>1699</v>
      </c>
      <c r="B31" s="6">
        <v>4031</v>
      </c>
      <c r="C31" s="18">
        <v>42506.301388888889</v>
      </c>
      <c r="D31" s="18">
        <v>42506.327268518522</v>
      </c>
      <c r="E31" s="15" t="str">
        <f t="shared" si="0"/>
        <v>4031/4032</v>
      </c>
      <c r="F31" s="15">
        <f t="shared" si="1"/>
        <v>2.587962963298196E-2</v>
      </c>
      <c r="G31" s="10"/>
    </row>
    <row r="32" spans="1:7" s="2" customFormat="1" x14ac:dyDescent="0.25">
      <c r="A32" s="6" t="s">
        <v>1700</v>
      </c>
      <c r="B32" s="6">
        <v>4032</v>
      </c>
      <c r="C32" s="18">
        <v>42506.34175925926</v>
      </c>
      <c r="D32" s="18">
        <v>42506.366342592592</v>
      </c>
      <c r="E32" s="15" t="str">
        <f t="shared" si="0"/>
        <v>4031/4032</v>
      </c>
      <c r="F32" s="15">
        <f t="shared" si="1"/>
        <v>2.4583333331975155E-2</v>
      </c>
      <c r="G32" s="10"/>
    </row>
    <row r="33" spans="1:7" s="2" customFormat="1" x14ac:dyDescent="0.25">
      <c r="A33" s="6" t="s">
        <v>1701</v>
      </c>
      <c r="B33" s="6">
        <v>4009</v>
      </c>
      <c r="C33" s="18">
        <v>42506.307569444441</v>
      </c>
      <c r="D33" s="18">
        <v>42506.337442129632</v>
      </c>
      <c r="E33" s="15" t="str">
        <f t="shared" si="0"/>
        <v>4009/4010</v>
      </c>
      <c r="F33" s="15">
        <f t="shared" si="1"/>
        <v>2.9872685190639459E-2</v>
      </c>
      <c r="G33" s="10"/>
    </row>
    <row r="34" spans="1:7" s="2" customFormat="1" x14ac:dyDescent="0.25">
      <c r="A34" s="6" t="s">
        <v>1702</v>
      </c>
      <c r="B34" s="6">
        <v>4010</v>
      </c>
      <c r="C34" s="18">
        <v>42506.344178240739</v>
      </c>
      <c r="D34" s="18">
        <v>42506.37736111111</v>
      </c>
      <c r="E34" s="15" t="str">
        <f t="shared" si="0"/>
        <v>4009/4010</v>
      </c>
      <c r="F34" s="15">
        <f t="shared" si="1"/>
        <v>3.3182870371092577E-2</v>
      </c>
      <c r="G34" s="10"/>
    </row>
    <row r="35" spans="1:7" s="2" customFormat="1" x14ac:dyDescent="0.25">
      <c r="A35" s="6" t="s">
        <v>1703</v>
      </c>
      <c r="B35" s="6">
        <v>4040</v>
      </c>
      <c r="C35" s="18">
        <v>42506.316944444443</v>
      </c>
      <c r="D35" s="18">
        <v>42506.349050925928</v>
      </c>
      <c r="E35" s="15" t="str">
        <f t="shared" si="0"/>
        <v>4039/4040</v>
      </c>
      <c r="F35" s="15">
        <f t="shared" si="1"/>
        <v>3.2106481485243421E-2</v>
      </c>
      <c r="G35" s="10"/>
    </row>
    <row r="36" spans="1:7" s="2" customFormat="1" x14ac:dyDescent="0.25">
      <c r="A36" s="6" t="s">
        <v>1704</v>
      </c>
      <c r="B36" s="6">
        <v>4039</v>
      </c>
      <c r="C36" s="18">
        <v>42506.355497685188</v>
      </c>
      <c r="D36" s="18">
        <v>42506.387719907405</v>
      </c>
      <c r="E36" s="15" t="str">
        <f t="shared" si="0"/>
        <v>4039/4040</v>
      </c>
      <c r="F36" s="15">
        <f t="shared" si="1"/>
        <v>3.2222222216660157E-2</v>
      </c>
      <c r="G36" s="10"/>
    </row>
    <row r="37" spans="1:7" s="2" customFormat="1" x14ac:dyDescent="0.25">
      <c r="A37" s="6" t="s">
        <v>1705</v>
      </c>
      <c r="B37" s="6">
        <v>4024</v>
      </c>
      <c r="C37" s="18">
        <v>42506.328067129631</v>
      </c>
      <c r="D37" s="18">
        <v>42506.358124999999</v>
      </c>
      <c r="E37" s="15" t="str">
        <f t="shared" si="0"/>
        <v>4023/4024</v>
      </c>
      <c r="F37" s="15">
        <f t="shared" si="1"/>
        <v>3.0057870368182193E-2</v>
      </c>
      <c r="G37" s="10"/>
    </row>
    <row r="38" spans="1:7" s="2" customFormat="1" x14ac:dyDescent="0.25">
      <c r="A38" s="6" t="s">
        <v>1706</v>
      </c>
      <c r="B38" s="6">
        <v>4023</v>
      </c>
      <c r="C38" s="18">
        <v>42506.365555555552</v>
      </c>
      <c r="D38" s="18">
        <v>42506.397905092592</v>
      </c>
      <c r="E38" s="15" t="str">
        <f t="shared" si="0"/>
        <v>4023/4024</v>
      </c>
      <c r="F38" s="15">
        <f t="shared" si="1"/>
        <v>3.234953703940846E-2</v>
      </c>
      <c r="G38" s="10"/>
    </row>
    <row r="39" spans="1:7" s="2" customFormat="1" x14ac:dyDescent="0.25">
      <c r="A39" s="6" t="s">
        <v>1707</v>
      </c>
      <c r="B39" s="6">
        <v>4016</v>
      </c>
      <c r="C39" s="18">
        <v>42506.33902777778</v>
      </c>
      <c r="D39" s="18">
        <v>42506.369155092594</v>
      </c>
      <c r="E39" s="15" t="str">
        <f t="shared" si="0"/>
        <v>4015/4016</v>
      </c>
      <c r="F39" s="15">
        <f t="shared" si="1"/>
        <v>3.0127314814308193E-2</v>
      </c>
      <c r="G39" s="10"/>
    </row>
    <row r="40" spans="1:7" s="2" customFormat="1" x14ac:dyDescent="0.25">
      <c r="A40" s="6" t="s">
        <v>1708</v>
      </c>
      <c r="B40" s="6">
        <v>4015</v>
      </c>
      <c r="C40" s="18">
        <v>42506.382881944446</v>
      </c>
      <c r="D40" s="18">
        <v>42506.408310185187</v>
      </c>
      <c r="E40" s="15" t="str">
        <f t="shared" si="0"/>
        <v>4015/4016</v>
      </c>
      <c r="F40" s="15">
        <f t="shared" si="1"/>
        <v>2.5428240740438923E-2</v>
      </c>
      <c r="G40" s="10"/>
    </row>
    <row r="41" spans="1:7" s="2" customFormat="1" x14ac:dyDescent="0.25">
      <c r="A41" s="6" t="s">
        <v>1709</v>
      </c>
      <c r="B41" s="6">
        <v>4011</v>
      </c>
      <c r="C41" s="18">
        <v>42506.35255787037</v>
      </c>
      <c r="D41" s="18">
        <v>42506.378819444442</v>
      </c>
      <c r="E41" s="15" t="str">
        <f t="shared" si="0"/>
        <v>4011/4012</v>
      </c>
      <c r="F41" s="15">
        <f t="shared" si="1"/>
        <v>2.626157407212304E-2</v>
      </c>
      <c r="G41" s="10"/>
    </row>
    <row r="42" spans="1:7" s="2" customFormat="1" x14ac:dyDescent="0.25">
      <c r="A42" s="6" t="s">
        <v>1710</v>
      </c>
      <c r="B42" s="6">
        <v>4012</v>
      </c>
      <c r="C42" s="18">
        <v>42506.389618055553</v>
      </c>
      <c r="D42" s="18">
        <v>42506.419282407405</v>
      </c>
      <c r="E42" s="15" t="str">
        <f t="shared" si="0"/>
        <v>4011/4012</v>
      </c>
      <c r="F42" s="15">
        <f t="shared" si="1"/>
        <v>2.9664351852261461E-2</v>
      </c>
      <c r="G42" s="10"/>
    </row>
    <row r="43" spans="1:7" s="2" customFormat="1" x14ac:dyDescent="0.25">
      <c r="A43" s="6" t="s">
        <v>1711</v>
      </c>
      <c r="B43" s="6">
        <v>4020</v>
      </c>
      <c r="C43" s="18">
        <v>42506.36246527778</v>
      </c>
      <c r="D43" s="18">
        <v>42506.389710648145</v>
      </c>
      <c r="E43" s="15" t="str">
        <f t="shared" si="0"/>
        <v>4019/4020</v>
      </c>
      <c r="F43" s="15">
        <f t="shared" si="1"/>
        <v>2.7245370365562849E-2</v>
      </c>
      <c r="G43" s="10"/>
    </row>
    <row r="44" spans="1:7" s="2" customFormat="1" x14ac:dyDescent="0.25">
      <c r="A44" s="6" t="s">
        <v>1712</v>
      </c>
      <c r="B44" s="6">
        <v>4019</v>
      </c>
      <c r="C44" s="18">
        <v>42506.395949074074</v>
      </c>
      <c r="D44" s="18">
        <v>42506.428935185184</v>
      </c>
      <c r="E44" s="15" t="str">
        <f t="shared" si="0"/>
        <v>4019/4020</v>
      </c>
      <c r="F44" s="15">
        <f t="shared" si="1"/>
        <v>3.2986111109494232E-2</v>
      </c>
      <c r="G44" s="10"/>
    </row>
    <row r="45" spans="1:7" s="2" customFormat="1" x14ac:dyDescent="0.25">
      <c r="A45" s="6" t="s">
        <v>1713</v>
      </c>
      <c r="B45" s="6">
        <v>4031</v>
      </c>
      <c r="C45" s="18">
        <v>42506.374409722222</v>
      </c>
      <c r="D45" s="18">
        <v>42506.399768518517</v>
      </c>
      <c r="E45" s="15" t="str">
        <f t="shared" si="0"/>
        <v>4031/4032</v>
      </c>
      <c r="F45" s="15">
        <f t="shared" si="1"/>
        <v>2.5358796294312924E-2</v>
      </c>
      <c r="G45" s="10"/>
    </row>
    <row r="46" spans="1:7" s="2" customFormat="1" x14ac:dyDescent="0.25">
      <c r="A46" s="6" t="s">
        <v>1714</v>
      </c>
      <c r="B46" s="6">
        <v>4032</v>
      </c>
      <c r="C46" s="18">
        <v>42506.412881944445</v>
      </c>
      <c r="D46" s="18">
        <v>42506.439270833333</v>
      </c>
      <c r="E46" s="15" t="str">
        <f t="shared" si="0"/>
        <v>4031/4032</v>
      </c>
      <c r="F46" s="15">
        <f t="shared" si="1"/>
        <v>2.6388888887595385E-2</v>
      </c>
      <c r="G46" s="10"/>
    </row>
    <row r="47" spans="1:7" s="2" customFormat="1" x14ac:dyDescent="0.25">
      <c r="A47" s="6" t="s">
        <v>1715</v>
      </c>
      <c r="B47" s="6">
        <v>4009</v>
      </c>
      <c r="C47" s="18">
        <v>42506.380185185182</v>
      </c>
      <c r="D47" s="18">
        <v>42506.411099537036</v>
      </c>
      <c r="E47" s="15" t="str">
        <f t="shared" si="0"/>
        <v>4009/4010</v>
      </c>
      <c r="F47" s="15">
        <f t="shared" si="1"/>
        <v>3.0914351853425615E-2</v>
      </c>
      <c r="G47" s="10"/>
    </row>
    <row r="48" spans="1:7" s="2" customFormat="1" x14ac:dyDescent="0.25">
      <c r="A48" s="6" t="s">
        <v>1716</v>
      </c>
      <c r="B48" s="6">
        <v>4010</v>
      </c>
      <c r="C48" s="18">
        <v>42506.417303240742</v>
      </c>
      <c r="D48" s="18">
        <v>42506.450289351851</v>
      </c>
      <c r="E48" s="15" t="str">
        <f t="shared" si="0"/>
        <v>4009/4010</v>
      </c>
      <c r="F48" s="15">
        <f t="shared" si="1"/>
        <v>3.2986111109494232E-2</v>
      </c>
      <c r="G48" s="10"/>
    </row>
    <row r="49" spans="1:7" s="2" customFormat="1" x14ac:dyDescent="0.25">
      <c r="A49" s="6" t="s">
        <v>1717</v>
      </c>
      <c r="B49" s="6">
        <v>4040</v>
      </c>
      <c r="C49" s="18">
        <v>42506.390381944446</v>
      </c>
      <c r="D49" s="18">
        <v>42506.420995370368</v>
      </c>
      <c r="E49" s="15" t="str">
        <f t="shared" si="0"/>
        <v>4039/4040</v>
      </c>
      <c r="F49" s="15">
        <f t="shared" si="1"/>
        <v>3.0613425922638271E-2</v>
      </c>
      <c r="G49" s="10"/>
    </row>
    <row r="50" spans="1:7" s="2" customFormat="1" x14ac:dyDescent="0.25">
      <c r="A50" s="6" t="s">
        <v>1718</v>
      </c>
      <c r="B50" s="6">
        <v>4039</v>
      </c>
      <c r="C50" s="18">
        <v>42506.430196759262</v>
      </c>
      <c r="D50" s="18">
        <v>42506.464456018519</v>
      </c>
      <c r="E50" s="15" t="str">
        <f t="shared" si="0"/>
        <v>4039/4040</v>
      </c>
      <c r="F50" s="15">
        <f t="shared" si="1"/>
        <v>3.4259259256941732E-2</v>
      </c>
      <c r="G50" s="10"/>
    </row>
    <row r="51" spans="1:7" s="2" customFormat="1" x14ac:dyDescent="0.25">
      <c r="A51" s="6" t="s">
        <v>1719</v>
      </c>
      <c r="B51" s="6">
        <v>4024</v>
      </c>
      <c r="C51" s="18">
        <v>42506.402916666666</v>
      </c>
      <c r="D51" s="18">
        <v>42506.431631944448</v>
      </c>
      <c r="E51" s="15" t="str">
        <f t="shared" si="0"/>
        <v>4023/4024</v>
      </c>
      <c r="F51" s="15">
        <f t="shared" si="1"/>
        <v>2.8715277781884652E-2</v>
      </c>
      <c r="G51" s="10"/>
    </row>
    <row r="52" spans="1:7" s="2" customFormat="1" x14ac:dyDescent="0.25">
      <c r="A52" s="6" t="s">
        <v>1720</v>
      </c>
      <c r="B52" s="6">
        <v>4023</v>
      </c>
      <c r="C52" s="18">
        <v>42506.437673611108</v>
      </c>
      <c r="D52" s="18">
        <v>42506.471018518518</v>
      </c>
      <c r="E52" s="15" t="str">
        <f t="shared" si="0"/>
        <v>4023/4024</v>
      </c>
      <c r="F52" s="15">
        <f t="shared" si="1"/>
        <v>3.3344907409627922E-2</v>
      </c>
      <c r="G52" s="10"/>
    </row>
    <row r="53" spans="1:7" s="2" customFormat="1" x14ac:dyDescent="0.25">
      <c r="A53" s="6" t="s">
        <v>1721</v>
      </c>
      <c r="B53" s="6">
        <v>4016</v>
      </c>
      <c r="C53" s="18">
        <v>42506.411307870374</v>
      </c>
      <c r="D53" s="18">
        <v>42506.441643518519</v>
      </c>
      <c r="E53" s="15" t="str">
        <f t="shared" si="0"/>
        <v>4015/4016</v>
      </c>
      <c r="F53" s="15">
        <f t="shared" si="1"/>
        <v>3.0335648145410232E-2</v>
      </c>
      <c r="G53" s="10"/>
    </row>
    <row r="54" spans="1:7" s="2" customFormat="1" x14ac:dyDescent="0.25">
      <c r="A54" s="6" t="s">
        <v>1722</v>
      </c>
      <c r="B54" s="6">
        <v>4015</v>
      </c>
      <c r="C54" s="18">
        <v>42506.453229166669</v>
      </c>
      <c r="D54" s="18">
        <v>42506.481446759259</v>
      </c>
      <c r="E54" s="15" t="str">
        <f t="shared" si="0"/>
        <v>4015/4016</v>
      </c>
      <c r="F54" s="15">
        <f t="shared" si="1"/>
        <v>2.8217592589498963E-2</v>
      </c>
      <c r="G54" s="10"/>
    </row>
    <row r="55" spans="1:7" s="2" customFormat="1" x14ac:dyDescent="0.25">
      <c r="A55" s="6" t="s">
        <v>1723</v>
      </c>
      <c r="B55" s="6">
        <v>4011</v>
      </c>
      <c r="C55" s="18">
        <v>42506.424131944441</v>
      </c>
      <c r="D55" s="18">
        <v>42506.45239583333</v>
      </c>
      <c r="E55" s="15" t="str">
        <f t="shared" si="0"/>
        <v>4011/4012</v>
      </c>
      <c r="F55" s="15">
        <f t="shared" si="1"/>
        <v>2.8263888889341615E-2</v>
      </c>
      <c r="G55" s="10"/>
    </row>
    <row r="56" spans="1:7" s="2" customFormat="1" x14ac:dyDescent="0.25">
      <c r="A56" s="6" t="s">
        <v>1724</v>
      </c>
      <c r="B56" s="6">
        <v>4012</v>
      </c>
      <c r="C56" s="18">
        <v>42506.462754629632</v>
      </c>
      <c r="D56" s="18">
        <v>42506.49181712963</v>
      </c>
      <c r="E56" s="15" t="str">
        <f t="shared" si="0"/>
        <v>4011/4012</v>
      </c>
      <c r="F56" s="15">
        <f t="shared" si="1"/>
        <v>2.9062499997962732E-2</v>
      </c>
      <c r="G56" s="10"/>
    </row>
    <row r="57" spans="1:7" s="2" customFormat="1" x14ac:dyDescent="0.25">
      <c r="A57" s="6" t="s">
        <v>1725</v>
      </c>
      <c r="B57" s="6">
        <v>4020</v>
      </c>
      <c r="C57" s="18">
        <v>42506.434027777781</v>
      </c>
      <c r="D57" s="18">
        <v>42506.461712962962</v>
      </c>
      <c r="E57" s="15" t="str">
        <f t="shared" si="0"/>
        <v>4019/4020</v>
      </c>
      <c r="F57" s="15">
        <f t="shared" si="1"/>
        <v>2.7685185181326233E-2</v>
      </c>
      <c r="G57" s="10"/>
    </row>
    <row r="58" spans="1:7" s="2" customFormat="1" x14ac:dyDescent="0.25">
      <c r="A58" s="6" t="s">
        <v>1726</v>
      </c>
      <c r="B58" s="6">
        <v>4019</v>
      </c>
      <c r="C58" s="18">
        <v>42506.46980324074</v>
      </c>
      <c r="D58" s="18">
        <v>42506.502430555556</v>
      </c>
      <c r="E58" s="15" t="str">
        <f t="shared" si="0"/>
        <v>4019/4020</v>
      </c>
      <c r="F58" s="15">
        <f t="shared" si="1"/>
        <v>3.2627314816636499E-2</v>
      </c>
      <c r="G58" s="10"/>
    </row>
    <row r="59" spans="1:7" s="2" customFormat="1" x14ac:dyDescent="0.25">
      <c r="A59" s="6" t="s">
        <v>1727</v>
      </c>
      <c r="B59" s="6">
        <v>4031</v>
      </c>
      <c r="C59" s="18">
        <v>42506.444571759261</v>
      </c>
      <c r="D59" s="18">
        <v>42506.473796296297</v>
      </c>
      <c r="E59" s="15" t="str">
        <f t="shared" si="0"/>
        <v>4031/4032</v>
      </c>
      <c r="F59" s="15">
        <f t="shared" si="1"/>
        <v>2.9224537036498077E-2</v>
      </c>
      <c r="G59" s="10"/>
    </row>
    <row r="60" spans="1:7" s="2" customFormat="1" x14ac:dyDescent="0.25">
      <c r="A60" s="6" t="s">
        <v>1728</v>
      </c>
      <c r="B60" s="6">
        <v>4032</v>
      </c>
      <c r="C60" s="18">
        <v>42506.477962962963</v>
      </c>
      <c r="D60" s="18">
        <v>42506.512708333335</v>
      </c>
      <c r="E60" s="15" t="str">
        <f t="shared" si="0"/>
        <v>4031/4032</v>
      </c>
      <c r="F60" s="15">
        <f t="shared" si="1"/>
        <v>3.4745370372547768E-2</v>
      </c>
      <c r="G60" s="10"/>
    </row>
    <row r="61" spans="1:7" s="2" customFormat="1" x14ac:dyDescent="0.25">
      <c r="A61" s="6" t="s">
        <v>1729</v>
      </c>
      <c r="B61" s="6">
        <v>4009</v>
      </c>
      <c r="C61" s="18">
        <v>42506.458182870374</v>
      </c>
      <c r="D61" s="18">
        <v>42506.482881944445</v>
      </c>
      <c r="E61" s="15" t="str">
        <f t="shared" si="0"/>
        <v>4009/4010</v>
      </c>
      <c r="F61" s="15">
        <f t="shared" si="1"/>
        <v>2.4699074070667848E-2</v>
      </c>
      <c r="G61" s="10"/>
    </row>
    <row r="62" spans="1:7" s="2" customFormat="1" x14ac:dyDescent="0.25">
      <c r="A62" s="6" t="s">
        <v>1730</v>
      </c>
      <c r="B62" s="6">
        <v>4010</v>
      </c>
      <c r="C62" s="18">
        <v>42506.497372685182</v>
      </c>
      <c r="D62" s="18">
        <v>42506.522962962961</v>
      </c>
      <c r="E62" s="15" t="str">
        <f t="shared" si="0"/>
        <v>4009/4010</v>
      </c>
      <c r="F62" s="15">
        <f t="shared" si="1"/>
        <v>2.5590277778974269E-2</v>
      </c>
      <c r="G62" s="10"/>
    </row>
    <row r="63" spans="1:7" s="2" customFormat="1" x14ac:dyDescent="0.25">
      <c r="A63" s="6" t="s">
        <v>1731</v>
      </c>
      <c r="B63" s="6">
        <v>4040</v>
      </c>
      <c r="C63" s="18">
        <v>42506.469085648147</v>
      </c>
      <c r="D63" s="18">
        <v>42506.493900462963</v>
      </c>
      <c r="E63" s="15" t="str">
        <f t="shared" si="0"/>
        <v>4039/4040</v>
      </c>
      <c r="F63" s="15">
        <f t="shared" si="1"/>
        <v>2.4814814816636499E-2</v>
      </c>
      <c r="G63" s="10"/>
    </row>
    <row r="64" spans="1:7" s="2" customFormat="1" x14ac:dyDescent="0.25">
      <c r="A64" s="6" t="s">
        <v>1732</v>
      </c>
      <c r="B64" s="6">
        <v>4039</v>
      </c>
      <c r="C64" s="18">
        <v>42506.503668981481</v>
      </c>
      <c r="D64" s="18">
        <v>42506.533668981479</v>
      </c>
      <c r="E64" s="15" t="str">
        <f t="shared" si="0"/>
        <v>4039/4040</v>
      </c>
      <c r="F64" s="15">
        <f t="shared" si="1"/>
        <v>2.9999999998835847E-2</v>
      </c>
      <c r="G64" s="10"/>
    </row>
    <row r="65" spans="1:7" s="2" customFormat="1" x14ac:dyDescent="0.25">
      <c r="A65" s="6" t="s">
        <v>1733</v>
      </c>
      <c r="B65" s="6">
        <v>4024</v>
      </c>
      <c r="C65" s="18">
        <v>42506.473680555559</v>
      </c>
      <c r="D65" s="18">
        <v>42506.505486111113</v>
      </c>
      <c r="E65" s="15" t="str">
        <f t="shared" si="0"/>
        <v>4023/4024</v>
      </c>
      <c r="F65" s="15">
        <f t="shared" si="1"/>
        <v>3.1805555554456078E-2</v>
      </c>
      <c r="G65" s="10"/>
    </row>
    <row r="66" spans="1:7" s="2" customFormat="1" x14ac:dyDescent="0.25">
      <c r="A66" s="6" t="s">
        <v>1734</v>
      </c>
      <c r="B66" s="6">
        <v>4023</v>
      </c>
      <c r="C66" s="18">
        <v>42506.511793981481</v>
      </c>
      <c r="D66" s="18">
        <v>42506.544039351851</v>
      </c>
      <c r="E66" s="15" t="str">
        <f t="shared" si="0"/>
        <v>4023/4024</v>
      </c>
      <c r="F66" s="15">
        <f t="shared" si="1"/>
        <v>3.2245370370219462E-2</v>
      </c>
      <c r="G66" s="10"/>
    </row>
    <row r="67" spans="1:7" s="2" customFormat="1" x14ac:dyDescent="0.25">
      <c r="A67" s="6" t="s">
        <v>1735</v>
      </c>
      <c r="B67" s="6">
        <v>4016</v>
      </c>
      <c r="C67" s="18">
        <v>42506.484849537039</v>
      </c>
      <c r="D67" s="18">
        <v>42506.514560185184</v>
      </c>
      <c r="E67" s="15" t="str">
        <f t="shared" si="0"/>
        <v>4015/4016</v>
      </c>
      <c r="F67" s="15">
        <f t="shared" si="1"/>
        <v>2.9710648144828156E-2</v>
      </c>
      <c r="G67" s="10"/>
    </row>
    <row r="68" spans="1:7" s="2" customFormat="1" x14ac:dyDescent="0.25">
      <c r="A68" s="6" t="s">
        <v>1736</v>
      </c>
      <c r="B68" s="6">
        <v>4015</v>
      </c>
      <c r="C68" s="18">
        <v>42506.526400462964</v>
      </c>
      <c r="D68" s="18">
        <v>42506.554988425924</v>
      </c>
      <c r="E68" s="15" t="str">
        <f t="shared" ref="E68:E130" si="2">IF(ISEVEN(B68),(B68-1)&amp;"/"&amp;B68,B68&amp;"/"&amp;(B68+1))</f>
        <v>4015/4016</v>
      </c>
      <c r="F68" s="15">
        <f t="shared" si="1"/>
        <v>2.8587962959136348E-2</v>
      </c>
      <c r="G68" s="10"/>
    </row>
    <row r="69" spans="1:7" s="2" customFormat="1" x14ac:dyDescent="0.25">
      <c r="A69" s="6" t="s">
        <v>1737</v>
      </c>
      <c r="B69" s="6">
        <v>4011</v>
      </c>
      <c r="C69" s="18">
        <v>42506.495636574073</v>
      </c>
      <c r="D69" s="18">
        <v>42506.524791666663</v>
      </c>
      <c r="E69" s="15" t="str">
        <f t="shared" si="2"/>
        <v>4011/4012</v>
      </c>
      <c r="F69" s="15">
        <f t="shared" ref="F69:F131" si="3">D69-C69</f>
        <v>2.9155092590372078E-2</v>
      </c>
      <c r="G69" s="10"/>
    </row>
    <row r="70" spans="1:7" s="2" customFormat="1" x14ac:dyDescent="0.25">
      <c r="A70" s="6" t="s">
        <v>1738</v>
      </c>
      <c r="B70" s="6">
        <v>4012</v>
      </c>
      <c r="C70" s="18">
        <v>42506.53396990741</v>
      </c>
      <c r="D70" s="18">
        <v>42506.564965277779</v>
      </c>
      <c r="E70" s="15" t="str">
        <f t="shared" si="2"/>
        <v>4011/4012</v>
      </c>
      <c r="F70" s="15">
        <f t="shared" si="3"/>
        <v>3.0995370369055308E-2</v>
      </c>
      <c r="G70" s="10"/>
    </row>
    <row r="71" spans="1:7" s="2" customFormat="1" x14ac:dyDescent="0.25">
      <c r="A71" s="6" t="s">
        <v>1739</v>
      </c>
      <c r="B71" s="6">
        <v>4020</v>
      </c>
      <c r="C71" s="18">
        <v>42506.510347222225</v>
      </c>
      <c r="D71" s="18">
        <v>42506.536585648151</v>
      </c>
      <c r="E71" s="15" t="str">
        <f t="shared" si="2"/>
        <v>4019/4020</v>
      </c>
      <c r="F71" s="15">
        <f t="shared" si="3"/>
        <v>2.6238425925839692E-2</v>
      </c>
      <c r="G71" s="10"/>
    </row>
    <row r="72" spans="1:7" s="2" customFormat="1" x14ac:dyDescent="0.25">
      <c r="A72" s="6" t="s">
        <v>1740</v>
      </c>
      <c r="B72" s="6">
        <v>4019</v>
      </c>
      <c r="C72" s="18">
        <v>42506.548657407409</v>
      </c>
      <c r="D72" s="18">
        <v>42506.575497685182</v>
      </c>
      <c r="E72" s="15" t="str">
        <f t="shared" si="2"/>
        <v>4019/4020</v>
      </c>
      <c r="F72" s="15">
        <f t="shared" si="3"/>
        <v>2.6840277772862464E-2</v>
      </c>
      <c r="G72" s="10"/>
    </row>
    <row r="73" spans="1:7" s="2" customFormat="1" x14ac:dyDescent="0.25">
      <c r="A73" s="6" t="s">
        <v>1741</v>
      </c>
      <c r="B73" s="6">
        <v>4031</v>
      </c>
      <c r="C73" s="18">
        <v>42506.515960648147</v>
      </c>
      <c r="D73" s="18">
        <v>42506.548206018517</v>
      </c>
      <c r="E73" s="15" t="str">
        <f t="shared" si="2"/>
        <v>4031/4032</v>
      </c>
      <c r="F73" s="15">
        <f t="shared" si="3"/>
        <v>3.2245370370219462E-2</v>
      </c>
      <c r="G73" s="10"/>
    </row>
    <row r="74" spans="1:7" s="2" customFormat="1" x14ac:dyDescent="0.25">
      <c r="A74" s="6" t="s">
        <v>1742</v>
      </c>
      <c r="B74" s="6">
        <v>4032</v>
      </c>
      <c r="C74" s="18">
        <v>42506.555555555555</v>
      </c>
      <c r="D74" s="18">
        <v>42506.585868055554</v>
      </c>
      <c r="E74" s="15" t="str">
        <f t="shared" si="2"/>
        <v>4031/4032</v>
      </c>
      <c r="F74" s="15">
        <f t="shared" si="3"/>
        <v>3.0312499999126885E-2</v>
      </c>
      <c r="G74" s="10"/>
    </row>
    <row r="75" spans="1:7" s="2" customFormat="1" x14ac:dyDescent="0.25">
      <c r="A75" s="6" t="s">
        <v>1743</v>
      </c>
      <c r="B75" s="6">
        <v>4009</v>
      </c>
      <c r="C75" s="18">
        <v>42506.528437499997</v>
      </c>
      <c r="D75" s="18">
        <v>42506.557060185187</v>
      </c>
      <c r="E75" s="15" t="str">
        <f t="shared" si="2"/>
        <v>4009/4010</v>
      </c>
      <c r="F75" s="15">
        <f t="shared" si="3"/>
        <v>2.8622685189475305E-2</v>
      </c>
      <c r="G75" s="10"/>
    </row>
    <row r="76" spans="1:7" s="2" customFormat="1" x14ac:dyDescent="0.25">
      <c r="A76" s="6" t="s">
        <v>1744</v>
      </c>
      <c r="B76" s="6">
        <v>4010</v>
      </c>
      <c r="C76" s="18">
        <v>42506.566967592589</v>
      </c>
      <c r="D76" s="18">
        <v>42506.596724537034</v>
      </c>
      <c r="E76" s="15" t="str">
        <f t="shared" si="2"/>
        <v>4009/4010</v>
      </c>
      <c r="F76" s="15">
        <f t="shared" si="3"/>
        <v>2.9756944444670808E-2</v>
      </c>
      <c r="G76" s="10"/>
    </row>
    <row r="77" spans="1:7" s="2" customFormat="1" x14ac:dyDescent="0.25">
      <c r="A77" s="6" t="s">
        <v>1745</v>
      </c>
      <c r="B77" s="6">
        <v>4040</v>
      </c>
      <c r="C77" s="18">
        <v>42506.536782407406</v>
      </c>
      <c r="D77" s="18">
        <v>42506.566944444443</v>
      </c>
      <c r="E77" s="15" t="str">
        <f t="shared" si="2"/>
        <v>4039/4040</v>
      </c>
      <c r="F77" s="15">
        <f t="shared" si="3"/>
        <v>3.0162037037371192E-2</v>
      </c>
      <c r="G77" s="10"/>
    </row>
    <row r="78" spans="1:7" s="2" customFormat="1" x14ac:dyDescent="0.25">
      <c r="A78" s="6" t="s">
        <v>1746</v>
      </c>
      <c r="B78" s="6">
        <v>4039</v>
      </c>
      <c r="C78" s="18">
        <v>42506.580729166664</v>
      </c>
      <c r="D78" s="18">
        <v>42506.606469907405</v>
      </c>
      <c r="E78" s="15" t="str">
        <f t="shared" si="2"/>
        <v>4039/4040</v>
      </c>
      <c r="F78" s="15">
        <f t="shared" si="3"/>
        <v>2.5740740740729962E-2</v>
      </c>
      <c r="G78" s="10"/>
    </row>
    <row r="79" spans="1:7" s="2" customFormat="1" x14ac:dyDescent="0.25">
      <c r="A79" s="6" t="s">
        <v>1747</v>
      </c>
      <c r="B79" s="6">
        <v>4024</v>
      </c>
      <c r="C79" s="18">
        <v>42506.547129629631</v>
      </c>
      <c r="D79" s="18">
        <v>42506.578657407408</v>
      </c>
      <c r="E79" s="15" t="str">
        <f t="shared" si="2"/>
        <v>4023/4024</v>
      </c>
      <c r="F79" s="15">
        <f t="shared" si="3"/>
        <v>3.1527777777228039E-2</v>
      </c>
      <c r="G79" s="10"/>
    </row>
    <row r="80" spans="1:7" s="2" customFormat="1" x14ac:dyDescent="0.25">
      <c r="A80" s="6" t="s">
        <v>1748</v>
      </c>
      <c r="B80" s="6">
        <v>4023</v>
      </c>
      <c r="C80" s="18">
        <v>42506.583923611113</v>
      </c>
      <c r="D80" s="18">
        <v>42506.617847222224</v>
      </c>
      <c r="E80" s="15" t="str">
        <f t="shared" si="2"/>
        <v>4023/4024</v>
      </c>
      <c r="F80" s="15">
        <f t="shared" si="3"/>
        <v>3.3923611110367347E-2</v>
      </c>
      <c r="G80" s="10"/>
    </row>
    <row r="81" spans="1:7" s="2" customFormat="1" x14ac:dyDescent="0.25">
      <c r="A81" s="6" t="s">
        <v>1749</v>
      </c>
      <c r="B81" s="6">
        <v>4016</v>
      </c>
      <c r="C81" s="18">
        <v>42506.557638888888</v>
      </c>
      <c r="D81" s="18">
        <v>42506.587256944447</v>
      </c>
      <c r="E81" s="15" t="str">
        <f t="shared" si="2"/>
        <v>4015/4016</v>
      </c>
      <c r="F81" s="15">
        <f t="shared" si="3"/>
        <v>2.9618055559694767E-2</v>
      </c>
      <c r="G81" s="10"/>
    </row>
    <row r="82" spans="1:7" s="2" customFormat="1" x14ac:dyDescent="0.25">
      <c r="A82" s="6" t="s">
        <v>1750</v>
      </c>
      <c r="B82" s="6">
        <v>4015</v>
      </c>
      <c r="C82" s="18">
        <v>42506.599363425928</v>
      </c>
      <c r="D82" s="18">
        <v>42506.626840277779</v>
      </c>
      <c r="E82" s="15" t="str">
        <f t="shared" si="2"/>
        <v>4015/4016</v>
      </c>
      <c r="F82" s="15">
        <f t="shared" si="3"/>
        <v>2.7476851850224193E-2</v>
      </c>
      <c r="G82" s="10"/>
    </row>
    <row r="83" spans="1:7" s="2" customFormat="1" x14ac:dyDescent="0.25">
      <c r="A83" s="6" t="s">
        <v>1751</v>
      </c>
      <c r="B83" s="6">
        <v>4011</v>
      </c>
      <c r="C83" s="18">
        <v>42506.568136574075</v>
      </c>
      <c r="D83" s="18">
        <v>42506.598032407404</v>
      </c>
      <c r="E83" s="15" t="str">
        <f t="shared" si="2"/>
        <v>4011/4012</v>
      </c>
      <c r="F83" s="15">
        <f t="shared" si="3"/>
        <v>2.9895833329646848E-2</v>
      </c>
      <c r="G83" s="10"/>
    </row>
    <row r="84" spans="1:7" s="2" customFormat="1" x14ac:dyDescent="0.25">
      <c r="A84" s="6" t="s">
        <v>1752</v>
      </c>
      <c r="B84" s="6">
        <v>4012</v>
      </c>
      <c r="C84" s="18">
        <v>42506.608773148146</v>
      </c>
      <c r="D84" s="18">
        <v>42506.637407407405</v>
      </c>
      <c r="E84" s="15" t="str">
        <f t="shared" si="2"/>
        <v>4011/4012</v>
      </c>
      <c r="F84" s="15">
        <f t="shared" si="3"/>
        <v>2.8634259258979E-2</v>
      </c>
      <c r="G84" s="10"/>
    </row>
    <row r="85" spans="1:7" s="2" customFormat="1" x14ac:dyDescent="0.25">
      <c r="A85" s="6" t="s">
        <v>1753</v>
      </c>
      <c r="B85" s="6">
        <v>4020</v>
      </c>
      <c r="C85" s="18">
        <v>42506.579027777778</v>
      </c>
      <c r="D85" s="18">
        <v>42506.607939814814</v>
      </c>
      <c r="E85" s="15" t="str">
        <f t="shared" si="2"/>
        <v>4019/4020</v>
      </c>
      <c r="F85" s="15">
        <f t="shared" si="3"/>
        <v>2.8912037036207039E-2</v>
      </c>
      <c r="G85" s="10"/>
    </row>
    <row r="86" spans="1:7" s="2" customFormat="1" x14ac:dyDescent="0.25">
      <c r="A86" s="6" t="s">
        <v>1754</v>
      </c>
      <c r="B86" s="6">
        <v>4019</v>
      </c>
      <c r="C86" s="18">
        <v>42506.617280092592</v>
      </c>
      <c r="D86" s="18">
        <v>42506.64738425926</v>
      </c>
      <c r="E86" s="15" t="str">
        <f t="shared" si="2"/>
        <v>4019/4020</v>
      </c>
      <c r="F86" s="15">
        <f t="shared" si="3"/>
        <v>3.0104166668024845E-2</v>
      </c>
      <c r="G86" s="10"/>
    </row>
    <row r="87" spans="1:7" s="2" customFormat="1" x14ac:dyDescent="0.25">
      <c r="A87" s="6" t="s">
        <v>1755</v>
      </c>
      <c r="B87" s="6">
        <v>4031</v>
      </c>
      <c r="C87" s="18">
        <v>42506.589074074072</v>
      </c>
      <c r="D87" s="18">
        <v>42506.61991898148</v>
      </c>
      <c r="E87" s="15" t="str">
        <f t="shared" si="2"/>
        <v>4031/4032</v>
      </c>
      <c r="F87" s="15">
        <f t="shared" si="3"/>
        <v>3.0844907407299615E-2</v>
      </c>
      <c r="G87" s="10"/>
    </row>
    <row r="88" spans="1:7" s="2" customFormat="1" x14ac:dyDescent="0.25">
      <c r="A88" s="6" t="s">
        <v>1756</v>
      </c>
      <c r="B88" s="6">
        <v>4032</v>
      </c>
      <c r="C88" s="18">
        <v>42506.623495370368</v>
      </c>
      <c r="D88" s="18">
        <v>42506.658634259256</v>
      </c>
      <c r="E88" s="15" t="str">
        <f t="shared" si="2"/>
        <v>4031/4032</v>
      </c>
      <c r="F88" s="15">
        <f t="shared" si="3"/>
        <v>3.51388888884685E-2</v>
      </c>
      <c r="G88" s="10"/>
    </row>
    <row r="89" spans="1:7" s="2" customFormat="1" x14ac:dyDescent="0.25">
      <c r="A89" s="6" t="s">
        <v>1757</v>
      </c>
      <c r="B89" s="6">
        <v>4009</v>
      </c>
      <c r="C89" s="18">
        <v>42506.602199074077</v>
      </c>
      <c r="D89" s="18">
        <v>42506.629178240742</v>
      </c>
      <c r="E89" s="15" t="str">
        <f t="shared" si="2"/>
        <v>4009/4010</v>
      </c>
      <c r="F89" s="15">
        <f t="shared" si="3"/>
        <v>2.6979166665114462E-2</v>
      </c>
      <c r="G89" s="10"/>
    </row>
    <row r="90" spans="1:7" s="2" customFormat="1" x14ac:dyDescent="0.25">
      <c r="A90" s="6" t="s">
        <v>1758</v>
      </c>
      <c r="B90" s="6">
        <v>4010</v>
      </c>
      <c r="C90" s="18">
        <v>42506.638078703705</v>
      </c>
      <c r="D90" s="18">
        <v>42506.669444444444</v>
      </c>
      <c r="E90" s="15" t="str">
        <f t="shared" si="2"/>
        <v>4009/4010</v>
      </c>
      <c r="F90" s="15">
        <f t="shared" si="3"/>
        <v>3.1365740738692693E-2</v>
      </c>
      <c r="G90" s="10"/>
    </row>
    <row r="91" spans="1:7" s="2" customFormat="1" x14ac:dyDescent="0.25">
      <c r="A91" s="6" t="s">
        <v>1759</v>
      </c>
      <c r="B91" s="6">
        <v>4039</v>
      </c>
      <c r="C91" s="18">
        <v>42506.650046296294</v>
      </c>
      <c r="D91" s="18">
        <v>42506.6796875</v>
      </c>
      <c r="E91" s="15" t="str">
        <f t="shared" si="2"/>
        <v>4039/4040</v>
      </c>
      <c r="F91" s="15">
        <f t="shared" si="3"/>
        <v>2.9641203705978114E-2</v>
      </c>
      <c r="G91" s="10"/>
    </row>
    <row r="92" spans="1:7" s="2" customFormat="1" x14ac:dyDescent="0.25">
      <c r="A92" s="6" t="s">
        <v>1760</v>
      </c>
      <c r="B92" s="6">
        <v>4024</v>
      </c>
      <c r="C92" s="18">
        <v>42506.620185185187</v>
      </c>
      <c r="D92" s="18">
        <v>42506.650393518517</v>
      </c>
      <c r="E92" s="15" t="str">
        <f t="shared" si="2"/>
        <v>4023/4024</v>
      </c>
      <c r="F92" s="15">
        <f t="shared" si="3"/>
        <v>3.0208333329937886E-2</v>
      </c>
      <c r="G92" s="10"/>
    </row>
    <row r="93" spans="1:7" s="2" customFormat="1" x14ac:dyDescent="0.25">
      <c r="A93" s="6" t="s">
        <v>1761</v>
      </c>
      <c r="B93" s="6">
        <v>4023</v>
      </c>
      <c r="C93" s="18">
        <v>42506.653506944444</v>
      </c>
      <c r="D93" s="18">
        <v>42506.691342592596</v>
      </c>
      <c r="E93" s="15" t="str">
        <f t="shared" si="2"/>
        <v>4023/4024</v>
      </c>
      <c r="F93" s="15">
        <f t="shared" si="3"/>
        <v>3.7835648152395152E-2</v>
      </c>
      <c r="G93" s="10"/>
    </row>
    <row r="94" spans="1:7" s="2" customFormat="1" x14ac:dyDescent="0.25">
      <c r="A94" s="6" t="s">
        <v>1762</v>
      </c>
      <c r="B94" s="6">
        <v>4016</v>
      </c>
      <c r="C94" s="18">
        <v>42506.631805555553</v>
      </c>
      <c r="D94" s="18">
        <v>42506.660115740742</v>
      </c>
      <c r="E94" s="15" t="str">
        <f t="shared" si="2"/>
        <v>4015/4016</v>
      </c>
      <c r="F94" s="15">
        <f t="shared" si="3"/>
        <v>2.8310185189184267E-2</v>
      </c>
      <c r="G94" s="10"/>
    </row>
    <row r="95" spans="1:7" s="2" customFormat="1" x14ac:dyDescent="0.25">
      <c r="A95" s="6" t="s">
        <v>1763</v>
      </c>
      <c r="B95" s="6">
        <v>4015</v>
      </c>
      <c r="C95" s="18">
        <v>42506.673333333332</v>
      </c>
      <c r="D95" s="18">
        <v>42506.699687499997</v>
      </c>
      <c r="E95" s="15" t="str">
        <f t="shared" si="2"/>
        <v>4015/4016</v>
      </c>
      <c r="F95" s="15">
        <f t="shared" si="3"/>
        <v>2.6354166664532386E-2</v>
      </c>
      <c r="G95" s="10"/>
    </row>
    <row r="96" spans="1:7" s="2" customFormat="1" x14ac:dyDescent="0.25">
      <c r="A96" s="6" t="s">
        <v>1764</v>
      </c>
      <c r="B96" s="6">
        <v>4011</v>
      </c>
      <c r="C96" s="18">
        <v>42506.641516203701</v>
      </c>
      <c r="D96" s="18">
        <v>42506.670497685183</v>
      </c>
      <c r="E96" s="15" t="str">
        <f t="shared" si="2"/>
        <v>4011/4012</v>
      </c>
      <c r="F96" s="15">
        <f t="shared" si="3"/>
        <v>2.8981481482333038E-2</v>
      </c>
      <c r="G96" s="10"/>
    </row>
    <row r="97" spans="1:7" s="2" customFormat="1" x14ac:dyDescent="0.25">
      <c r="A97" s="6" t="s">
        <v>1765</v>
      </c>
      <c r="B97" s="6">
        <v>4012</v>
      </c>
      <c r="C97" s="18">
        <v>42506.681087962963</v>
      </c>
      <c r="D97" s="18">
        <v>42506.710497685184</v>
      </c>
      <c r="E97" s="15" t="str">
        <f t="shared" si="2"/>
        <v>4011/4012</v>
      </c>
      <c r="F97" s="15">
        <f t="shared" si="3"/>
        <v>2.940972222131677E-2</v>
      </c>
      <c r="G97" s="10"/>
    </row>
    <row r="98" spans="1:7" s="2" customFormat="1" x14ac:dyDescent="0.25">
      <c r="A98" s="6" t="s">
        <v>1766</v>
      </c>
      <c r="B98" s="6">
        <v>4020</v>
      </c>
      <c r="C98" s="18">
        <v>42506.653854166667</v>
      </c>
      <c r="D98" s="18">
        <v>42506.681666666664</v>
      </c>
      <c r="E98" s="15" t="str">
        <f t="shared" si="2"/>
        <v>4019/4020</v>
      </c>
      <c r="F98" s="15">
        <f t="shared" si="3"/>
        <v>2.7812499996798579E-2</v>
      </c>
      <c r="G98" s="10"/>
    </row>
    <row r="99" spans="1:7" s="2" customFormat="1" x14ac:dyDescent="0.25">
      <c r="A99" s="6" t="s">
        <v>1767</v>
      </c>
      <c r="B99" s="6">
        <v>4019</v>
      </c>
      <c r="C99" s="18">
        <v>42506.69332175926</v>
      </c>
      <c r="D99" s="18">
        <v>42506.721643518518</v>
      </c>
      <c r="E99" s="15" t="str">
        <f t="shared" si="2"/>
        <v>4019/4020</v>
      </c>
      <c r="F99" s="15">
        <f t="shared" si="3"/>
        <v>2.8321759258687962E-2</v>
      </c>
      <c r="G99" s="10"/>
    </row>
    <row r="100" spans="1:7" s="2" customFormat="1" x14ac:dyDescent="0.25">
      <c r="A100" s="6" t="s">
        <v>1768</v>
      </c>
      <c r="B100" s="6">
        <v>4031</v>
      </c>
      <c r="C100" s="18">
        <v>42506.66207175926</v>
      </c>
      <c r="D100" s="18">
        <v>42506.691550925927</v>
      </c>
      <c r="E100" s="15" t="str">
        <f t="shared" si="2"/>
        <v>4031/4032</v>
      </c>
      <c r="F100" s="15">
        <f t="shared" si="3"/>
        <v>2.9479166667442769E-2</v>
      </c>
      <c r="G100" s="10"/>
    </row>
    <row r="101" spans="1:7" s="2" customFormat="1" x14ac:dyDescent="0.25">
      <c r="A101" s="6" t="s">
        <v>1769</v>
      </c>
      <c r="B101" s="6">
        <v>4032</v>
      </c>
      <c r="C101" s="18">
        <v>42506.699305555558</v>
      </c>
      <c r="D101" s="18">
        <v>42506.731620370374</v>
      </c>
      <c r="E101" s="15" t="str">
        <f t="shared" si="2"/>
        <v>4031/4032</v>
      </c>
      <c r="F101" s="15">
        <f t="shared" si="3"/>
        <v>3.2314814816345461E-2</v>
      </c>
      <c r="G101" s="10"/>
    </row>
    <row r="102" spans="1:7" s="2" customFormat="1" x14ac:dyDescent="0.25">
      <c r="A102" s="6" t="s">
        <v>1770</v>
      </c>
      <c r="B102" s="6">
        <v>4009</v>
      </c>
      <c r="C102" s="18">
        <v>42506.672291666669</v>
      </c>
      <c r="D102" s="18">
        <v>42506.703645833331</v>
      </c>
      <c r="E102" s="15" t="str">
        <f t="shared" si="2"/>
        <v>4009/4010</v>
      </c>
      <c r="F102" s="15">
        <f t="shared" si="3"/>
        <v>3.1354166661913041E-2</v>
      </c>
      <c r="G102" s="10"/>
    </row>
    <row r="103" spans="1:7" s="2" customFormat="1" x14ac:dyDescent="0.25">
      <c r="A103" s="6" t="s">
        <v>1771</v>
      </c>
      <c r="B103" s="6">
        <v>4010</v>
      </c>
      <c r="C103" s="18">
        <v>42506.710416666669</v>
      </c>
      <c r="D103" s="18">
        <v>42506.742731481485</v>
      </c>
      <c r="E103" s="15" t="str">
        <f t="shared" si="2"/>
        <v>4009/4010</v>
      </c>
      <c r="F103" s="15">
        <f t="shared" si="3"/>
        <v>3.2314814816345461E-2</v>
      </c>
      <c r="G103" s="10"/>
    </row>
    <row r="104" spans="1:7" s="2" customFormat="1" x14ac:dyDescent="0.25">
      <c r="A104" s="6" t="s">
        <v>1772</v>
      </c>
      <c r="B104" s="6">
        <v>4044</v>
      </c>
      <c r="C104" s="18">
        <v>42506.684293981481</v>
      </c>
      <c r="D104" s="18">
        <v>42506.712905092594</v>
      </c>
      <c r="E104" s="15" t="str">
        <f t="shared" si="2"/>
        <v>4043/4044</v>
      </c>
      <c r="F104" s="15">
        <f t="shared" si="3"/>
        <v>2.8611111112695653E-2</v>
      </c>
      <c r="G104" s="10"/>
    </row>
    <row r="105" spans="1:7" s="2" customFormat="1" x14ac:dyDescent="0.25">
      <c r="A105" s="6" t="s">
        <v>1773</v>
      </c>
      <c r="B105" s="6">
        <v>4043</v>
      </c>
      <c r="C105" s="18">
        <v>42506.72179398148</v>
      </c>
      <c r="D105" s="18">
        <v>42506.752071759256</v>
      </c>
      <c r="E105" s="15" t="str">
        <f t="shared" si="2"/>
        <v>4043/4044</v>
      </c>
      <c r="F105" s="15">
        <f t="shared" si="3"/>
        <v>3.0277777776063886E-2</v>
      </c>
      <c r="G105" s="10"/>
    </row>
    <row r="106" spans="1:7" s="2" customFormat="1" x14ac:dyDescent="0.25">
      <c r="A106" s="6" t="s">
        <v>1774</v>
      </c>
      <c r="B106" s="6">
        <v>4024</v>
      </c>
      <c r="C106" s="18">
        <v>42506.694143518522</v>
      </c>
      <c r="D106" s="18">
        <v>42506.724097222221</v>
      </c>
      <c r="E106" s="15" t="str">
        <f t="shared" si="2"/>
        <v>4023/4024</v>
      </c>
      <c r="F106" s="15">
        <f t="shared" si="3"/>
        <v>2.9953703698993195E-2</v>
      </c>
      <c r="G106" s="10"/>
    </row>
    <row r="107" spans="1:7" s="2" customFormat="1" x14ac:dyDescent="0.25">
      <c r="A107" s="6" t="s">
        <v>1775</v>
      </c>
      <c r="B107" s="6">
        <v>4023</v>
      </c>
      <c r="C107" s="18">
        <v>42506.727638888886</v>
      </c>
      <c r="D107" s="18">
        <v>42506.76363425926</v>
      </c>
      <c r="E107" s="15" t="str">
        <f t="shared" si="2"/>
        <v>4023/4024</v>
      </c>
      <c r="F107" s="15">
        <f t="shared" si="3"/>
        <v>3.5995370373711921E-2</v>
      </c>
      <c r="G107" s="10"/>
    </row>
    <row r="108" spans="1:7" s="2" customFormat="1" x14ac:dyDescent="0.25">
      <c r="A108" s="6" t="s">
        <v>1776</v>
      </c>
      <c r="B108" s="6">
        <v>4016</v>
      </c>
      <c r="C108" s="18">
        <v>42506.705729166664</v>
      </c>
      <c r="D108" s="18">
        <v>42506.732986111114</v>
      </c>
      <c r="E108" s="15" t="str">
        <f t="shared" si="2"/>
        <v>4015/4016</v>
      </c>
      <c r="F108" s="15">
        <f t="shared" si="3"/>
        <v>2.7256944449618459E-2</v>
      </c>
      <c r="G108" s="10"/>
    </row>
    <row r="109" spans="1:7" s="2" customFormat="1" x14ac:dyDescent="0.25">
      <c r="A109" s="6" t="s">
        <v>1777</v>
      </c>
      <c r="B109" s="6">
        <v>4015</v>
      </c>
      <c r="C109" s="18">
        <v>42506.746388888889</v>
      </c>
      <c r="D109" s="18">
        <v>42506.772916666669</v>
      </c>
      <c r="E109" s="15" t="str">
        <f t="shared" si="2"/>
        <v>4015/4016</v>
      </c>
      <c r="F109" s="15">
        <f t="shared" si="3"/>
        <v>2.6527777779847383E-2</v>
      </c>
      <c r="G109" s="10"/>
    </row>
    <row r="110" spans="1:7" s="2" customFormat="1" x14ac:dyDescent="0.25">
      <c r="A110" s="6" t="s">
        <v>1778</v>
      </c>
      <c r="B110" s="6">
        <v>4011</v>
      </c>
      <c r="C110" s="18">
        <v>42506.714837962965</v>
      </c>
      <c r="D110" s="18">
        <v>42506.745023148149</v>
      </c>
      <c r="E110" s="15" t="str">
        <f t="shared" si="2"/>
        <v>4011/4012</v>
      </c>
      <c r="F110" s="15">
        <f t="shared" si="3"/>
        <v>3.0185185183654539E-2</v>
      </c>
      <c r="G110" s="10"/>
    </row>
    <row r="111" spans="1:7" s="2" customFormat="1" x14ac:dyDescent="0.25">
      <c r="A111" s="6" t="s">
        <v>1779</v>
      </c>
      <c r="B111" s="6">
        <v>4012</v>
      </c>
      <c r="C111" s="18">
        <v>42506.753472222219</v>
      </c>
      <c r="D111" s="18">
        <v>42506.788344907407</v>
      </c>
      <c r="E111" s="15" t="str">
        <f t="shared" si="2"/>
        <v>4011/4012</v>
      </c>
      <c r="F111" s="15">
        <f t="shared" si="3"/>
        <v>3.4872685188020114E-2</v>
      </c>
      <c r="G111" s="10"/>
    </row>
    <row r="112" spans="1:7" s="2" customFormat="1" x14ac:dyDescent="0.25">
      <c r="A112" s="6" t="s">
        <v>1780</v>
      </c>
      <c r="B112" s="6">
        <v>4020</v>
      </c>
      <c r="C112" s="18">
        <v>42506.726793981485</v>
      </c>
      <c r="D112" s="18">
        <v>42506.75403935185</v>
      </c>
      <c r="E112" s="15" t="str">
        <f t="shared" si="2"/>
        <v>4019/4020</v>
      </c>
      <c r="F112" s="15">
        <f t="shared" si="3"/>
        <v>2.7245370365562849E-2</v>
      </c>
      <c r="G112" s="10"/>
    </row>
    <row r="113" spans="1:7" s="2" customFormat="1" x14ac:dyDescent="0.25">
      <c r="A113" s="6" t="s">
        <v>1781</v>
      </c>
      <c r="B113" s="6">
        <v>4019</v>
      </c>
      <c r="C113" s="18">
        <v>42506.767650462964</v>
      </c>
      <c r="D113" s="18">
        <v>42506.7968287037</v>
      </c>
      <c r="E113" s="15" t="str">
        <f t="shared" si="2"/>
        <v>4019/4020</v>
      </c>
      <c r="F113" s="15">
        <f t="shared" si="3"/>
        <v>2.9178240736655425E-2</v>
      </c>
      <c r="G113" s="10"/>
    </row>
    <row r="114" spans="1:7" s="2" customFormat="1" x14ac:dyDescent="0.25">
      <c r="A114" s="6" t="s">
        <v>1782</v>
      </c>
      <c r="B114" s="6">
        <v>4031</v>
      </c>
      <c r="C114" s="18">
        <v>42506.736481481479</v>
      </c>
      <c r="D114" s="18">
        <v>42506.765844907408</v>
      </c>
      <c r="E114" s="15" t="str">
        <f t="shared" si="2"/>
        <v>4031/4032</v>
      </c>
      <c r="F114" s="15">
        <f t="shared" si="3"/>
        <v>2.9363425928750075E-2</v>
      </c>
      <c r="G114" s="10"/>
    </row>
    <row r="115" spans="1:7" s="2" customFormat="1" x14ac:dyDescent="0.25">
      <c r="A115" s="6" t="s">
        <v>1783</v>
      </c>
      <c r="B115" s="6">
        <v>4032</v>
      </c>
      <c r="C115" s="18">
        <v>42506.776192129626</v>
      </c>
      <c r="D115" s="18">
        <v>42506.808807870373</v>
      </c>
      <c r="E115" s="15" t="str">
        <f t="shared" si="2"/>
        <v>4031/4032</v>
      </c>
      <c r="F115" s="15">
        <f t="shared" si="3"/>
        <v>3.2615740747132804E-2</v>
      </c>
      <c r="G115" s="10"/>
    </row>
    <row r="116" spans="1:7" s="2" customFormat="1" x14ac:dyDescent="0.25">
      <c r="A116" s="6" t="s">
        <v>1784</v>
      </c>
      <c r="B116" s="6">
        <v>4009</v>
      </c>
      <c r="C116" s="18">
        <v>42506.746539351851</v>
      </c>
      <c r="D116" s="18">
        <v>42506.77484953704</v>
      </c>
      <c r="E116" s="15" t="str">
        <f t="shared" si="2"/>
        <v>4009/4010</v>
      </c>
      <c r="F116" s="15">
        <f t="shared" si="3"/>
        <v>2.8310185189184267E-2</v>
      </c>
      <c r="G116" s="10"/>
    </row>
    <row r="117" spans="1:7" s="2" customFormat="1" x14ac:dyDescent="0.25">
      <c r="A117" s="6" t="s">
        <v>1785</v>
      </c>
      <c r="B117" s="6">
        <v>4010</v>
      </c>
      <c r="C117" s="18">
        <v>42506.782152777778</v>
      </c>
      <c r="D117" s="18">
        <v>42506.817511574074</v>
      </c>
      <c r="E117" s="15" t="str">
        <f t="shared" si="2"/>
        <v>4009/4010</v>
      </c>
      <c r="F117" s="15">
        <f t="shared" si="3"/>
        <v>3.5358796296350192E-2</v>
      </c>
      <c r="G117" s="10"/>
    </row>
    <row r="118" spans="1:7" s="2" customFormat="1" x14ac:dyDescent="0.25">
      <c r="A118" s="6" t="s">
        <v>1786</v>
      </c>
      <c r="B118" s="6">
        <v>4044</v>
      </c>
      <c r="C118" s="18">
        <v>42506.756365740737</v>
      </c>
      <c r="D118" s="18">
        <v>42506.789837962962</v>
      </c>
      <c r="E118" s="15" t="str">
        <f t="shared" si="2"/>
        <v>4043/4044</v>
      </c>
      <c r="F118" s="15">
        <f t="shared" si="3"/>
        <v>3.3472222225100268E-2</v>
      </c>
      <c r="G118" s="10"/>
    </row>
    <row r="119" spans="1:7" s="2" customFormat="1" x14ac:dyDescent="0.25">
      <c r="A119" s="6" t="s">
        <v>1787</v>
      </c>
      <c r="B119" s="6">
        <v>4043</v>
      </c>
      <c r="C119" s="18">
        <v>42506.79614583333</v>
      </c>
      <c r="D119" s="18">
        <v>42506.827997685185</v>
      </c>
      <c r="E119" s="15" t="str">
        <f t="shared" si="2"/>
        <v>4043/4044</v>
      </c>
      <c r="F119" s="15">
        <f t="shared" si="3"/>
        <v>3.1851851854298729E-2</v>
      </c>
      <c r="G119" s="10"/>
    </row>
    <row r="120" spans="1:7" s="2" customFormat="1" x14ac:dyDescent="0.25">
      <c r="A120" s="6" t="s">
        <v>1788</v>
      </c>
      <c r="B120" s="6">
        <v>4024</v>
      </c>
      <c r="C120" s="18">
        <v>42506.767245370371</v>
      </c>
      <c r="D120" s="18">
        <v>42506.797511574077</v>
      </c>
      <c r="E120" s="15" t="str">
        <f t="shared" si="2"/>
        <v>4023/4024</v>
      </c>
      <c r="F120" s="15">
        <f t="shared" si="3"/>
        <v>3.0266203706560191E-2</v>
      </c>
      <c r="G120" s="10"/>
    </row>
    <row r="121" spans="1:7" s="2" customFormat="1" x14ac:dyDescent="0.25">
      <c r="A121" s="6" t="s">
        <v>1789</v>
      </c>
      <c r="B121" s="6">
        <v>4023</v>
      </c>
      <c r="C121" s="18">
        <v>42506.807557870372</v>
      </c>
      <c r="D121" s="18">
        <v>42506.840763888889</v>
      </c>
      <c r="E121" s="15" t="str">
        <f t="shared" si="2"/>
        <v>4023/4024</v>
      </c>
      <c r="F121" s="15">
        <f t="shared" si="3"/>
        <v>3.3206018517375924E-2</v>
      </c>
      <c r="G121" s="10"/>
    </row>
    <row r="122" spans="1:7" s="2" customFormat="1" x14ac:dyDescent="0.25">
      <c r="A122" s="6" t="s">
        <v>1790</v>
      </c>
      <c r="B122" s="6">
        <v>4011</v>
      </c>
      <c r="C122" s="18">
        <v>42506.791018518517</v>
      </c>
      <c r="D122" s="18">
        <v>42506.818749999999</v>
      </c>
      <c r="E122" s="15" t="str">
        <f t="shared" si="2"/>
        <v>4011/4012</v>
      </c>
      <c r="F122" s="15">
        <f t="shared" si="3"/>
        <v>2.7731481481168885E-2</v>
      </c>
      <c r="G122" s="10"/>
    </row>
    <row r="123" spans="1:7" s="2" customFormat="1" x14ac:dyDescent="0.25">
      <c r="A123" s="6" t="s">
        <v>1791</v>
      </c>
      <c r="B123" s="6">
        <v>4012</v>
      </c>
      <c r="C123" s="18">
        <v>42506.843784722223</v>
      </c>
      <c r="D123" s="18">
        <v>42506.861504629633</v>
      </c>
      <c r="E123" s="15" t="str">
        <f t="shared" si="2"/>
        <v>4011/4012</v>
      </c>
      <c r="F123" s="15">
        <v>3.145833333110204E-2</v>
      </c>
      <c r="G123" s="10" t="s">
        <v>1220</v>
      </c>
    </row>
    <row r="124" spans="1:7" s="2" customFormat="1" x14ac:dyDescent="0.25">
      <c r="A124" s="6" t="s">
        <v>1792</v>
      </c>
      <c r="B124" s="6">
        <v>4029</v>
      </c>
      <c r="C124" s="18">
        <v>42506.815567129626</v>
      </c>
      <c r="D124" s="18">
        <v>42506.845532407409</v>
      </c>
      <c r="E124" s="15" t="str">
        <f t="shared" si="2"/>
        <v>4029/4030</v>
      </c>
      <c r="F124" s="15">
        <f t="shared" si="3"/>
        <v>2.9965277783048805E-2</v>
      </c>
      <c r="G124" s="10"/>
    </row>
    <row r="125" spans="1:7" s="2" customFormat="1" x14ac:dyDescent="0.25">
      <c r="A125" s="6" t="s">
        <v>1793</v>
      </c>
      <c r="B125" s="6">
        <v>4030</v>
      </c>
      <c r="C125" s="18">
        <v>42506.853263888886</v>
      </c>
      <c r="D125" s="18">
        <v>42506.887986111113</v>
      </c>
      <c r="E125" s="15" t="str">
        <f t="shared" si="2"/>
        <v>4029/4030</v>
      </c>
      <c r="F125" s="15">
        <f t="shared" si="3"/>
        <v>3.4722222226264421E-2</v>
      </c>
      <c r="G125" s="10" t="s">
        <v>785</v>
      </c>
    </row>
    <row r="126" spans="1:7" s="2" customFormat="1" x14ac:dyDescent="0.25">
      <c r="A126" s="6" t="s">
        <v>1794</v>
      </c>
      <c r="B126" s="6">
        <v>4044</v>
      </c>
      <c r="C126" s="18">
        <v>42506.832418981481</v>
      </c>
      <c r="D126" s="18">
        <v>42506.85864583333</v>
      </c>
      <c r="E126" s="15" t="str">
        <f t="shared" si="2"/>
        <v>4043/4044</v>
      </c>
      <c r="F126" s="15">
        <f t="shared" si="3"/>
        <v>2.622685184906004E-2</v>
      </c>
      <c r="G126" s="10"/>
    </row>
    <row r="127" spans="1:7" s="2" customFormat="1" x14ac:dyDescent="0.25">
      <c r="A127" s="6" t="s">
        <v>1795</v>
      </c>
      <c r="B127" s="6">
        <v>4043</v>
      </c>
      <c r="C127" s="18">
        <v>42506.867604166669</v>
      </c>
      <c r="D127" s="18">
        <v>42506.91028935185</v>
      </c>
      <c r="E127" s="15" t="str">
        <f t="shared" si="2"/>
        <v>4043/4044</v>
      </c>
      <c r="F127" s="15">
        <f t="shared" si="3"/>
        <v>4.2685185180744156E-2</v>
      </c>
      <c r="G127" s="10"/>
    </row>
    <row r="128" spans="1:7" s="2" customFormat="1" x14ac:dyDescent="0.25">
      <c r="A128" s="6" t="s">
        <v>1796</v>
      </c>
      <c r="B128" s="6">
        <v>4024</v>
      </c>
      <c r="C128" s="18">
        <v>42506.846192129633</v>
      </c>
      <c r="D128" s="18">
        <v>42506.880324074074</v>
      </c>
      <c r="E128" s="15" t="str">
        <f t="shared" si="2"/>
        <v>4023/4024</v>
      </c>
      <c r="F128" s="15">
        <f t="shared" si="3"/>
        <v>3.4131944441469386E-2</v>
      </c>
      <c r="G128" s="10"/>
    </row>
    <row r="129" spans="1:15" s="2" customFormat="1" x14ac:dyDescent="0.25">
      <c r="A129" s="6" t="s">
        <v>1797</v>
      </c>
      <c r="B129" s="6">
        <v>4023</v>
      </c>
      <c r="C129" s="18">
        <v>42506.893368055556</v>
      </c>
      <c r="D129" s="18">
        <v>42506.951365740744</v>
      </c>
      <c r="E129" s="15" t="str">
        <f t="shared" si="2"/>
        <v>4023/4024</v>
      </c>
      <c r="F129" s="15">
        <f t="shared" si="3"/>
        <v>5.7997685187729076E-2</v>
      </c>
      <c r="G129" s="10" t="s">
        <v>1804</v>
      </c>
    </row>
    <row r="130" spans="1:15" s="2" customFormat="1" x14ac:dyDescent="0.25">
      <c r="A130" s="6" t="s">
        <v>1798</v>
      </c>
      <c r="B130" s="6">
        <v>4011</v>
      </c>
      <c r="C130" s="18">
        <v>42506.869513888887</v>
      </c>
      <c r="D130" s="18">
        <v>42506.900925925926</v>
      </c>
      <c r="E130" s="15" t="str">
        <f t="shared" si="2"/>
        <v>4011/4012</v>
      </c>
      <c r="F130" s="15">
        <f t="shared" si="3"/>
        <v>3.1412037038535345E-2</v>
      </c>
      <c r="G130" s="10"/>
    </row>
    <row r="131" spans="1:15" s="2" customFormat="1" x14ac:dyDescent="0.25">
      <c r="A131" s="6" t="s">
        <v>1799</v>
      </c>
      <c r="B131" s="6">
        <v>4012</v>
      </c>
      <c r="C131" s="18">
        <v>42506.914097222223</v>
      </c>
      <c r="D131" s="18">
        <v>42506.967314814814</v>
      </c>
      <c r="E131" s="15" t="str">
        <f t="shared" ref="E131:E135" si="4">IF(ISEVEN(B131),(B131-1)&amp;"/"&amp;B131,B131&amp;"/"&amp;(B131+1))</f>
        <v>4011/4012</v>
      </c>
      <c r="F131" s="15">
        <f t="shared" si="3"/>
        <v>5.3217592590954155E-2</v>
      </c>
      <c r="G131" s="10"/>
    </row>
    <row r="132" spans="1:15" s="2" customFormat="1" x14ac:dyDescent="0.25">
      <c r="A132" s="6" t="s">
        <v>1800</v>
      </c>
      <c r="B132" s="6">
        <v>4031</v>
      </c>
      <c r="C132" s="18">
        <v>42506.911226851851</v>
      </c>
      <c r="D132" s="18">
        <v>42506.962164351855</v>
      </c>
      <c r="E132" s="15" t="str">
        <f t="shared" si="4"/>
        <v>4031/4032</v>
      </c>
      <c r="F132" s="15">
        <f t="shared" ref="F132:F135" si="5">D132-C132</f>
        <v>5.0937500003783498E-2</v>
      </c>
      <c r="G132" s="10" t="s">
        <v>1805</v>
      </c>
    </row>
    <row r="133" spans="1:15" s="2" customFormat="1" x14ac:dyDescent="0.25">
      <c r="A133" s="6" t="s">
        <v>1801</v>
      </c>
      <c r="B133" s="6">
        <v>4044</v>
      </c>
      <c r="C133" s="18">
        <v>42506.962384259263</v>
      </c>
      <c r="D133" s="18">
        <v>42506.999583333331</v>
      </c>
      <c r="E133" s="15" t="str">
        <f t="shared" si="4"/>
        <v>4043/4044</v>
      </c>
      <c r="F133" s="15">
        <v>4.0034722216660157E-2</v>
      </c>
      <c r="G133" s="10" t="s">
        <v>1807</v>
      </c>
    </row>
    <row r="134" spans="1:15" s="2" customFormat="1" x14ac:dyDescent="0.25">
      <c r="A134" s="6" t="s">
        <v>1802</v>
      </c>
      <c r="B134" s="6">
        <v>4024</v>
      </c>
      <c r="C134" s="18">
        <v>42506.960497685184</v>
      </c>
      <c r="D134" s="18">
        <v>42506.985520833332</v>
      </c>
      <c r="E134" s="15" t="str">
        <f t="shared" si="4"/>
        <v>4023/4024</v>
      </c>
      <c r="F134" s="15">
        <f t="shared" si="5"/>
        <v>2.5023148147738539E-2</v>
      </c>
      <c r="G134" s="10" t="s">
        <v>1806</v>
      </c>
    </row>
    <row r="135" spans="1:15" s="2" customFormat="1" x14ac:dyDescent="0.25">
      <c r="A135" s="6" t="s">
        <v>1803</v>
      </c>
      <c r="B135" s="6">
        <v>4011</v>
      </c>
      <c r="C135" s="18">
        <v>42506.974398148152</v>
      </c>
      <c r="D135" s="18">
        <v>42507.006493055553</v>
      </c>
      <c r="E135" s="15" t="str">
        <f t="shared" si="4"/>
        <v>4011/4012</v>
      </c>
      <c r="F135" s="15">
        <f t="shared" si="5"/>
        <v>3.2094907401187811E-2</v>
      </c>
      <c r="G135" s="10"/>
    </row>
    <row r="136" spans="1:15" s="2" customFormat="1" x14ac:dyDescent="0.25">
      <c r="A136" s="6"/>
      <c r="B136" s="6"/>
      <c r="C136" s="18"/>
      <c r="D136" s="18"/>
      <c r="E136" s="15"/>
      <c r="F136" s="15"/>
      <c r="G136" s="10"/>
      <c r="H136"/>
    </row>
    <row r="137" spans="1:15" s="2" customFormat="1" x14ac:dyDescent="0.25">
      <c r="A137" s="6"/>
      <c r="B137" s="6"/>
      <c r="C137" s="18"/>
      <c r="D137" s="18"/>
      <c r="E137" s="15"/>
      <c r="F137" s="15"/>
      <c r="G137" s="10"/>
      <c r="H137"/>
    </row>
    <row r="138" spans="1:15" s="2" customFormat="1" x14ac:dyDescent="0.25">
      <c r="A138" s="6"/>
      <c r="B138" s="6"/>
      <c r="C138" s="18"/>
      <c r="D138" s="18"/>
      <c r="E138" s="15"/>
      <c r="F138" s="15"/>
      <c r="G138" s="10"/>
      <c r="H138"/>
    </row>
    <row r="139" spans="1:15" s="2" customFormat="1" x14ac:dyDescent="0.25">
      <c r="A139" s="6"/>
      <c r="B139" s="6"/>
      <c r="C139" s="18"/>
      <c r="D139" s="18"/>
      <c r="E139" s="15"/>
      <c r="F139" s="15"/>
      <c r="G139" s="10"/>
      <c r="H139"/>
    </row>
    <row r="140" spans="1:15" x14ac:dyDescent="0.25">
      <c r="A140" s="6"/>
      <c r="B140" s="6"/>
      <c r="C140" s="18"/>
      <c r="D140" s="18"/>
      <c r="E140" s="15"/>
      <c r="F140" s="15"/>
      <c r="G140" s="10"/>
      <c r="J140" s="2"/>
      <c r="K140" s="2"/>
    </row>
    <row r="141" spans="1:15" x14ac:dyDescent="0.25">
      <c r="A141" s="6"/>
      <c r="B141" s="6"/>
      <c r="C141" s="18"/>
      <c r="D141" s="18"/>
      <c r="E141" s="15"/>
      <c r="F141" s="15"/>
      <c r="G141" s="10"/>
      <c r="I141" s="2"/>
      <c r="J141" s="2"/>
      <c r="K141" s="2"/>
    </row>
    <row r="142" spans="1:15" s="2" customFormat="1" x14ac:dyDescent="0.25">
      <c r="A142" s="6"/>
      <c r="B142" s="6"/>
      <c r="C142" s="18"/>
      <c r="D142" s="18"/>
      <c r="E142" s="15"/>
      <c r="F142" s="15"/>
      <c r="G142" s="10"/>
      <c r="H142"/>
      <c r="L142"/>
      <c r="M142"/>
      <c r="N142"/>
      <c r="O142"/>
    </row>
    <row r="143" spans="1:15" x14ac:dyDescent="0.25">
      <c r="A143" s="6"/>
      <c r="B143" s="6"/>
      <c r="C143" s="18"/>
      <c r="D143" s="18"/>
      <c r="E143" s="15"/>
      <c r="F143" s="15"/>
      <c r="G143" s="10"/>
      <c r="J143" s="2"/>
      <c r="K143" s="2"/>
    </row>
    <row r="144" spans="1:15" x14ac:dyDescent="0.25">
      <c r="A144" s="6"/>
      <c r="B144" s="6"/>
      <c r="C144" s="18"/>
      <c r="D144" s="18"/>
      <c r="E144" s="15"/>
      <c r="F144" s="15"/>
      <c r="G144" s="10"/>
      <c r="J144" s="2"/>
      <c r="K144" s="2"/>
    </row>
    <row r="145" spans="1:11" x14ac:dyDescent="0.25">
      <c r="A145" s="6"/>
      <c r="B145" s="6"/>
      <c r="C145" s="18"/>
      <c r="D145" s="18"/>
      <c r="E145" s="15"/>
      <c r="F145" s="15"/>
      <c r="G145" s="10"/>
      <c r="J145" s="2"/>
      <c r="K145" s="2"/>
    </row>
    <row r="146" spans="1:11" x14ac:dyDescent="0.25">
      <c r="A146" s="6"/>
      <c r="B146" s="6"/>
      <c r="C146" s="18"/>
      <c r="D146" s="18"/>
      <c r="E146" s="15"/>
      <c r="F146" s="15"/>
      <c r="G146" s="10"/>
    </row>
    <row r="147" spans="1:11" x14ac:dyDescent="0.25">
      <c r="A147" s="6"/>
      <c r="B147" s="6"/>
      <c r="C147" s="18"/>
      <c r="D147" s="18"/>
      <c r="E147" s="15"/>
      <c r="F147" s="15"/>
      <c r="G147" s="10"/>
    </row>
    <row r="148" spans="1:11" x14ac:dyDescent="0.25">
      <c r="A148" s="6"/>
      <c r="B148" s="6"/>
      <c r="C148" s="18"/>
      <c r="D148" s="18"/>
      <c r="E148" s="15"/>
      <c r="F148" s="15"/>
      <c r="G148" s="10"/>
    </row>
    <row r="149" spans="1:11" x14ac:dyDescent="0.25">
      <c r="A149" s="6"/>
      <c r="B149" s="6"/>
      <c r="C149" s="18"/>
      <c r="D149" s="18"/>
      <c r="E149" s="15"/>
      <c r="F149" s="15"/>
      <c r="G149" s="10"/>
    </row>
    <row r="150" spans="1:11" x14ac:dyDescent="0.25">
      <c r="A150" s="6"/>
      <c r="B150" s="6"/>
      <c r="C150" s="18"/>
      <c r="D150" s="18"/>
      <c r="E150" s="15"/>
      <c r="F150" s="15"/>
      <c r="G150" s="10"/>
    </row>
    <row r="151" spans="1:11" x14ac:dyDescent="0.25">
      <c r="A151" s="6"/>
      <c r="B151" s="6"/>
      <c r="C151" s="18"/>
      <c r="D151" s="18"/>
      <c r="E151" s="15"/>
      <c r="F151" s="15"/>
      <c r="G151" s="10"/>
    </row>
    <row r="152" spans="1:11" x14ac:dyDescent="0.25">
      <c r="A152" s="6"/>
      <c r="B152" s="6"/>
      <c r="C152" s="18"/>
      <c r="D152" s="18"/>
      <c r="E152" s="15"/>
      <c r="F152" s="15"/>
      <c r="G152" s="10"/>
    </row>
    <row r="153" spans="1:11" x14ac:dyDescent="0.25">
      <c r="A153" s="17"/>
      <c r="B153" s="17"/>
      <c r="C153" s="18"/>
      <c r="D153" s="18"/>
      <c r="E153" s="6"/>
      <c r="F153" s="15"/>
      <c r="G153" s="10"/>
    </row>
    <row r="154" spans="1:11" x14ac:dyDescent="0.25">
      <c r="A154" s="17"/>
      <c r="B154" s="17"/>
      <c r="C154" s="18"/>
      <c r="D154" s="18"/>
      <c r="E154" s="6"/>
      <c r="F154" s="15"/>
      <c r="G154" s="10"/>
    </row>
    <row r="155" spans="1:11" x14ac:dyDescent="0.25">
      <c r="A155" s="17"/>
      <c r="B155" s="17"/>
      <c r="C155" s="18"/>
      <c r="D155" s="18"/>
      <c r="E155" s="6"/>
      <c r="F155" s="15"/>
      <c r="G155" s="10"/>
    </row>
    <row r="156" spans="1:11" x14ac:dyDescent="0.25">
      <c r="A156" s="17"/>
      <c r="B156" s="17"/>
      <c r="C156" s="18"/>
      <c r="D156" s="18"/>
      <c r="E156" s="6"/>
      <c r="F156" s="15"/>
      <c r="G156" s="10"/>
    </row>
    <row r="157" spans="1:11" x14ac:dyDescent="0.25">
      <c r="A157" s="17"/>
      <c r="B157" s="17"/>
      <c r="C157" s="18"/>
      <c r="D157" s="18"/>
      <c r="E157" s="6"/>
      <c r="F157" s="15"/>
      <c r="G157" s="10"/>
    </row>
  </sheetData>
  <autoFilter ref="A2:G135"/>
  <mergeCells count="2">
    <mergeCell ref="A1:F1"/>
    <mergeCell ref="L3:N3"/>
  </mergeCells>
  <conditionalFormatting sqref="A153:G157 C3:G152">
    <cfRule type="expression" dxfId="796" priority="5">
      <formula>#REF!&gt;#REF!</formula>
    </cfRule>
    <cfRule type="expression" dxfId="795" priority="6">
      <formula>#REF!&gt;0</formula>
    </cfRule>
    <cfRule type="expression" dxfId="794" priority="7">
      <formula>#REF!&gt;0</formula>
    </cfRule>
  </conditionalFormatting>
  <conditionalFormatting sqref="A3:B6">
    <cfRule type="expression" dxfId="793" priority="3">
      <formula>$P3&gt;0</formula>
    </cfRule>
    <cfRule type="expression" dxfId="792" priority="4">
      <formula>$O3&gt;0</formula>
    </cfRule>
  </conditionalFormatting>
  <conditionalFormatting sqref="A3:G152">
    <cfRule type="expression" dxfId="791" priority="1">
      <formula>NOT(ISBLANK($G3))</formula>
    </cfRule>
  </conditionalFormatting>
  <conditionalFormatting sqref="A27:B110 A121:B123">
    <cfRule type="expression" dxfId="790" priority="8">
      <formula>$P30&gt;0</formula>
    </cfRule>
    <cfRule type="expression" dxfId="789" priority="9">
      <formula>$O30&gt;0</formula>
    </cfRule>
  </conditionalFormatting>
  <conditionalFormatting sqref="A7:B26">
    <cfRule type="expression" dxfId="788" priority="11">
      <formula>$P9&gt;0</formula>
    </cfRule>
    <cfRule type="expression" dxfId="787" priority="12">
      <formula>$O9&gt;0</formula>
    </cfRule>
  </conditionalFormatting>
  <conditionalFormatting sqref="A111:B119 A124:B127">
    <cfRule type="expression" dxfId="786" priority="14">
      <formula>$P115&gt;0</formula>
    </cfRule>
    <cfRule type="expression" dxfId="785" priority="15">
      <formula>$O115&gt;0</formula>
    </cfRule>
  </conditionalFormatting>
  <conditionalFormatting sqref="A128:B130">
    <cfRule type="expression" dxfId="784" priority="17">
      <formula>$P134&gt;0</formula>
    </cfRule>
    <cfRule type="expression" dxfId="783" priority="18">
      <formula>$O134&gt;0</formula>
    </cfRule>
  </conditionalFormatting>
  <conditionalFormatting sqref="A131:B131">
    <cfRule type="expression" dxfId="782" priority="20">
      <formula>$P138&gt;0</formula>
    </cfRule>
    <cfRule type="expression" dxfId="781" priority="21">
      <formula>$O138&gt;0</formula>
    </cfRule>
  </conditionalFormatting>
  <conditionalFormatting sqref="A132:B132">
    <cfRule type="expression" dxfId="780" priority="23">
      <formula>$P140&gt;0</formula>
    </cfRule>
    <cfRule type="expression" dxfId="779" priority="24">
      <formula>$O140&gt;0</formula>
    </cfRule>
  </conditionalFormatting>
  <conditionalFormatting sqref="A134:B152">
    <cfRule type="expression" dxfId="778" priority="26">
      <formula>$P144&gt;0</formula>
    </cfRule>
    <cfRule type="expression" dxfId="777" priority="27">
      <formula>$O144&gt;0</formula>
    </cfRule>
  </conditionalFormatting>
  <conditionalFormatting sqref="A120:B120">
    <cfRule type="expression" dxfId="776" priority="240">
      <formula>#REF!&gt;0</formula>
    </cfRule>
    <cfRule type="expression" dxfId="775" priority="241">
      <formula>#REF!&gt;0</formula>
    </cfRule>
  </conditionalFormatting>
  <conditionalFormatting sqref="A133:B133">
    <cfRule type="expression" dxfId="774" priority="256">
      <formula>$P142&gt;0</formula>
    </cfRule>
    <cfRule type="expression" dxfId="773" priority="257">
      <formula>$O142&gt;0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id="{9A76E8B9-3621-4D67-9634-23EDD3557FFA}">
            <xm:f>$N3&gt;'[Train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A3:B6</xm:sqref>
        </x14:conditionalFormatting>
        <x14:conditionalFormatting xmlns:xm="http://schemas.microsoft.com/office/excel/2006/main">
          <x14:cfRule type="expression" priority="10" id="{87BACD0F-E672-48DB-A4A2-8FB9F1355105}">
            <xm:f>$N30&gt;'[Train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A27:B110</xm:sqref>
        </x14:conditionalFormatting>
        <x14:conditionalFormatting xmlns:xm="http://schemas.microsoft.com/office/excel/2006/main">
          <x14:cfRule type="expression" priority="13" id="{E87E1671-8838-45D6-9D69-8323E023AEEA}">
            <xm:f>$N9&gt;'[Train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A7:B26</xm:sqref>
        </x14:conditionalFormatting>
        <x14:conditionalFormatting xmlns:xm="http://schemas.microsoft.com/office/excel/2006/main">
          <x14:cfRule type="expression" priority="16" id="{FFFF8DC7-E5BE-43D4-8875-BA9CECEFE317}">
            <xm:f>$N115&gt;'[Train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A111:B119 A124:B127</xm:sqref>
        </x14:conditionalFormatting>
        <x14:conditionalFormatting xmlns:xm="http://schemas.microsoft.com/office/excel/2006/main">
          <x14:cfRule type="expression" priority="19" id="{84A30057-471A-4B51-9B8C-C0DB941C3BCA}">
            <xm:f>$N134&gt;'[Train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A128:B130</xm:sqref>
        </x14:conditionalFormatting>
        <x14:conditionalFormatting xmlns:xm="http://schemas.microsoft.com/office/excel/2006/main">
          <x14:cfRule type="expression" priority="22" id="{EB263775-D6C3-4E15-A85A-97F6A08C60F7}">
            <xm:f>$N138&gt;'[Train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A131:B131</xm:sqref>
        </x14:conditionalFormatting>
        <x14:conditionalFormatting xmlns:xm="http://schemas.microsoft.com/office/excel/2006/main">
          <x14:cfRule type="expression" priority="25" id="{9FAF98A7-8D81-40ED-9424-99E8937AFA7C}">
            <xm:f>$N140&gt;'[Train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A132:B132</xm:sqref>
        </x14:conditionalFormatting>
        <x14:conditionalFormatting xmlns:xm="http://schemas.microsoft.com/office/excel/2006/main">
          <x14:cfRule type="expression" priority="28" id="{230EED0D-2651-4B61-90C5-1860F15494F0}">
            <xm:f>$N144&gt;'[Train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A134:B152</xm:sqref>
        </x14:conditionalFormatting>
        <x14:conditionalFormatting xmlns:xm="http://schemas.microsoft.com/office/excel/2006/main">
          <x14:cfRule type="expression" priority="246" id="{FFFF8DC7-E5BE-43D4-8875-BA9CECEFE317}">
            <xm:f>$N124&gt;'[Train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A121:B123</xm:sqref>
        </x14:conditionalFormatting>
        <x14:conditionalFormatting xmlns:xm="http://schemas.microsoft.com/office/excel/2006/main">
          <x14:cfRule type="expression" priority="247" id="{FFFF8DC7-E5BE-43D4-8875-BA9CECEFE317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A120:B120</xm:sqref>
        </x14:conditionalFormatting>
        <x14:conditionalFormatting xmlns:xm="http://schemas.microsoft.com/office/excel/2006/main">
          <x14:cfRule type="expression" priority="260" id="{230EED0D-2651-4B61-90C5-1860F15494F0}">
            <xm:f>$N142&gt;'[Train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A133:B133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53"/>
  <sheetViews>
    <sheetView workbookViewId="0">
      <selection sqref="A1:F1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75" t="str">
        <f>"Eagle P3 System Performance - "&amp;TEXT(J3,"YYYY-MM-DD")</f>
        <v>Eagle P3 System Performance - 2016-05-17</v>
      </c>
      <c r="B1" s="75"/>
      <c r="C1" s="75"/>
      <c r="D1" s="75"/>
      <c r="E1" s="75"/>
      <c r="F1" s="75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1808</v>
      </c>
      <c r="B3" s="6">
        <v>4016</v>
      </c>
      <c r="C3" s="18">
        <v>42507.129016203704</v>
      </c>
      <c r="D3" s="18">
        <v>42507.166307870371</v>
      </c>
      <c r="E3" s="15" t="str">
        <f>IF(ISEVEN(B3),(B3-1)&amp;"/"&amp;B3,B3&amp;"/"&amp;(B3+1))</f>
        <v>4015/4016</v>
      </c>
      <c r="F3" s="15">
        <f>D3-C3</f>
        <v>3.7291666667442769E-2</v>
      </c>
      <c r="G3" s="10"/>
      <c r="J3" s="20">
        <v>42507</v>
      </c>
      <c r="K3" s="21"/>
      <c r="L3" s="76" t="s">
        <v>3</v>
      </c>
      <c r="M3" s="76"/>
      <c r="N3" s="77"/>
    </row>
    <row r="4" spans="1:65" s="2" customFormat="1" ht="15.75" thickBot="1" x14ac:dyDescent="0.3">
      <c r="A4" s="6" t="s">
        <v>1809</v>
      </c>
      <c r="B4" s="6">
        <v>4019</v>
      </c>
      <c r="C4" s="18">
        <v>42507.175833333335</v>
      </c>
      <c r="D4" s="18">
        <v>42507.201840277776</v>
      </c>
      <c r="E4" s="15" t="str">
        <f t="shared" ref="E4:E64" si="0">IF(ISEVEN(B4),(B4-1)&amp;"/"&amp;B4,B4&amp;"/"&amp;(B4+1))</f>
        <v>4019/4020</v>
      </c>
      <c r="F4" s="15">
        <f>D4-C4</f>
        <v>2.6006944441178348E-2</v>
      </c>
      <c r="G4" s="10"/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1810</v>
      </c>
      <c r="B5" s="6">
        <v>4010</v>
      </c>
      <c r="C5" s="18">
        <v>42507.195775462962</v>
      </c>
      <c r="D5" s="18">
        <v>42507.208715277775</v>
      </c>
      <c r="E5" s="15" t="str">
        <f t="shared" si="0"/>
        <v>4009/4010</v>
      </c>
      <c r="F5" s="15">
        <f t="shared" ref="F5:F65" si="1">D5-C5</f>
        <v>1.2939814812853001E-2</v>
      </c>
      <c r="G5" s="10" t="s">
        <v>1951</v>
      </c>
      <c r="J5" s="22" t="s">
        <v>7</v>
      </c>
      <c r="K5" s="24">
        <f>COUNTA(F3:F969)</f>
        <v>141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6" t="s">
        <v>1811</v>
      </c>
      <c r="B6" s="6">
        <v>4026</v>
      </c>
      <c r="C6" s="18">
        <v>42507.214143518519</v>
      </c>
      <c r="D6" s="18">
        <v>42507.220416666663</v>
      </c>
      <c r="E6" s="15" t="str">
        <f t="shared" si="0"/>
        <v>4025/4026</v>
      </c>
      <c r="F6" s="15">
        <f t="shared" si="1"/>
        <v>6.2731481448281556E-3</v>
      </c>
      <c r="G6" s="10" t="s">
        <v>1949</v>
      </c>
      <c r="J6" s="22" t="s">
        <v>15</v>
      </c>
      <c r="K6" s="24">
        <f>K5-SUM(K8:K9)</f>
        <v>133</v>
      </c>
      <c r="L6" s="25">
        <v>43.071445221369565</v>
      </c>
      <c r="M6" s="25">
        <v>34.833333335118368</v>
      </c>
      <c r="N6" s="25">
        <v>67.399999997578561</v>
      </c>
    </row>
    <row r="7" spans="1:65" s="2" customFormat="1" x14ac:dyDescent="0.25">
      <c r="A7" s="6" t="s">
        <v>1812</v>
      </c>
      <c r="B7" s="6">
        <v>4011</v>
      </c>
      <c r="C7" s="18">
        <v>42507.18445601852</v>
      </c>
      <c r="D7" s="18">
        <v>42507.21565972222</v>
      </c>
      <c r="E7" s="15" t="str">
        <f t="shared" si="0"/>
        <v>4011/4012</v>
      </c>
      <c r="F7" s="15">
        <f t="shared" si="1"/>
        <v>3.1203703700157348E-2</v>
      </c>
      <c r="G7" s="10"/>
      <c r="J7" s="22" t="s">
        <v>9</v>
      </c>
      <c r="K7" s="29">
        <f>K6/K5</f>
        <v>0.94326241134751776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6" t="s">
        <v>1813</v>
      </c>
      <c r="B8" s="6">
        <v>4012</v>
      </c>
      <c r="C8" s="18">
        <v>42507.223275462966</v>
      </c>
      <c r="D8" s="18">
        <v>42507.255289351851</v>
      </c>
      <c r="E8" s="15" t="str">
        <f t="shared" si="0"/>
        <v>4011/4012</v>
      </c>
      <c r="F8" s="15">
        <f t="shared" si="1"/>
        <v>3.2013888885558117E-2</v>
      </c>
      <c r="G8" s="10"/>
      <c r="J8" s="22" t="s">
        <v>16</v>
      </c>
      <c r="K8" s="24">
        <f>COUNTA(G3:G995)</f>
        <v>8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1814</v>
      </c>
      <c r="B9" s="6">
        <v>4044</v>
      </c>
      <c r="C9" s="18">
        <v>42507.197615740741</v>
      </c>
      <c r="D9" s="18">
        <v>42507.228020833332</v>
      </c>
      <c r="E9" s="15" t="str">
        <f t="shared" si="0"/>
        <v>4043/4044</v>
      </c>
      <c r="F9" s="15">
        <f t="shared" si="1"/>
        <v>3.0405092591536231E-2</v>
      </c>
      <c r="G9" s="10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1815</v>
      </c>
      <c r="B10" s="6">
        <v>4043</v>
      </c>
      <c r="C10" s="18">
        <v>42507.233958333331</v>
      </c>
      <c r="D10" s="18">
        <v>42507.264675925922</v>
      </c>
      <c r="E10" s="15" t="str">
        <f t="shared" si="0"/>
        <v>4043/4044</v>
      </c>
      <c r="F10" s="15">
        <f t="shared" si="1"/>
        <v>3.071759259182727E-2</v>
      </c>
      <c r="G10" s="10"/>
    </row>
    <row r="11" spans="1:65" s="2" customFormat="1" x14ac:dyDescent="0.25">
      <c r="A11" s="6" t="s">
        <v>1816</v>
      </c>
      <c r="B11" s="6">
        <v>4016</v>
      </c>
      <c r="C11" s="18">
        <v>42507.206666666665</v>
      </c>
      <c r="D11" s="18">
        <v>42507.234895833331</v>
      </c>
      <c r="E11" s="15" t="str">
        <f t="shared" si="0"/>
        <v>4015/4016</v>
      </c>
      <c r="F11" s="15">
        <f t="shared" si="1"/>
        <v>2.8229166666278616E-2</v>
      </c>
      <c r="G11" s="10"/>
    </row>
    <row r="12" spans="1:65" s="2" customFormat="1" x14ac:dyDescent="0.25">
      <c r="A12" s="6" t="s">
        <v>1817</v>
      </c>
      <c r="B12" s="6">
        <v>4015</v>
      </c>
      <c r="C12" s="18">
        <v>42507.246238425927</v>
      </c>
      <c r="D12" s="18">
        <v>42507.273657407408</v>
      </c>
      <c r="E12" s="15" t="str">
        <f t="shared" si="0"/>
        <v>4015/4016</v>
      </c>
      <c r="F12" s="15">
        <f t="shared" si="1"/>
        <v>2.7418981480877846E-2</v>
      </c>
      <c r="G12" s="10"/>
    </row>
    <row r="13" spans="1:65" s="2" customFormat="1" x14ac:dyDescent="0.25">
      <c r="A13" s="6" t="s">
        <v>1818</v>
      </c>
      <c r="B13" s="6">
        <v>4020</v>
      </c>
      <c r="C13" s="18">
        <v>42507.208564814813</v>
      </c>
      <c r="D13" s="18">
        <v>42507.245636574073</v>
      </c>
      <c r="E13" s="15" t="str">
        <f t="shared" si="0"/>
        <v>4019/4020</v>
      </c>
      <c r="F13" s="15">
        <f t="shared" si="1"/>
        <v>3.7071759259561077E-2</v>
      </c>
      <c r="G13" s="10"/>
    </row>
    <row r="14" spans="1:65" s="2" customFormat="1" x14ac:dyDescent="0.25">
      <c r="A14" s="6" t="s">
        <v>1819</v>
      </c>
      <c r="B14" s="6">
        <v>4019</v>
      </c>
      <c r="C14" s="18">
        <v>42507.252627314818</v>
      </c>
      <c r="D14" s="18">
        <v>42507.287754629629</v>
      </c>
      <c r="E14" s="15" t="str">
        <f t="shared" si="0"/>
        <v>4019/4020</v>
      </c>
      <c r="F14" s="15">
        <f t="shared" si="1"/>
        <v>3.5127314811688848E-2</v>
      </c>
      <c r="G14" s="10"/>
    </row>
    <row r="15" spans="1:65" s="2" customFormat="1" x14ac:dyDescent="0.25">
      <c r="A15" s="6" t="s">
        <v>1820</v>
      </c>
      <c r="B15" s="6">
        <v>4042</v>
      </c>
      <c r="C15" s="18">
        <v>42507.231261574074</v>
      </c>
      <c r="D15" s="18">
        <v>42507.262094907404</v>
      </c>
      <c r="E15" s="15" t="str">
        <f t="shared" si="0"/>
        <v>4041/4042</v>
      </c>
      <c r="F15" s="15">
        <f t="shared" si="1"/>
        <v>3.0833333330519963E-2</v>
      </c>
      <c r="G15" s="10"/>
    </row>
    <row r="16" spans="1:65" s="2" customFormat="1" x14ac:dyDescent="0.25">
      <c r="A16" s="6" t="s">
        <v>1821</v>
      </c>
      <c r="B16" s="6">
        <v>4041</v>
      </c>
      <c r="C16" s="18">
        <v>42507.268113425926</v>
      </c>
      <c r="D16" s="18">
        <v>42507.299942129626</v>
      </c>
      <c r="E16" s="15" t="str">
        <f t="shared" si="0"/>
        <v>4041/4042</v>
      </c>
      <c r="F16" s="15">
        <f t="shared" si="1"/>
        <v>3.1828703700739425E-2</v>
      </c>
      <c r="G16" s="10"/>
    </row>
    <row r="17" spans="1:7" s="2" customFormat="1" x14ac:dyDescent="0.25">
      <c r="A17" s="6" t="s">
        <v>1822</v>
      </c>
      <c r="B17" s="6">
        <v>4009</v>
      </c>
      <c r="C17" s="18">
        <v>42507.238321759258</v>
      </c>
      <c r="D17" s="18">
        <v>42507.266493055555</v>
      </c>
      <c r="E17" s="15" t="str">
        <f t="shared" si="0"/>
        <v>4009/4010</v>
      </c>
      <c r="F17" s="15">
        <f t="shared" si="1"/>
        <v>2.8171296296932269E-2</v>
      </c>
      <c r="G17" s="10"/>
    </row>
    <row r="18" spans="1:7" s="2" customFormat="1" x14ac:dyDescent="0.25">
      <c r="A18" s="6" t="s">
        <v>1823</v>
      </c>
      <c r="B18" s="6">
        <v>4010</v>
      </c>
      <c r="C18" s="18">
        <v>42507.277094907404</v>
      </c>
      <c r="D18" s="18">
        <v>42507.310763888891</v>
      </c>
      <c r="E18" s="15" t="str">
        <f t="shared" si="0"/>
        <v>4009/4010</v>
      </c>
      <c r="F18" s="15">
        <f t="shared" si="1"/>
        <v>3.3668981486698613E-2</v>
      </c>
      <c r="G18" s="10"/>
    </row>
    <row r="19" spans="1:7" s="2" customFormat="1" x14ac:dyDescent="0.25">
      <c r="A19" s="6" t="s">
        <v>1824</v>
      </c>
      <c r="B19" s="6">
        <v>4023</v>
      </c>
      <c r="C19" s="18">
        <v>42507.285787037035</v>
      </c>
      <c r="D19" s="18">
        <v>42507.316192129627</v>
      </c>
      <c r="E19" s="15" t="str">
        <f t="shared" si="0"/>
        <v>4023/4024</v>
      </c>
      <c r="F19" s="15">
        <f t="shared" si="1"/>
        <v>3.0405092591536231E-2</v>
      </c>
      <c r="G19" s="10"/>
    </row>
    <row r="20" spans="1:7" s="2" customFormat="1" x14ac:dyDescent="0.25">
      <c r="A20" s="6" t="s">
        <v>1825</v>
      </c>
      <c r="B20" s="6">
        <v>4011</v>
      </c>
      <c r="C20" s="18">
        <v>42507.258668981478</v>
      </c>
      <c r="D20" s="18">
        <v>42507.294108796297</v>
      </c>
      <c r="E20" s="15" t="str">
        <f t="shared" si="0"/>
        <v>4011/4012</v>
      </c>
      <c r="F20" s="15">
        <f t="shared" si="1"/>
        <v>3.5439814819255844E-2</v>
      </c>
      <c r="G20" s="10"/>
    </row>
    <row r="21" spans="1:7" s="2" customFormat="1" x14ac:dyDescent="0.25">
      <c r="A21" s="6" t="s">
        <v>1826</v>
      </c>
      <c r="B21" s="6">
        <v>4012</v>
      </c>
      <c r="C21" s="18">
        <v>42507.297233796293</v>
      </c>
      <c r="D21" s="18">
        <v>42507.327650462961</v>
      </c>
      <c r="E21" s="15" t="str">
        <f t="shared" si="0"/>
        <v>4011/4012</v>
      </c>
      <c r="F21" s="15">
        <f t="shared" si="1"/>
        <v>3.0416666668315884E-2</v>
      </c>
      <c r="G21" s="10"/>
    </row>
    <row r="22" spans="1:7" s="2" customFormat="1" x14ac:dyDescent="0.25">
      <c r="A22" s="6" t="s">
        <v>1827</v>
      </c>
      <c r="B22" s="6">
        <v>4044</v>
      </c>
      <c r="C22" s="18">
        <v>42507.268078703702</v>
      </c>
      <c r="D22" s="18">
        <v>42507.298009259262</v>
      </c>
      <c r="E22" s="15" t="str">
        <f t="shared" si="0"/>
        <v>4043/4044</v>
      </c>
      <c r="F22" s="15">
        <f t="shared" si="1"/>
        <v>2.9930555559985805E-2</v>
      </c>
      <c r="G22" s="10"/>
    </row>
    <row r="23" spans="1:7" s="2" customFormat="1" x14ac:dyDescent="0.25">
      <c r="A23" s="6" t="s">
        <v>1828</v>
      </c>
      <c r="B23" s="6">
        <v>4043</v>
      </c>
      <c r="C23" s="18">
        <v>42507.305046296293</v>
      </c>
      <c r="D23" s="18">
        <v>42507.335798611108</v>
      </c>
      <c r="E23" s="15" t="str">
        <f t="shared" si="0"/>
        <v>4043/4044</v>
      </c>
      <c r="F23" s="15">
        <f t="shared" si="1"/>
        <v>3.0752314814890269E-2</v>
      </c>
      <c r="G23" s="10"/>
    </row>
    <row r="24" spans="1:7" s="2" customFormat="1" x14ac:dyDescent="0.25">
      <c r="A24" s="6" t="s">
        <v>1829</v>
      </c>
      <c r="B24" s="6">
        <v>4016</v>
      </c>
      <c r="C24" s="18">
        <v>42507.277187500003</v>
      </c>
      <c r="D24" s="18">
        <v>42507.306863425925</v>
      </c>
      <c r="E24" s="15" t="str">
        <f t="shared" si="0"/>
        <v>4015/4016</v>
      </c>
      <c r="F24" s="15">
        <f t="shared" si="1"/>
        <v>2.9675925921765156E-2</v>
      </c>
      <c r="G24" s="10"/>
    </row>
    <row r="25" spans="1:7" s="2" customFormat="1" x14ac:dyDescent="0.25">
      <c r="A25" s="6" t="s">
        <v>1830</v>
      </c>
      <c r="B25" s="6">
        <v>4015</v>
      </c>
      <c r="C25" s="18">
        <v>42507.317013888889</v>
      </c>
      <c r="D25" s="18">
        <v>42507.350636574076</v>
      </c>
      <c r="E25" s="15" t="str">
        <f t="shared" si="0"/>
        <v>4015/4016</v>
      </c>
      <c r="F25" s="15">
        <f t="shared" si="1"/>
        <v>3.3622685186855961E-2</v>
      </c>
      <c r="G25" s="10"/>
    </row>
    <row r="26" spans="1:7" s="2" customFormat="1" x14ac:dyDescent="0.25">
      <c r="A26" s="6" t="s">
        <v>1831</v>
      </c>
      <c r="B26" s="6">
        <v>4020</v>
      </c>
      <c r="C26" s="18">
        <v>42507.290416666663</v>
      </c>
      <c r="D26" s="18">
        <v>42507.317615740743</v>
      </c>
      <c r="E26" s="15" t="str">
        <f t="shared" si="0"/>
        <v>4019/4020</v>
      </c>
      <c r="F26" s="15">
        <f t="shared" si="1"/>
        <v>2.7199074080272112E-2</v>
      </c>
      <c r="G26" s="10"/>
    </row>
    <row r="27" spans="1:7" s="2" customFormat="1" x14ac:dyDescent="0.25">
      <c r="A27" s="6" t="s">
        <v>1832</v>
      </c>
      <c r="B27" s="6">
        <v>4019</v>
      </c>
      <c r="C27" s="18">
        <v>42507.325879629629</v>
      </c>
      <c r="D27" s="18">
        <v>42507.358402777776</v>
      </c>
      <c r="E27" s="15" t="str">
        <f t="shared" si="0"/>
        <v>4019/4020</v>
      </c>
      <c r="F27" s="15">
        <f t="shared" si="1"/>
        <v>3.25231481474475E-2</v>
      </c>
      <c r="G27" s="10"/>
    </row>
    <row r="28" spans="1:7" s="2" customFormat="1" x14ac:dyDescent="0.25">
      <c r="A28" s="6" t="s">
        <v>1833</v>
      </c>
      <c r="B28" s="6">
        <v>4025</v>
      </c>
      <c r="C28" s="18">
        <v>42507.305567129632</v>
      </c>
      <c r="D28" s="18">
        <v>42507.335486111115</v>
      </c>
      <c r="E28" s="15" t="str">
        <f t="shared" si="0"/>
        <v>4025/4026</v>
      </c>
      <c r="F28" s="15">
        <f t="shared" si="1"/>
        <v>2.9918981483206153E-2</v>
      </c>
      <c r="G28" s="10"/>
    </row>
    <row r="29" spans="1:7" s="2" customFormat="1" x14ac:dyDescent="0.25">
      <c r="A29" s="6" t="s">
        <v>1834</v>
      </c>
      <c r="B29" s="6">
        <v>4026</v>
      </c>
      <c r="C29" s="18">
        <v>42507.339050925926</v>
      </c>
      <c r="D29" s="18">
        <v>42507.369386574072</v>
      </c>
      <c r="E29" s="15" t="str">
        <f t="shared" si="0"/>
        <v>4025/4026</v>
      </c>
      <c r="F29" s="15">
        <f t="shared" si="1"/>
        <v>3.0335648145410232E-2</v>
      </c>
      <c r="G29" s="10"/>
    </row>
    <row r="30" spans="1:7" s="2" customFormat="1" x14ac:dyDescent="0.25">
      <c r="A30" s="6" t="s">
        <v>1835</v>
      </c>
      <c r="B30" s="6">
        <v>4009</v>
      </c>
      <c r="C30" s="18">
        <v>42507.313356481478</v>
      </c>
      <c r="D30" s="18">
        <v>42507.345300925925</v>
      </c>
      <c r="E30" s="15" t="str">
        <f t="shared" si="0"/>
        <v>4009/4010</v>
      </c>
      <c r="F30" s="15">
        <f t="shared" si="1"/>
        <v>3.1944444446708076E-2</v>
      </c>
      <c r="G30" s="10"/>
    </row>
    <row r="31" spans="1:7" s="2" customFormat="1" x14ac:dyDescent="0.25">
      <c r="A31" s="6" t="s">
        <v>1836</v>
      </c>
      <c r="B31" s="6">
        <v>4010</v>
      </c>
      <c r="C31" s="18">
        <v>42507.350381944445</v>
      </c>
      <c r="D31" s="18">
        <v>42507.378078703703</v>
      </c>
      <c r="E31" s="15" t="str">
        <f t="shared" si="0"/>
        <v>4009/4010</v>
      </c>
      <c r="F31" s="15">
        <f t="shared" si="1"/>
        <v>2.7696759258105885E-2</v>
      </c>
      <c r="G31" s="10"/>
    </row>
    <row r="32" spans="1:7" s="2" customFormat="1" x14ac:dyDescent="0.25">
      <c r="A32" s="6" t="s">
        <v>1837</v>
      </c>
      <c r="B32" s="6">
        <v>4024</v>
      </c>
      <c r="C32" s="18">
        <v>42507.321701388886</v>
      </c>
      <c r="D32" s="18">
        <v>42507.327534722222</v>
      </c>
      <c r="E32" s="15" t="str">
        <f t="shared" si="0"/>
        <v>4023/4024</v>
      </c>
      <c r="F32" s="15">
        <f t="shared" si="1"/>
        <v>5.8333333363407291E-3</v>
      </c>
      <c r="G32" s="10" t="s">
        <v>785</v>
      </c>
    </row>
    <row r="33" spans="1:7" s="2" customFormat="1" x14ac:dyDescent="0.25">
      <c r="A33" s="6" t="s">
        <v>1838</v>
      </c>
      <c r="B33" s="6">
        <v>4023</v>
      </c>
      <c r="C33" s="18">
        <v>42507.357187499998</v>
      </c>
      <c r="D33" s="18">
        <v>42507.388321759259</v>
      </c>
      <c r="E33" s="15" t="str">
        <f t="shared" si="0"/>
        <v>4023/4024</v>
      </c>
      <c r="F33" s="15">
        <f t="shared" si="1"/>
        <v>3.1134259261307307E-2</v>
      </c>
      <c r="G33" s="10"/>
    </row>
    <row r="34" spans="1:7" s="2" customFormat="1" x14ac:dyDescent="0.25">
      <c r="A34" s="6" t="s">
        <v>1839</v>
      </c>
      <c r="B34" s="6">
        <v>4011</v>
      </c>
      <c r="C34" s="18">
        <v>42507.330613425926</v>
      </c>
      <c r="D34" s="18">
        <v>42507.359398148146</v>
      </c>
      <c r="E34" s="15" t="str">
        <f t="shared" si="0"/>
        <v>4011/4012</v>
      </c>
      <c r="F34" s="15">
        <f t="shared" si="1"/>
        <v>2.8784722220734693E-2</v>
      </c>
      <c r="G34" s="10"/>
    </row>
    <row r="35" spans="1:7" s="2" customFormat="1" x14ac:dyDescent="0.25">
      <c r="A35" s="6" t="s">
        <v>1840</v>
      </c>
      <c r="B35" s="6">
        <v>4012</v>
      </c>
      <c r="C35" s="18">
        <v>42507.366296296299</v>
      </c>
      <c r="D35" s="18">
        <v>42507.397731481484</v>
      </c>
      <c r="E35" s="15" t="str">
        <f t="shared" si="0"/>
        <v>4011/4012</v>
      </c>
      <c r="F35" s="15">
        <f t="shared" si="1"/>
        <v>3.1435185184818693E-2</v>
      </c>
      <c r="G35" s="10"/>
    </row>
    <row r="36" spans="1:7" s="2" customFormat="1" x14ac:dyDescent="0.25">
      <c r="A36" s="6" t="s">
        <v>1841</v>
      </c>
      <c r="B36" s="6">
        <v>4044</v>
      </c>
      <c r="C36" s="18">
        <v>42507.339375000003</v>
      </c>
      <c r="D36" s="18">
        <v>42507.368310185186</v>
      </c>
      <c r="E36" s="15" t="str">
        <f t="shared" si="0"/>
        <v>4043/4044</v>
      </c>
      <c r="F36" s="15">
        <f t="shared" si="1"/>
        <v>2.8935185182490386E-2</v>
      </c>
      <c r="G36" s="10"/>
    </row>
    <row r="37" spans="1:7" s="2" customFormat="1" x14ac:dyDescent="0.25">
      <c r="A37" s="6" t="s">
        <v>1842</v>
      </c>
      <c r="B37" s="6">
        <v>4043</v>
      </c>
      <c r="C37" s="18">
        <v>42507.376817129632</v>
      </c>
      <c r="D37" s="18">
        <v>42507.40824074074</v>
      </c>
      <c r="E37" s="15" t="str">
        <f t="shared" si="0"/>
        <v>4043/4044</v>
      </c>
      <c r="F37" s="15">
        <f t="shared" si="1"/>
        <v>3.142361110803904E-2</v>
      </c>
      <c r="G37" s="10"/>
    </row>
    <row r="38" spans="1:7" s="2" customFormat="1" x14ac:dyDescent="0.25">
      <c r="A38" s="6" t="s">
        <v>1843</v>
      </c>
      <c r="B38" s="6">
        <v>4016</v>
      </c>
      <c r="C38" s="18">
        <v>42507.355937499997</v>
      </c>
      <c r="D38" s="18">
        <v>42507.38071759259</v>
      </c>
      <c r="E38" s="15" t="str">
        <f t="shared" si="0"/>
        <v>4015/4016</v>
      </c>
      <c r="F38" s="15">
        <f t="shared" si="1"/>
        <v>2.4780092593573499E-2</v>
      </c>
      <c r="G38" s="10"/>
    </row>
    <row r="39" spans="1:7" s="2" customFormat="1" x14ac:dyDescent="0.25">
      <c r="A39" s="6" t="s">
        <v>1844</v>
      </c>
      <c r="B39" s="6">
        <v>4015</v>
      </c>
      <c r="C39" s="18">
        <v>42507.390775462962</v>
      </c>
      <c r="D39" s="18">
        <v>42507.419236111113</v>
      </c>
      <c r="E39" s="15" t="str">
        <f t="shared" si="0"/>
        <v>4015/4016</v>
      </c>
      <c r="F39" s="15">
        <f t="shared" si="1"/>
        <v>2.846064815093996E-2</v>
      </c>
      <c r="G39" s="10"/>
    </row>
    <row r="40" spans="1:7" s="2" customFormat="1" x14ac:dyDescent="0.25">
      <c r="A40" s="6" t="s">
        <v>1845</v>
      </c>
      <c r="B40" s="6">
        <v>4020</v>
      </c>
      <c r="C40" s="18">
        <v>42507.360868055555</v>
      </c>
      <c r="D40" s="18">
        <v>42507.389351851853</v>
      </c>
      <c r="E40" s="15" t="str">
        <f t="shared" si="0"/>
        <v>4019/4020</v>
      </c>
      <c r="F40" s="15">
        <f t="shared" si="1"/>
        <v>2.8483796297223307E-2</v>
      </c>
      <c r="G40" s="10"/>
    </row>
    <row r="41" spans="1:7" s="2" customFormat="1" x14ac:dyDescent="0.25">
      <c r="A41" s="6" t="s">
        <v>1846</v>
      </c>
      <c r="B41" s="6">
        <v>4019</v>
      </c>
      <c r="C41" s="18">
        <v>42507.400069444448</v>
      </c>
      <c r="D41" s="18">
        <v>42507.429664351854</v>
      </c>
      <c r="E41" s="15" t="str">
        <f t="shared" si="0"/>
        <v>4019/4020</v>
      </c>
      <c r="F41" s="15">
        <f t="shared" si="1"/>
        <v>2.9594907406135462E-2</v>
      </c>
      <c r="G41" s="10"/>
    </row>
    <row r="42" spans="1:7" s="2" customFormat="1" x14ac:dyDescent="0.25">
      <c r="A42" s="6" t="s">
        <v>1847</v>
      </c>
      <c r="B42" s="6">
        <v>4025</v>
      </c>
      <c r="C42" s="18">
        <v>42507.374641203707</v>
      </c>
      <c r="D42" s="18">
        <v>42507.399745370371</v>
      </c>
      <c r="E42" s="15" t="str">
        <f t="shared" si="0"/>
        <v>4025/4026</v>
      </c>
      <c r="F42" s="15">
        <f t="shared" si="1"/>
        <v>2.5104166663368233E-2</v>
      </c>
      <c r="G42" s="10"/>
    </row>
    <row r="43" spans="1:7" s="2" customFormat="1" x14ac:dyDescent="0.25">
      <c r="A43" s="6" t="s">
        <v>1848</v>
      </c>
      <c r="B43" s="6">
        <v>4026</v>
      </c>
      <c r="C43" s="18">
        <v>42507.410312499997</v>
      </c>
      <c r="D43" s="18">
        <v>42507.445798611108</v>
      </c>
      <c r="E43" s="15" t="str">
        <f t="shared" si="0"/>
        <v>4025/4026</v>
      </c>
      <c r="F43" s="15">
        <f t="shared" si="1"/>
        <v>3.5486111111822538E-2</v>
      </c>
      <c r="G43" s="10"/>
    </row>
    <row r="44" spans="1:7" s="2" customFormat="1" x14ac:dyDescent="0.25">
      <c r="A44" s="6" t="s">
        <v>1849</v>
      </c>
      <c r="B44" s="6">
        <v>4009</v>
      </c>
      <c r="C44" s="18">
        <v>42507.390405092592</v>
      </c>
      <c r="D44" s="18">
        <v>42507.411238425928</v>
      </c>
      <c r="E44" s="15" t="str">
        <f t="shared" si="0"/>
        <v>4009/4010</v>
      </c>
      <c r="F44" s="15">
        <v>2.4398148147156462E-2</v>
      </c>
      <c r="G44" s="10" t="s">
        <v>1952</v>
      </c>
    </row>
    <row r="45" spans="1:7" s="2" customFormat="1" x14ac:dyDescent="0.25">
      <c r="A45" s="6" t="s">
        <v>1850</v>
      </c>
      <c r="B45" s="6">
        <v>4010</v>
      </c>
      <c r="C45" s="18">
        <v>42507.424490740741</v>
      </c>
      <c r="D45" s="18">
        <v>42507.454976851855</v>
      </c>
      <c r="E45" s="15" t="str">
        <f t="shared" si="0"/>
        <v>4009/4010</v>
      </c>
      <c r="F45" s="15">
        <f t="shared" si="1"/>
        <v>3.0486111114441883E-2</v>
      </c>
      <c r="G45" s="10"/>
    </row>
    <row r="46" spans="1:7" s="2" customFormat="1" x14ac:dyDescent="0.25">
      <c r="A46" s="6" t="s">
        <v>1851</v>
      </c>
      <c r="B46" s="6">
        <v>4024</v>
      </c>
      <c r="C46" s="18">
        <v>42507.391226851854</v>
      </c>
      <c r="D46" s="18">
        <v>42507.42150462963</v>
      </c>
      <c r="E46" s="15" t="str">
        <f t="shared" si="0"/>
        <v>4023/4024</v>
      </c>
      <c r="F46" s="15">
        <f t="shared" si="1"/>
        <v>3.0277777776063886E-2</v>
      </c>
      <c r="G46" s="10"/>
    </row>
    <row r="47" spans="1:7" s="2" customFormat="1" x14ac:dyDescent="0.25">
      <c r="A47" s="6" t="s">
        <v>1852</v>
      </c>
      <c r="B47" s="6">
        <v>4023</v>
      </c>
      <c r="C47" s="18">
        <v>42507.430023148147</v>
      </c>
      <c r="D47" s="18">
        <v>42507.461678240739</v>
      </c>
      <c r="E47" s="15" t="str">
        <f t="shared" si="0"/>
        <v>4023/4024</v>
      </c>
      <c r="F47" s="15">
        <f t="shared" si="1"/>
        <v>3.1655092592700385E-2</v>
      </c>
      <c r="G47" s="10"/>
    </row>
    <row r="48" spans="1:7" s="2" customFormat="1" x14ac:dyDescent="0.25">
      <c r="A48" s="6" t="s">
        <v>1853</v>
      </c>
      <c r="B48" s="6">
        <v>4011</v>
      </c>
      <c r="C48" s="18">
        <v>42507.401458333334</v>
      </c>
      <c r="D48" s="18">
        <v>42507.433194444442</v>
      </c>
      <c r="E48" s="15" t="str">
        <f t="shared" si="0"/>
        <v>4011/4012</v>
      </c>
      <c r="F48" s="15">
        <f t="shared" si="1"/>
        <v>3.1736111108330078E-2</v>
      </c>
      <c r="G48" s="10"/>
    </row>
    <row r="49" spans="1:7" s="2" customFormat="1" x14ac:dyDescent="0.25">
      <c r="A49" s="6" t="s">
        <v>1854</v>
      </c>
      <c r="B49" s="6">
        <v>4012</v>
      </c>
      <c r="C49" s="18">
        <v>42507.438946759263</v>
      </c>
      <c r="D49" s="18">
        <v>42507.47284722222</v>
      </c>
      <c r="E49" s="15" t="str">
        <f t="shared" si="0"/>
        <v>4011/4012</v>
      </c>
      <c r="F49" s="15">
        <f t="shared" si="1"/>
        <v>3.3900462956808042E-2</v>
      </c>
      <c r="G49" s="10"/>
    </row>
    <row r="50" spans="1:7" s="2" customFormat="1" x14ac:dyDescent="0.25">
      <c r="A50" s="6" t="s">
        <v>1855</v>
      </c>
      <c r="B50" s="6">
        <v>4044</v>
      </c>
      <c r="C50" s="18">
        <v>42507.411168981482</v>
      </c>
      <c r="D50" s="18">
        <v>42507.441504629627</v>
      </c>
      <c r="E50" s="15" t="str">
        <f t="shared" si="0"/>
        <v>4043/4044</v>
      </c>
      <c r="F50" s="15">
        <f t="shared" si="1"/>
        <v>3.0335648145410232E-2</v>
      </c>
      <c r="G50" s="10"/>
    </row>
    <row r="51" spans="1:7" s="2" customFormat="1" x14ac:dyDescent="0.25">
      <c r="A51" s="6" t="s">
        <v>1856</v>
      </c>
      <c r="B51" s="6">
        <v>4043</v>
      </c>
      <c r="C51" s="18">
        <v>42507.451782407406</v>
      </c>
      <c r="D51" s="18">
        <v>42507.484965277778</v>
      </c>
      <c r="E51" s="15" t="str">
        <f t="shared" si="0"/>
        <v>4043/4044</v>
      </c>
      <c r="F51" s="15">
        <f t="shared" si="1"/>
        <v>3.3182870371092577E-2</v>
      </c>
      <c r="G51" s="10"/>
    </row>
    <row r="52" spans="1:7" s="2" customFormat="1" x14ac:dyDescent="0.25">
      <c r="A52" s="6" t="s">
        <v>1857</v>
      </c>
      <c r="B52" s="6">
        <v>4016</v>
      </c>
      <c r="C52" s="18">
        <v>42507.426898148151</v>
      </c>
      <c r="D52" s="18">
        <v>42507.453263888892</v>
      </c>
      <c r="E52" s="15" t="str">
        <f t="shared" si="0"/>
        <v>4015/4016</v>
      </c>
      <c r="F52" s="15">
        <f t="shared" si="1"/>
        <v>2.6365740741312038E-2</v>
      </c>
      <c r="G52" s="10"/>
    </row>
    <row r="53" spans="1:7" s="2" customFormat="1" x14ac:dyDescent="0.25">
      <c r="A53" s="6" t="s">
        <v>1858</v>
      </c>
      <c r="B53" s="6">
        <v>4015</v>
      </c>
      <c r="C53" s="18">
        <v>42507.463854166665</v>
      </c>
      <c r="D53" s="18">
        <v>42507.491840277777</v>
      </c>
      <c r="E53" s="15" t="str">
        <f t="shared" si="0"/>
        <v>4015/4016</v>
      </c>
      <c r="F53" s="15">
        <f t="shared" si="1"/>
        <v>2.7986111112113576E-2</v>
      </c>
      <c r="G53" s="10"/>
    </row>
    <row r="54" spans="1:7" s="2" customFormat="1" x14ac:dyDescent="0.25">
      <c r="A54" s="6" t="s">
        <v>1859</v>
      </c>
      <c r="B54" s="6">
        <v>4020</v>
      </c>
      <c r="C54" s="18">
        <v>42507.43476851852</v>
      </c>
      <c r="D54" s="18">
        <v>42507.465694444443</v>
      </c>
      <c r="E54" s="15" t="str">
        <f t="shared" si="0"/>
        <v>4019/4020</v>
      </c>
      <c r="F54" s="15">
        <f t="shared" si="1"/>
        <v>3.0925925922929309E-2</v>
      </c>
      <c r="G54" s="10"/>
    </row>
    <row r="55" spans="1:7" s="2" customFormat="1" x14ac:dyDescent="0.25">
      <c r="A55" s="6" t="s">
        <v>1860</v>
      </c>
      <c r="B55" s="6">
        <v>4019</v>
      </c>
      <c r="C55" s="18">
        <v>42507.473692129628</v>
      </c>
      <c r="D55" s="18">
        <v>42507.51190972222</v>
      </c>
      <c r="E55" s="15" t="str">
        <f t="shared" si="0"/>
        <v>4019/4020</v>
      </c>
      <c r="F55" s="15">
        <f t="shared" si="1"/>
        <v>3.8217592591536231E-2</v>
      </c>
      <c r="G55" s="10"/>
    </row>
    <row r="56" spans="1:7" s="2" customFormat="1" x14ac:dyDescent="0.25">
      <c r="A56" s="6" t="s">
        <v>1861</v>
      </c>
      <c r="B56" s="6">
        <v>4025</v>
      </c>
      <c r="C56" s="18">
        <v>42507.448310185187</v>
      </c>
      <c r="D56" s="18">
        <v>42507.480451388888</v>
      </c>
      <c r="E56" s="15" t="str">
        <f t="shared" si="0"/>
        <v>4025/4026</v>
      </c>
      <c r="F56" s="15">
        <f t="shared" si="1"/>
        <v>3.2141203701030463E-2</v>
      </c>
      <c r="G56" s="10"/>
    </row>
    <row r="57" spans="1:7" s="2" customFormat="1" x14ac:dyDescent="0.25">
      <c r="A57" s="6" t="s">
        <v>1862</v>
      </c>
      <c r="B57" s="6">
        <v>4026</v>
      </c>
      <c r="C57" s="18">
        <v>42507.483935185184</v>
      </c>
      <c r="D57" s="18">
        <v>42507.516388888886</v>
      </c>
      <c r="E57" s="15" t="str">
        <f t="shared" si="0"/>
        <v>4025/4026</v>
      </c>
      <c r="F57" s="15">
        <f t="shared" si="1"/>
        <v>3.2453703701321501E-2</v>
      </c>
      <c r="G57" s="10"/>
    </row>
    <row r="58" spans="1:7" s="2" customFormat="1" x14ac:dyDescent="0.25">
      <c r="A58" s="6" t="s">
        <v>1863</v>
      </c>
      <c r="B58" s="6">
        <v>4009</v>
      </c>
      <c r="C58" s="18">
        <v>42507.460127314815</v>
      </c>
      <c r="D58" s="18">
        <v>42507.48474537037</v>
      </c>
      <c r="E58" s="15" t="str">
        <f t="shared" si="0"/>
        <v>4009/4010</v>
      </c>
      <c r="F58" s="15">
        <f t="shared" si="1"/>
        <v>2.4618055555038154E-2</v>
      </c>
      <c r="G58" s="10"/>
    </row>
    <row r="59" spans="1:7" s="2" customFormat="1" x14ac:dyDescent="0.25">
      <c r="A59" s="6" t="s">
        <v>1864</v>
      </c>
      <c r="B59" s="6">
        <v>4010</v>
      </c>
      <c r="C59" s="18">
        <v>42507.510775462964</v>
      </c>
      <c r="D59" s="18">
        <v>42507.538715277777</v>
      </c>
      <c r="E59" s="15" t="str">
        <f t="shared" si="0"/>
        <v>4009/4010</v>
      </c>
      <c r="F59" s="15">
        <f t="shared" si="1"/>
        <v>2.7939814812270924E-2</v>
      </c>
      <c r="G59" s="10" t="s">
        <v>785</v>
      </c>
    </row>
    <row r="60" spans="1:7" s="2" customFormat="1" x14ac:dyDescent="0.25">
      <c r="A60" s="6" t="s">
        <v>1865</v>
      </c>
      <c r="B60" s="6">
        <v>4024</v>
      </c>
      <c r="C60" s="18">
        <v>42507.469814814816</v>
      </c>
      <c r="D60" s="18">
        <v>42507.494004629632</v>
      </c>
      <c r="E60" s="15" t="str">
        <f t="shared" si="0"/>
        <v>4023/4024</v>
      </c>
      <c r="F60" s="15">
        <f t="shared" si="1"/>
        <v>2.4189814816054422E-2</v>
      </c>
      <c r="G60" s="10"/>
    </row>
    <row r="61" spans="1:7" s="2" customFormat="1" x14ac:dyDescent="0.25">
      <c r="A61" s="6" t="s">
        <v>1866</v>
      </c>
      <c r="B61" s="6">
        <v>4023</v>
      </c>
      <c r="C61" s="18">
        <v>42507.505914351852</v>
      </c>
      <c r="D61" s="18">
        <v>42507.539583333331</v>
      </c>
      <c r="E61" s="15" t="str">
        <f t="shared" si="0"/>
        <v>4023/4024</v>
      </c>
      <c r="F61" s="15">
        <f t="shared" si="1"/>
        <v>3.3668981479422655E-2</v>
      </c>
      <c r="G61" s="10"/>
    </row>
    <row r="62" spans="1:7" s="2" customFormat="1" x14ac:dyDescent="0.25">
      <c r="A62" s="6" t="s">
        <v>1867</v>
      </c>
      <c r="B62" s="6">
        <v>4011</v>
      </c>
      <c r="C62" s="18">
        <v>42507.475972222222</v>
      </c>
      <c r="D62" s="18">
        <v>42507.489803240744</v>
      </c>
      <c r="E62" s="15" t="str">
        <f t="shared" si="0"/>
        <v>4011/4012</v>
      </c>
      <c r="F62" s="15">
        <f t="shared" si="1"/>
        <v>1.3831018521159422E-2</v>
      </c>
      <c r="G62" s="10" t="s">
        <v>1953</v>
      </c>
    </row>
    <row r="63" spans="1:7" s="2" customFormat="1" x14ac:dyDescent="0.25">
      <c r="A63" s="6" t="s">
        <v>1868</v>
      </c>
      <c r="B63" s="6">
        <v>4012</v>
      </c>
      <c r="C63" s="18">
        <v>42507.517280092594</v>
      </c>
      <c r="D63" s="18">
        <v>42507.551215277781</v>
      </c>
      <c r="E63" s="15" t="str">
        <f t="shared" si="0"/>
        <v>4011/4012</v>
      </c>
      <c r="F63" s="15">
        <f t="shared" si="1"/>
        <v>3.3935185187146999E-2</v>
      </c>
      <c r="G63" s="10"/>
    </row>
    <row r="64" spans="1:7" s="2" customFormat="1" x14ac:dyDescent="0.25">
      <c r="A64" s="6" t="s">
        <v>1869</v>
      </c>
      <c r="B64" s="6">
        <v>4044</v>
      </c>
      <c r="C64" s="18">
        <v>42507.489687499998</v>
      </c>
      <c r="D64" s="18">
        <v>42507.51766203704</v>
      </c>
      <c r="E64" s="15" t="str">
        <f t="shared" si="0"/>
        <v>4043/4044</v>
      </c>
      <c r="F64" s="15">
        <f t="shared" si="1"/>
        <v>2.7974537042609882E-2</v>
      </c>
      <c r="G64" s="10"/>
    </row>
    <row r="65" spans="1:7" s="2" customFormat="1" x14ac:dyDescent="0.25">
      <c r="A65" s="6" t="s">
        <v>1870</v>
      </c>
      <c r="B65" s="6">
        <v>4043</v>
      </c>
      <c r="C65" s="18">
        <v>42507.526678240742</v>
      </c>
      <c r="D65" s="18">
        <v>42507.556759259256</v>
      </c>
      <c r="E65" s="15" t="str">
        <f t="shared" ref="E65:E127" si="2">IF(ISEVEN(B65),(B65-1)&amp;"/"&amp;B65,B65&amp;"/"&amp;(B65+1))</f>
        <v>4043/4044</v>
      </c>
      <c r="F65" s="15">
        <f t="shared" si="1"/>
        <v>3.0081018514465541E-2</v>
      </c>
      <c r="G65" s="10"/>
    </row>
    <row r="66" spans="1:7" s="2" customFormat="1" x14ac:dyDescent="0.25">
      <c r="A66" s="6" t="s">
        <v>1871</v>
      </c>
      <c r="B66" s="6">
        <v>4016</v>
      </c>
      <c r="C66" s="18">
        <v>42507.497291666667</v>
      </c>
      <c r="D66" s="18">
        <v>42507.527685185189</v>
      </c>
      <c r="E66" s="15" t="str">
        <f t="shared" si="2"/>
        <v>4015/4016</v>
      </c>
      <c r="F66" s="15">
        <f t="shared" ref="F66:F128" si="3">D66-C66</f>
        <v>3.0393518522032537E-2</v>
      </c>
      <c r="G66" s="10"/>
    </row>
    <row r="67" spans="1:7" s="2" customFormat="1" x14ac:dyDescent="0.25">
      <c r="A67" s="6" t="s">
        <v>1872</v>
      </c>
      <c r="B67" s="6">
        <v>4015</v>
      </c>
      <c r="C67" s="18">
        <v>42507.536446759259</v>
      </c>
      <c r="D67" s="18">
        <v>42507.570011574076</v>
      </c>
      <c r="E67" s="15" t="str">
        <f t="shared" si="2"/>
        <v>4015/4016</v>
      </c>
      <c r="F67" s="15">
        <f t="shared" si="3"/>
        <v>3.3564814817509614E-2</v>
      </c>
      <c r="G67" s="10"/>
    </row>
    <row r="68" spans="1:7" s="2" customFormat="1" x14ac:dyDescent="0.25">
      <c r="A68" s="6" t="s">
        <v>1873</v>
      </c>
      <c r="B68" s="6">
        <v>4020</v>
      </c>
      <c r="C68" s="18">
        <v>42507.515081018515</v>
      </c>
      <c r="D68" s="18">
        <v>42507.546689814815</v>
      </c>
      <c r="E68" s="15" t="str">
        <f t="shared" si="2"/>
        <v>4019/4020</v>
      </c>
      <c r="F68" s="15">
        <f t="shared" si="3"/>
        <v>3.160879630013369E-2</v>
      </c>
      <c r="G68" s="10"/>
    </row>
    <row r="69" spans="1:7" s="2" customFormat="1" x14ac:dyDescent="0.25">
      <c r="A69" s="6" t="s">
        <v>1874</v>
      </c>
      <c r="B69" s="6">
        <v>4019</v>
      </c>
      <c r="C69" s="18">
        <v>42507.549247685187</v>
      </c>
      <c r="D69" s="18">
        <v>42507.577986111108</v>
      </c>
      <c r="E69" s="15" t="str">
        <f t="shared" si="2"/>
        <v>4019/4020</v>
      </c>
      <c r="F69" s="15">
        <f t="shared" si="3"/>
        <v>2.8738425920892041E-2</v>
      </c>
      <c r="G69" s="10"/>
    </row>
    <row r="70" spans="1:7" s="2" customFormat="1" x14ac:dyDescent="0.25">
      <c r="A70" s="6" t="s">
        <v>1875</v>
      </c>
      <c r="B70" s="6">
        <v>4025</v>
      </c>
      <c r="C70" s="18">
        <v>42507.518969907411</v>
      </c>
      <c r="D70" s="18">
        <v>42507.549340277779</v>
      </c>
      <c r="E70" s="15" t="str">
        <f t="shared" si="2"/>
        <v>4025/4026</v>
      </c>
      <c r="F70" s="15">
        <f t="shared" si="3"/>
        <v>3.0370370368473232E-2</v>
      </c>
      <c r="G70" s="10"/>
    </row>
    <row r="71" spans="1:7" s="2" customFormat="1" x14ac:dyDescent="0.25">
      <c r="A71" s="6" t="s">
        <v>1876</v>
      </c>
      <c r="B71" s="6">
        <v>4026</v>
      </c>
      <c r="C71" s="18">
        <v>42507.554710648146</v>
      </c>
      <c r="D71" s="18">
        <v>42507.586030092592</v>
      </c>
      <c r="E71" s="15" t="str">
        <f t="shared" si="2"/>
        <v>4025/4026</v>
      </c>
      <c r="F71" s="15">
        <f t="shared" si="3"/>
        <v>3.1319444446125999E-2</v>
      </c>
      <c r="G71" s="10"/>
    </row>
    <row r="72" spans="1:7" s="2" customFormat="1" x14ac:dyDescent="0.25">
      <c r="A72" s="6" t="s">
        <v>1877</v>
      </c>
      <c r="B72" s="6">
        <v>4042</v>
      </c>
      <c r="C72" s="18">
        <v>42507.531423611108</v>
      </c>
      <c r="D72" s="18">
        <v>42507.558553240742</v>
      </c>
      <c r="E72" s="15" t="str">
        <f t="shared" si="2"/>
        <v>4041/4042</v>
      </c>
      <c r="F72" s="15">
        <f t="shared" si="3"/>
        <v>2.7129629634146113E-2</v>
      </c>
      <c r="G72" s="10"/>
    </row>
    <row r="73" spans="1:7" s="2" customFormat="1" x14ac:dyDescent="0.25">
      <c r="A73" s="6" t="s">
        <v>1878</v>
      </c>
      <c r="B73" s="6">
        <v>4041</v>
      </c>
      <c r="C73" s="18">
        <v>42507.566030092596</v>
      </c>
      <c r="D73" s="18">
        <v>42507.595925925925</v>
      </c>
      <c r="E73" s="15" t="str">
        <f t="shared" si="2"/>
        <v>4041/4042</v>
      </c>
      <c r="F73" s="15">
        <f t="shared" si="3"/>
        <v>2.9895833329646848E-2</v>
      </c>
      <c r="G73" s="10"/>
    </row>
    <row r="74" spans="1:7" s="2" customFormat="1" x14ac:dyDescent="0.25">
      <c r="A74" s="6" t="s">
        <v>1879</v>
      </c>
      <c r="B74" s="6">
        <v>4024</v>
      </c>
      <c r="C74" s="18">
        <v>42507.542951388888</v>
      </c>
      <c r="D74" s="18">
        <v>42507.574374999997</v>
      </c>
      <c r="E74" s="15" t="str">
        <f t="shared" si="2"/>
        <v>4023/4024</v>
      </c>
      <c r="F74" s="15">
        <f t="shared" si="3"/>
        <v>3.142361110803904E-2</v>
      </c>
      <c r="G74" s="10"/>
    </row>
    <row r="75" spans="1:7" s="2" customFormat="1" x14ac:dyDescent="0.25">
      <c r="A75" s="6" t="s">
        <v>1880</v>
      </c>
      <c r="B75" s="6">
        <v>4023</v>
      </c>
      <c r="C75" s="18">
        <v>42507.576793981483</v>
      </c>
      <c r="D75" s="18">
        <v>42507.606574074074</v>
      </c>
      <c r="E75" s="15" t="str">
        <f t="shared" si="2"/>
        <v>4023/4024</v>
      </c>
      <c r="F75" s="15">
        <f t="shared" si="3"/>
        <v>2.9780092590954155E-2</v>
      </c>
      <c r="G75" s="10"/>
    </row>
    <row r="76" spans="1:7" s="2" customFormat="1" x14ac:dyDescent="0.25">
      <c r="A76" s="6" t="s">
        <v>1881</v>
      </c>
      <c r="B76" s="6">
        <v>4011</v>
      </c>
      <c r="C76" s="18">
        <v>42507.553206018521</v>
      </c>
      <c r="D76" s="18">
        <v>42507.577673611115</v>
      </c>
      <c r="E76" s="15" t="str">
        <f t="shared" si="2"/>
        <v>4011/4012</v>
      </c>
      <c r="F76" s="15">
        <f t="shared" si="3"/>
        <v>2.4467592593282461E-2</v>
      </c>
      <c r="G76" s="10"/>
    </row>
    <row r="77" spans="1:7" s="2" customFormat="1" x14ac:dyDescent="0.25">
      <c r="A77" s="6" t="s">
        <v>1882</v>
      </c>
      <c r="B77" s="6">
        <v>4012</v>
      </c>
      <c r="C77" s="18">
        <v>42507.590138888889</v>
      </c>
      <c r="D77" s="18">
        <v>42507.616620370369</v>
      </c>
      <c r="E77" s="15" t="str">
        <f t="shared" si="2"/>
        <v>4011/4012</v>
      </c>
      <c r="F77" s="15">
        <f t="shared" si="3"/>
        <v>2.6481481480004732E-2</v>
      </c>
      <c r="G77" s="10"/>
    </row>
    <row r="78" spans="1:7" s="2" customFormat="1" x14ac:dyDescent="0.25">
      <c r="A78" s="6" t="s">
        <v>1883</v>
      </c>
      <c r="B78" s="6">
        <v>4044</v>
      </c>
      <c r="C78" s="18">
        <v>42507.560057870367</v>
      </c>
      <c r="D78" s="18">
        <v>42507.587430555555</v>
      </c>
      <c r="E78" s="15" t="str">
        <f t="shared" si="2"/>
        <v>4043/4044</v>
      </c>
      <c r="F78" s="15">
        <f t="shared" si="3"/>
        <v>2.7372685188311152E-2</v>
      </c>
      <c r="G78" s="10"/>
    </row>
    <row r="79" spans="1:7" s="2" customFormat="1" x14ac:dyDescent="0.25">
      <c r="A79" s="6" t="s">
        <v>1884</v>
      </c>
      <c r="B79" s="6">
        <v>4043</v>
      </c>
      <c r="C79" s="18">
        <v>42507.599074074074</v>
      </c>
      <c r="D79" s="18">
        <v>42507.627291666664</v>
      </c>
      <c r="E79" s="15" t="str">
        <f t="shared" si="2"/>
        <v>4043/4044</v>
      </c>
      <c r="F79" s="15">
        <f t="shared" si="3"/>
        <v>2.8217592589498963E-2</v>
      </c>
      <c r="G79" s="10"/>
    </row>
    <row r="80" spans="1:7" s="2" customFormat="1" x14ac:dyDescent="0.25">
      <c r="A80" s="6" t="s">
        <v>1885</v>
      </c>
      <c r="B80" s="6">
        <v>4016</v>
      </c>
      <c r="C80" s="18">
        <v>42507.573275462964</v>
      </c>
      <c r="D80" s="18">
        <v>42507.599328703705</v>
      </c>
      <c r="E80" s="15" t="str">
        <f t="shared" si="2"/>
        <v>4015/4016</v>
      </c>
      <c r="F80" s="15">
        <f t="shared" si="3"/>
        <v>2.6053240741021E-2</v>
      </c>
      <c r="G80" s="10"/>
    </row>
    <row r="81" spans="1:7" s="2" customFormat="1" x14ac:dyDescent="0.25">
      <c r="A81" s="6" t="s">
        <v>1886</v>
      </c>
      <c r="B81" s="6">
        <v>4015</v>
      </c>
      <c r="C81" s="18">
        <v>42507.60833333333</v>
      </c>
      <c r="D81" s="18">
        <v>42507.638333333336</v>
      </c>
      <c r="E81" s="15" t="str">
        <f t="shared" si="2"/>
        <v>4015/4016</v>
      </c>
      <c r="F81" s="15">
        <f t="shared" si="3"/>
        <v>3.0000000006111804E-2</v>
      </c>
      <c r="G81" s="10"/>
    </row>
    <row r="82" spans="1:7" s="2" customFormat="1" x14ac:dyDescent="0.25">
      <c r="A82" s="6" t="s">
        <v>1887</v>
      </c>
      <c r="B82" s="6">
        <v>4020</v>
      </c>
      <c r="C82" s="18">
        <v>42507.580925925926</v>
      </c>
      <c r="D82" s="18">
        <v>42507.607939814814</v>
      </c>
      <c r="E82" s="15" t="str">
        <f t="shared" si="2"/>
        <v>4019/4020</v>
      </c>
      <c r="F82" s="15">
        <f t="shared" si="3"/>
        <v>2.7013888888177462E-2</v>
      </c>
      <c r="G82" s="10"/>
    </row>
    <row r="83" spans="1:7" s="2" customFormat="1" x14ac:dyDescent="0.25">
      <c r="A83" s="6" t="s">
        <v>1888</v>
      </c>
      <c r="B83" s="6">
        <v>4019</v>
      </c>
      <c r="C83" s="18">
        <v>42507.619421296295</v>
      </c>
      <c r="D83" s="18">
        <v>42507.647951388892</v>
      </c>
      <c r="E83" s="15" t="str">
        <f t="shared" si="2"/>
        <v>4019/4020</v>
      </c>
      <c r="F83" s="15">
        <f t="shared" si="3"/>
        <v>2.8530092597065959E-2</v>
      </c>
      <c r="G83" s="10"/>
    </row>
    <row r="84" spans="1:7" s="2" customFormat="1" x14ac:dyDescent="0.25">
      <c r="A84" s="6" t="s">
        <v>1889</v>
      </c>
      <c r="B84" s="6">
        <v>4025</v>
      </c>
      <c r="C84" s="18">
        <v>42507.589143518519</v>
      </c>
      <c r="D84" s="18">
        <v>42507.619363425925</v>
      </c>
      <c r="E84" s="15" t="str">
        <f t="shared" si="2"/>
        <v>4025/4026</v>
      </c>
      <c r="F84" s="15">
        <f t="shared" si="3"/>
        <v>3.0219907406717539E-2</v>
      </c>
      <c r="G84" s="10"/>
    </row>
    <row r="85" spans="1:7" s="2" customFormat="1" x14ac:dyDescent="0.25">
      <c r="A85" s="6" t="s">
        <v>1890</v>
      </c>
      <c r="B85" s="6">
        <v>4026</v>
      </c>
      <c r="C85" s="18">
        <v>42507.628182870372</v>
      </c>
      <c r="D85" s="18">
        <v>42507.659212962964</v>
      </c>
      <c r="E85" s="15" t="str">
        <f t="shared" si="2"/>
        <v>4025/4026</v>
      </c>
      <c r="F85" s="15">
        <f t="shared" si="3"/>
        <v>3.1030092592118308E-2</v>
      </c>
      <c r="G85" s="10"/>
    </row>
    <row r="86" spans="1:7" s="2" customFormat="1" x14ac:dyDescent="0.25">
      <c r="A86" s="6" t="s">
        <v>1891</v>
      </c>
      <c r="B86" s="6">
        <v>4042</v>
      </c>
      <c r="C86" s="18">
        <v>42507.604872685188</v>
      </c>
      <c r="D86" s="18">
        <v>42507.629201388889</v>
      </c>
      <c r="E86" s="15" t="str">
        <f t="shared" si="2"/>
        <v>4041/4042</v>
      </c>
      <c r="F86" s="15">
        <f t="shared" si="3"/>
        <v>2.4328703701030463E-2</v>
      </c>
      <c r="G86" s="10"/>
    </row>
    <row r="87" spans="1:7" s="2" customFormat="1" x14ac:dyDescent="0.25">
      <c r="A87" s="6" t="s">
        <v>1892</v>
      </c>
      <c r="B87" s="6">
        <v>4041</v>
      </c>
      <c r="C87" s="18">
        <v>42507.641863425924</v>
      </c>
      <c r="D87" s="18">
        <v>42507.668356481481</v>
      </c>
      <c r="E87" s="15" t="str">
        <f t="shared" si="2"/>
        <v>4041/4042</v>
      </c>
      <c r="F87" s="15">
        <f t="shared" si="3"/>
        <v>2.6493055556784384E-2</v>
      </c>
      <c r="G87" s="10"/>
    </row>
    <row r="88" spans="1:7" s="2" customFormat="1" x14ac:dyDescent="0.25">
      <c r="A88" s="6" t="s">
        <v>1893</v>
      </c>
      <c r="B88" s="6">
        <v>4024</v>
      </c>
      <c r="C88" s="18">
        <v>42507.609629629631</v>
      </c>
      <c r="D88" s="18">
        <v>42507.639293981483</v>
      </c>
      <c r="E88" s="15" t="str">
        <f t="shared" si="2"/>
        <v>4023/4024</v>
      </c>
      <c r="F88" s="15">
        <f t="shared" si="3"/>
        <v>2.9664351852261461E-2</v>
      </c>
      <c r="G88" s="10"/>
    </row>
    <row r="89" spans="1:7" s="2" customFormat="1" x14ac:dyDescent="0.25">
      <c r="A89" s="6" t="s">
        <v>1894</v>
      </c>
      <c r="B89" s="6">
        <v>4023</v>
      </c>
      <c r="C89" s="18">
        <v>42507.6481712963</v>
      </c>
      <c r="D89" s="18">
        <v>42507.6794212963</v>
      </c>
      <c r="E89" s="15" t="str">
        <f t="shared" si="2"/>
        <v>4023/4024</v>
      </c>
      <c r="F89" s="15">
        <f t="shared" si="3"/>
        <v>3.125E-2</v>
      </c>
      <c r="G89" s="10"/>
    </row>
    <row r="90" spans="1:7" s="2" customFormat="1" x14ac:dyDescent="0.25">
      <c r="A90" s="6" t="s">
        <v>1895</v>
      </c>
      <c r="B90" s="6">
        <v>4011</v>
      </c>
      <c r="C90" s="18">
        <v>42507.622442129628</v>
      </c>
      <c r="D90" s="18">
        <v>42507.650462962964</v>
      </c>
      <c r="E90" s="15" t="str">
        <f t="shared" si="2"/>
        <v>4011/4012</v>
      </c>
      <c r="F90" s="15">
        <f t="shared" si="3"/>
        <v>2.8020833335176576E-2</v>
      </c>
      <c r="G90" s="10"/>
    </row>
    <row r="91" spans="1:7" s="2" customFormat="1" x14ac:dyDescent="0.25">
      <c r="A91" s="6" t="s">
        <v>1896</v>
      </c>
      <c r="B91" s="6">
        <v>4012</v>
      </c>
      <c r="C91" s="18">
        <v>42507.662233796298</v>
      </c>
      <c r="D91" s="18">
        <v>42507.692974537036</v>
      </c>
      <c r="E91" s="15" t="str">
        <f t="shared" si="2"/>
        <v>4011/4012</v>
      </c>
      <c r="F91" s="15">
        <f t="shared" si="3"/>
        <v>3.0740740738110617E-2</v>
      </c>
      <c r="G91" s="10"/>
    </row>
    <row r="92" spans="1:7" s="2" customFormat="1" x14ac:dyDescent="0.25">
      <c r="A92" s="6" t="s">
        <v>1897</v>
      </c>
      <c r="B92" s="6">
        <v>4044</v>
      </c>
      <c r="C92" s="18">
        <v>42507.630497685182</v>
      </c>
      <c r="D92" s="18">
        <v>42507.660821759258</v>
      </c>
      <c r="E92" s="15" t="str">
        <f t="shared" si="2"/>
        <v>4043/4044</v>
      </c>
      <c r="F92" s="15">
        <f t="shared" si="3"/>
        <v>3.0324074075906537E-2</v>
      </c>
      <c r="G92" s="10"/>
    </row>
    <row r="93" spans="1:7" s="2" customFormat="1" x14ac:dyDescent="0.25">
      <c r="A93" s="6" t="s">
        <v>1898</v>
      </c>
      <c r="B93" s="6">
        <v>4043</v>
      </c>
      <c r="C93" s="18">
        <v>42507.671990740739</v>
      </c>
      <c r="D93" s="18">
        <v>42507.702222222222</v>
      </c>
      <c r="E93" s="15" t="str">
        <f t="shared" si="2"/>
        <v>4043/4044</v>
      </c>
      <c r="F93" s="15">
        <f t="shared" si="3"/>
        <v>3.0231481483497191E-2</v>
      </c>
      <c r="G93" s="10"/>
    </row>
    <row r="94" spans="1:7" s="2" customFormat="1" x14ac:dyDescent="0.25">
      <c r="A94" s="6" t="s">
        <v>1899</v>
      </c>
      <c r="B94" s="6">
        <v>4016</v>
      </c>
      <c r="C94" s="18">
        <v>42507.642233796294</v>
      </c>
      <c r="D94" s="18">
        <v>42507.671261574076</v>
      </c>
      <c r="E94" s="15" t="str">
        <f t="shared" si="2"/>
        <v>4015/4016</v>
      </c>
      <c r="F94" s="15">
        <f t="shared" si="3"/>
        <v>2.902777778217569E-2</v>
      </c>
      <c r="G94" s="10"/>
    </row>
    <row r="95" spans="1:7" s="2" customFormat="1" x14ac:dyDescent="0.25">
      <c r="A95" s="6" t="s">
        <v>1900</v>
      </c>
      <c r="B95" s="6">
        <v>4015</v>
      </c>
      <c r="C95" s="18">
        <v>42507.681527777779</v>
      </c>
      <c r="D95" s="18">
        <v>42507.71193287037</v>
      </c>
      <c r="E95" s="15" t="str">
        <f t="shared" si="2"/>
        <v>4015/4016</v>
      </c>
      <c r="F95" s="15">
        <f t="shared" si="3"/>
        <v>3.0405092591536231E-2</v>
      </c>
      <c r="G95" s="10"/>
    </row>
    <row r="96" spans="1:7" s="2" customFormat="1" x14ac:dyDescent="0.25">
      <c r="A96" s="6" t="s">
        <v>1901</v>
      </c>
      <c r="B96" s="6">
        <v>4020</v>
      </c>
      <c r="C96" s="18">
        <v>42507.654560185183</v>
      </c>
      <c r="D96" s="18">
        <v>42507.682326388887</v>
      </c>
      <c r="E96" s="15" t="str">
        <f t="shared" si="2"/>
        <v>4019/4020</v>
      </c>
      <c r="F96" s="15">
        <f t="shared" si="3"/>
        <v>2.7766203704231884E-2</v>
      </c>
      <c r="G96" s="10"/>
    </row>
    <row r="97" spans="1:7" s="2" customFormat="1" x14ac:dyDescent="0.25">
      <c r="A97" s="6" t="s">
        <v>1902</v>
      </c>
      <c r="B97" s="6">
        <v>4019</v>
      </c>
      <c r="C97" s="18">
        <v>42507.691608796296</v>
      </c>
      <c r="D97" s="18">
        <v>42507.721967592595</v>
      </c>
      <c r="E97" s="15" t="str">
        <f t="shared" si="2"/>
        <v>4019/4020</v>
      </c>
      <c r="F97" s="15">
        <f t="shared" si="3"/>
        <v>3.0358796298969537E-2</v>
      </c>
      <c r="G97" s="10"/>
    </row>
    <row r="98" spans="1:7" s="2" customFormat="1" x14ac:dyDescent="0.25">
      <c r="A98" s="6" t="s">
        <v>1903</v>
      </c>
      <c r="B98" s="6">
        <v>4025</v>
      </c>
      <c r="C98" s="18">
        <v>42507.666018518517</v>
      </c>
      <c r="D98" s="18">
        <v>42507.691620370373</v>
      </c>
      <c r="E98" s="15" t="str">
        <f t="shared" si="2"/>
        <v>4025/4026</v>
      </c>
      <c r="F98" s="15">
        <f t="shared" si="3"/>
        <v>2.5601851855753921E-2</v>
      </c>
      <c r="G98" s="10"/>
    </row>
    <row r="99" spans="1:7" s="2" customFormat="1" x14ac:dyDescent="0.25">
      <c r="A99" s="6" t="s">
        <v>1904</v>
      </c>
      <c r="B99" s="6">
        <v>4026</v>
      </c>
      <c r="C99" s="18">
        <v>42507.700243055559</v>
      </c>
      <c r="D99" s="18">
        <v>42507.73300925926</v>
      </c>
      <c r="E99" s="15" t="str">
        <f t="shared" si="2"/>
        <v>4025/4026</v>
      </c>
      <c r="F99" s="15">
        <f t="shared" si="3"/>
        <v>3.276620370161254E-2</v>
      </c>
      <c r="G99" s="10"/>
    </row>
    <row r="100" spans="1:7" s="2" customFormat="1" x14ac:dyDescent="0.25">
      <c r="A100" s="6" t="s">
        <v>1905</v>
      </c>
      <c r="B100" s="6">
        <v>4042</v>
      </c>
      <c r="C100" s="18">
        <v>42507.674571759257</v>
      </c>
      <c r="D100" s="18">
        <v>42507.702592592592</v>
      </c>
      <c r="E100" s="15" t="str">
        <f t="shared" si="2"/>
        <v>4041/4042</v>
      </c>
      <c r="F100" s="15">
        <f t="shared" si="3"/>
        <v>2.8020833335176576E-2</v>
      </c>
      <c r="G100" s="10"/>
    </row>
    <row r="101" spans="1:7" s="2" customFormat="1" x14ac:dyDescent="0.25">
      <c r="A101" s="6" t="s">
        <v>1906</v>
      </c>
      <c r="B101" s="6">
        <v>4041</v>
      </c>
      <c r="C101" s="18">
        <v>42507.713738425926</v>
      </c>
      <c r="D101" s="18">
        <v>42507.745729166665</v>
      </c>
      <c r="E101" s="15" t="str">
        <f t="shared" si="2"/>
        <v>4041/4042</v>
      </c>
      <c r="F101" s="15">
        <f t="shared" si="3"/>
        <v>3.199074073927477E-2</v>
      </c>
      <c r="G101" s="10"/>
    </row>
    <row r="102" spans="1:7" s="2" customFormat="1" x14ac:dyDescent="0.25">
      <c r="A102" s="6" t="s">
        <v>1907</v>
      </c>
      <c r="B102" s="6">
        <v>4024</v>
      </c>
      <c r="C102" s="18">
        <v>42507.696145833332</v>
      </c>
      <c r="D102" s="18">
        <v>42507.720509259256</v>
      </c>
      <c r="E102" s="15" t="str">
        <f t="shared" si="2"/>
        <v>4023/4024</v>
      </c>
      <c r="F102" s="15">
        <v>3.1863425923802424E-2</v>
      </c>
      <c r="G102" s="10" t="s">
        <v>1950</v>
      </c>
    </row>
    <row r="103" spans="1:7" s="2" customFormat="1" x14ac:dyDescent="0.25">
      <c r="A103" s="6" t="s">
        <v>1908</v>
      </c>
      <c r="B103" s="6">
        <v>4023</v>
      </c>
      <c r="C103" s="18">
        <v>42507.726759259262</v>
      </c>
      <c r="D103" s="18">
        <v>42507.752997685187</v>
      </c>
      <c r="E103" s="15" t="str">
        <f t="shared" si="2"/>
        <v>4023/4024</v>
      </c>
      <c r="F103" s="15">
        <f t="shared" si="3"/>
        <v>2.6238425925839692E-2</v>
      </c>
      <c r="G103" s="10"/>
    </row>
    <row r="104" spans="1:7" s="2" customFormat="1" x14ac:dyDescent="0.25">
      <c r="A104" s="6" t="s">
        <v>1909</v>
      </c>
      <c r="B104" s="6">
        <v>4011</v>
      </c>
      <c r="C104" s="18">
        <v>42507.698217592595</v>
      </c>
      <c r="D104" s="18">
        <v>42507.724293981482</v>
      </c>
      <c r="E104" s="15" t="str">
        <f t="shared" si="2"/>
        <v>4011/4012</v>
      </c>
      <c r="F104" s="15">
        <f t="shared" si="3"/>
        <v>2.6076388887304347E-2</v>
      </c>
      <c r="G104" s="10"/>
    </row>
    <row r="105" spans="1:7" s="2" customFormat="1" x14ac:dyDescent="0.25">
      <c r="A105" s="6" t="s">
        <v>1910</v>
      </c>
      <c r="B105" s="6">
        <v>4012</v>
      </c>
      <c r="C105" s="18">
        <v>42507.729907407411</v>
      </c>
      <c r="D105" s="18">
        <v>42507.762384259258</v>
      </c>
      <c r="E105" s="15" t="str">
        <f t="shared" si="2"/>
        <v>4011/4012</v>
      </c>
      <c r="F105" s="15">
        <f t="shared" si="3"/>
        <v>3.2476851847604848E-2</v>
      </c>
      <c r="G105" s="10"/>
    </row>
    <row r="106" spans="1:7" s="2" customFormat="1" x14ac:dyDescent="0.25">
      <c r="A106" s="6" t="s">
        <v>1911</v>
      </c>
      <c r="B106" s="6">
        <v>4044</v>
      </c>
      <c r="C106" s="18">
        <v>42507.704641203702</v>
      </c>
      <c r="D106" s="18">
        <v>42507.73537037037</v>
      </c>
      <c r="E106" s="15" t="str">
        <f t="shared" si="2"/>
        <v>4043/4044</v>
      </c>
      <c r="F106" s="15">
        <f t="shared" si="3"/>
        <v>3.0729166668606922E-2</v>
      </c>
      <c r="G106" s="10"/>
    </row>
    <row r="107" spans="1:7" s="2" customFormat="1" x14ac:dyDescent="0.25">
      <c r="A107" s="6" t="s">
        <v>1912</v>
      </c>
      <c r="B107" s="6">
        <v>4043</v>
      </c>
      <c r="C107" s="18">
        <v>42507.742754629631</v>
      </c>
      <c r="D107" s="18">
        <v>42507.773368055554</v>
      </c>
      <c r="E107" s="15" t="str">
        <f t="shared" si="2"/>
        <v>4043/4044</v>
      </c>
      <c r="F107" s="15">
        <f t="shared" si="3"/>
        <v>3.0613425922638271E-2</v>
      </c>
      <c r="G107" s="10"/>
    </row>
    <row r="108" spans="1:7" s="2" customFormat="1" x14ac:dyDescent="0.25">
      <c r="A108" s="6" t="s">
        <v>1913</v>
      </c>
      <c r="B108" s="6">
        <v>4016</v>
      </c>
      <c r="C108" s="18">
        <v>42507.715671296297</v>
      </c>
      <c r="D108" s="18">
        <v>42507.744131944448</v>
      </c>
      <c r="E108" s="15" t="str">
        <f t="shared" si="2"/>
        <v>4015/4016</v>
      </c>
      <c r="F108" s="15">
        <f t="shared" si="3"/>
        <v>2.846064815093996E-2</v>
      </c>
      <c r="G108" s="10"/>
    </row>
    <row r="109" spans="1:7" s="2" customFormat="1" x14ac:dyDescent="0.25">
      <c r="A109" s="6" t="s">
        <v>1914</v>
      </c>
      <c r="B109" s="6">
        <v>4015</v>
      </c>
      <c r="C109" s="18">
        <v>42507.749988425923</v>
      </c>
      <c r="D109" s="18">
        <v>42507.783009259256</v>
      </c>
      <c r="E109" s="15" t="str">
        <f t="shared" si="2"/>
        <v>4015/4016</v>
      </c>
      <c r="F109" s="15">
        <f t="shared" si="3"/>
        <v>3.3020833332557231E-2</v>
      </c>
      <c r="G109" s="10"/>
    </row>
    <row r="110" spans="1:7" s="2" customFormat="1" x14ac:dyDescent="0.25">
      <c r="A110" s="6" t="s">
        <v>1915</v>
      </c>
      <c r="B110" s="6">
        <v>4020</v>
      </c>
      <c r="C110" s="18">
        <v>42507.72483796296</v>
      </c>
      <c r="D110" s="18">
        <v>42507.753738425927</v>
      </c>
      <c r="E110" s="15" t="str">
        <f t="shared" si="2"/>
        <v>4019/4020</v>
      </c>
      <c r="F110" s="15">
        <f t="shared" si="3"/>
        <v>2.8900462966703344E-2</v>
      </c>
      <c r="G110" s="10"/>
    </row>
    <row r="111" spans="1:7" s="2" customFormat="1" x14ac:dyDescent="0.25">
      <c r="A111" s="6" t="s">
        <v>1916</v>
      </c>
      <c r="B111" s="6">
        <v>4019</v>
      </c>
      <c r="C111" s="18">
        <v>42507.764872685184</v>
      </c>
      <c r="D111" s="18">
        <v>42507.793969907405</v>
      </c>
      <c r="E111" s="15" t="str">
        <f t="shared" si="2"/>
        <v>4019/4020</v>
      </c>
      <c r="F111" s="15">
        <f t="shared" si="3"/>
        <v>2.9097222221025731E-2</v>
      </c>
      <c r="G111" s="10"/>
    </row>
    <row r="112" spans="1:7" s="2" customFormat="1" x14ac:dyDescent="0.25">
      <c r="A112" s="6" t="s">
        <v>1917</v>
      </c>
      <c r="B112" s="6">
        <v>4025</v>
      </c>
      <c r="C112" s="18">
        <v>42507.736747685187</v>
      </c>
      <c r="D112" s="18">
        <v>42507.765451388892</v>
      </c>
      <c r="E112" s="15" t="str">
        <f t="shared" si="2"/>
        <v>4025/4026</v>
      </c>
      <c r="F112" s="15">
        <f t="shared" si="3"/>
        <v>2.8703703705104999E-2</v>
      </c>
      <c r="G112" s="10"/>
    </row>
    <row r="113" spans="1:7" s="2" customFormat="1" x14ac:dyDescent="0.25">
      <c r="A113" s="6" t="s">
        <v>1918</v>
      </c>
      <c r="B113" s="6">
        <v>4026</v>
      </c>
      <c r="C113" s="18">
        <v>42507.776342592595</v>
      </c>
      <c r="D113" s="18">
        <v>42507.80431712963</v>
      </c>
      <c r="E113" s="15" t="str">
        <f t="shared" si="2"/>
        <v>4025/4026</v>
      </c>
      <c r="F113" s="15">
        <f t="shared" si="3"/>
        <v>2.7974537035333924E-2</v>
      </c>
      <c r="G113" s="10"/>
    </row>
    <row r="114" spans="1:7" s="2" customFormat="1" x14ac:dyDescent="0.25">
      <c r="A114" s="6" t="s">
        <v>1919</v>
      </c>
      <c r="B114" s="6">
        <v>4042</v>
      </c>
      <c r="C114" s="18">
        <v>42507.749097222222</v>
      </c>
      <c r="D114" s="18">
        <v>42507.775023148148</v>
      </c>
      <c r="E114" s="15" t="str">
        <f t="shared" si="2"/>
        <v>4041/4042</v>
      </c>
      <c r="F114" s="15">
        <f t="shared" si="3"/>
        <v>2.5925925925548654E-2</v>
      </c>
      <c r="G114" s="10"/>
    </row>
    <row r="115" spans="1:7" s="2" customFormat="1" x14ac:dyDescent="0.25">
      <c r="A115" s="6" t="s">
        <v>1920</v>
      </c>
      <c r="B115" s="6">
        <v>4041</v>
      </c>
      <c r="C115" s="18">
        <v>42507.786296296297</v>
      </c>
      <c r="D115" s="18">
        <v>42507.814722222225</v>
      </c>
      <c r="E115" s="15" t="str">
        <f t="shared" si="2"/>
        <v>4041/4042</v>
      </c>
      <c r="F115" s="15">
        <f t="shared" si="3"/>
        <v>2.842592592787696E-2</v>
      </c>
      <c r="G115" s="10"/>
    </row>
    <row r="116" spans="1:7" s="2" customFormat="1" x14ac:dyDescent="0.25">
      <c r="A116" s="6" t="s">
        <v>1921</v>
      </c>
      <c r="B116" s="6">
        <v>4024</v>
      </c>
      <c r="C116" s="18">
        <v>42507.760821759257</v>
      </c>
      <c r="D116" s="18">
        <v>42507.785370370373</v>
      </c>
      <c r="E116" s="15" t="str">
        <f t="shared" si="2"/>
        <v>4023/4024</v>
      </c>
      <c r="F116" s="15">
        <f t="shared" si="3"/>
        <v>2.4548611116188113E-2</v>
      </c>
      <c r="G116" s="10"/>
    </row>
    <row r="117" spans="1:7" s="2" customFormat="1" x14ac:dyDescent="0.25">
      <c r="A117" s="6" t="s">
        <v>1922</v>
      </c>
      <c r="B117" s="6">
        <v>4023</v>
      </c>
      <c r="C117" s="18">
        <v>42507.791851851849</v>
      </c>
      <c r="D117" s="18">
        <v>42507.825798611113</v>
      </c>
      <c r="E117" s="15" t="str">
        <f t="shared" si="2"/>
        <v>4023/4024</v>
      </c>
      <c r="F117" s="15">
        <f t="shared" si="3"/>
        <v>3.3946759263926651E-2</v>
      </c>
      <c r="G117" s="10"/>
    </row>
    <row r="118" spans="1:7" s="2" customFormat="1" x14ac:dyDescent="0.25">
      <c r="A118" s="6" t="s">
        <v>1923</v>
      </c>
      <c r="B118" s="6">
        <v>4011</v>
      </c>
      <c r="C118" s="18">
        <v>42507.767280092594</v>
      </c>
      <c r="D118" s="18">
        <v>42507.79614583333</v>
      </c>
      <c r="E118" s="15" t="str">
        <f t="shared" si="2"/>
        <v>4011/4012</v>
      </c>
      <c r="F118" s="15">
        <f t="shared" si="3"/>
        <v>2.8865740736364387E-2</v>
      </c>
      <c r="G118" s="10"/>
    </row>
    <row r="119" spans="1:7" s="2" customFormat="1" x14ac:dyDescent="0.25">
      <c r="A119" s="6" t="s">
        <v>1924</v>
      </c>
      <c r="B119" s="6">
        <v>4012</v>
      </c>
      <c r="C119" s="18">
        <v>42507.801203703704</v>
      </c>
      <c r="D119" s="18">
        <v>42507.836631944447</v>
      </c>
      <c r="E119" s="15" t="str">
        <f t="shared" si="2"/>
        <v>4011/4012</v>
      </c>
      <c r="F119" s="15">
        <v>3.145833333110204E-2</v>
      </c>
      <c r="G119" s="10"/>
    </row>
    <row r="120" spans="1:7" s="2" customFormat="1" x14ac:dyDescent="0.25">
      <c r="A120" s="6" t="s">
        <v>1925</v>
      </c>
      <c r="B120" s="6">
        <v>4016</v>
      </c>
      <c r="C120" s="18">
        <v>42507.786932870367</v>
      </c>
      <c r="D120" s="18">
        <v>42507.816736111112</v>
      </c>
      <c r="E120" s="15" t="str">
        <f t="shared" si="2"/>
        <v>4015/4016</v>
      </c>
      <c r="F120" s="15">
        <f t="shared" si="3"/>
        <v>2.980324074451346E-2</v>
      </c>
      <c r="G120" s="10"/>
    </row>
    <row r="121" spans="1:7" s="2" customFormat="1" x14ac:dyDescent="0.25">
      <c r="A121" s="6" t="s">
        <v>1926</v>
      </c>
      <c r="B121" s="6">
        <v>4015</v>
      </c>
      <c r="C121" s="18">
        <v>42507.824432870373</v>
      </c>
      <c r="D121" s="18">
        <v>42507.863321759258</v>
      </c>
      <c r="E121" s="15" t="str">
        <f t="shared" si="2"/>
        <v>4015/4016</v>
      </c>
      <c r="F121" s="15">
        <f t="shared" si="3"/>
        <v>3.8888888884685002E-2</v>
      </c>
      <c r="G121" s="10"/>
    </row>
    <row r="122" spans="1:7" s="2" customFormat="1" x14ac:dyDescent="0.25">
      <c r="A122" s="6" t="s">
        <v>1927</v>
      </c>
      <c r="B122" s="6">
        <v>4025</v>
      </c>
      <c r="C122" s="18">
        <v>42507.810034722221</v>
      </c>
      <c r="D122" s="18">
        <v>42507.837314814817</v>
      </c>
      <c r="E122" s="15" t="str">
        <f t="shared" si="2"/>
        <v>4025/4026</v>
      </c>
      <c r="F122" s="15">
        <f t="shared" si="3"/>
        <v>2.7280092595901806E-2</v>
      </c>
      <c r="G122" s="10"/>
    </row>
    <row r="123" spans="1:7" s="2" customFormat="1" x14ac:dyDescent="0.25">
      <c r="A123" s="6" t="s">
        <v>1928</v>
      </c>
      <c r="B123" s="6">
        <v>4026</v>
      </c>
      <c r="C123" s="18">
        <v>42507.848402777781</v>
      </c>
      <c r="D123" s="18">
        <v>42507.895208333335</v>
      </c>
      <c r="E123" s="15" t="str">
        <f t="shared" si="2"/>
        <v>4025/4026</v>
      </c>
      <c r="F123" s="15">
        <f t="shared" si="3"/>
        <v>4.6805555553874001E-2</v>
      </c>
      <c r="G123" s="10"/>
    </row>
    <row r="124" spans="1:7" s="2" customFormat="1" x14ac:dyDescent="0.25">
      <c r="A124" s="6" t="s">
        <v>1929</v>
      </c>
      <c r="B124" s="6">
        <v>4024</v>
      </c>
      <c r="C124" s="18">
        <v>42507.830543981479</v>
      </c>
      <c r="D124" s="18">
        <v>42507.858078703706</v>
      </c>
      <c r="E124" s="15" t="str">
        <f t="shared" si="2"/>
        <v>4023/4024</v>
      </c>
      <c r="F124" s="15">
        <f t="shared" si="3"/>
        <v>2.7534722226846498E-2</v>
      </c>
      <c r="G124" s="10"/>
    </row>
    <row r="125" spans="1:7" s="2" customFormat="1" x14ac:dyDescent="0.25">
      <c r="A125" s="6" t="s">
        <v>1930</v>
      </c>
      <c r="B125" s="6">
        <v>4023</v>
      </c>
      <c r="C125" s="18">
        <v>42507.866851851853</v>
      </c>
      <c r="D125" s="18">
        <v>42507.910636574074</v>
      </c>
      <c r="E125" s="15" t="str">
        <f t="shared" si="2"/>
        <v>4023/4024</v>
      </c>
      <c r="F125" s="15">
        <f t="shared" si="3"/>
        <v>4.3784722220152617E-2</v>
      </c>
      <c r="G125" s="10"/>
    </row>
    <row r="126" spans="1:7" s="2" customFormat="1" x14ac:dyDescent="0.25">
      <c r="A126" s="6" t="s">
        <v>1931</v>
      </c>
      <c r="B126" s="6">
        <v>4011</v>
      </c>
      <c r="C126" s="18">
        <v>42507.841006944444</v>
      </c>
      <c r="D126" s="18">
        <v>42507.880046296297</v>
      </c>
      <c r="E126" s="15" t="str">
        <f t="shared" si="2"/>
        <v>4011/4012</v>
      </c>
      <c r="F126" s="15">
        <f t="shared" si="3"/>
        <v>3.9039351853716653E-2</v>
      </c>
      <c r="G126" s="10"/>
    </row>
    <row r="127" spans="1:7" s="2" customFormat="1" x14ac:dyDescent="0.25">
      <c r="A127" s="6" t="s">
        <v>1932</v>
      </c>
      <c r="B127" s="6">
        <v>4012</v>
      </c>
      <c r="C127" s="18">
        <v>42507.891342592593</v>
      </c>
      <c r="D127" s="18">
        <v>42507.923680555556</v>
      </c>
      <c r="E127" s="15" t="str">
        <f t="shared" si="2"/>
        <v>4011/4012</v>
      </c>
      <c r="F127" s="15">
        <f t="shared" si="3"/>
        <v>3.2337962962628808E-2</v>
      </c>
      <c r="G127" s="10"/>
    </row>
    <row r="128" spans="1:7" s="2" customFormat="1" x14ac:dyDescent="0.25">
      <c r="A128" s="6" t="s">
        <v>1933</v>
      </c>
      <c r="B128" s="6">
        <v>4016</v>
      </c>
      <c r="C128" s="18">
        <v>42507.866909722223</v>
      </c>
      <c r="D128" s="18">
        <v>42507.902662037035</v>
      </c>
      <c r="E128" s="15" t="str">
        <f t="shared" ref="E128:E131" si="4">IF(ISEVEN(B128),(B128-1)&amp;"/"&amp;B128,B128&amp;"/"&amp;(B128+1))</f>
        <v>4015/4016</v>
      </c>
      <c r="F128" s="15">
        <f t="shared" si="3"/>
        <v>3.5752314812270924E-2</v>
      </c>
      <c r="G128" s="10"/>
    </row>
    <row r="129" spans="1:15" s="2" customFormat="1" x14ac:dyDescent="0.25">
      <c r="A129" s="6" t="s">
        <v>1934</v>
      </c>
      <c r="B129" s="6">
        <v>4015</v>
      </c>
      <c r="C129" s="18">
        <v>42507.910416666666</v>
      </c>
      <c r="D129" s="18">
        <v>42507.9453587963</v>
      </c>
      <c r="E129" s="15" t="str">
        <f t="shared" si="4"/>
        <v>4015/4016</v>
      </c>
      <c r="F129" s="15">
        <v>4.0034722216660157E-2</v>
      </c>
      <c r="G129" s="10"/>
    </row>
    <row r="130" spans="1:15" s="2" customFormat="1" x14ac:dyDescent="0.25">
      <c r="A130" s="6" t="s">
        <v>1935</v>
      </c>
      <c r="B130" s="6">
        <v>4025</v>
      </c>
      <c r="C130" s="18">
        <v>42507.90347222222</v>
      </c>
      <c r="D130" s="18">
        <v>42507.928842592592</v>
      </c>
      <c r="E130" s="15" t="str">
        <f t="shared" si="4"/>
        <v>4025/4026</v>
      </c>
      <c r="F130" s="15">
        <f t="shared" ref="F130:F131" si="5">D130-C130</f>
        <v>2.5370370371092577E-2</v>
      </c>
      <c r="G130" s="10"/>
    </row>
    <row r="131" spans="1:15" s="2" customFormat="1" x14ac:dyDescent="0.25">
      <c r="A131" s="6" t="s">
        <v>1936</v>
      </c>
      <c r="B131" s="6">
        <v>4026</v>
      </c>
      <c r="C131" s="18">
        <v>42507.934236111112</v>
      </c>
      <c r="D131" s="18">
        <v>42507.965567129628</v>
      </c>
      <c r="E131" s="15" t="str">
        <f t="shared" si="4"/>
        <v>4025/4026</v>
      </c>
      <c r="F131" s="15">
        <f t="shared" si="5"/>
        <v>3.1331018515629694E-2</v>
      </c>
      <c r="G131" s="10"/>
    </row>
    <row r="132" spans="1:15" s="2" customFormat="1" x14ac:dyDescent="0.25">
      <c r="A132" s="6" t="s">
        <v>1937</v>
      </c>
      <c r="B132" s="6">
        <v>4024</v>
      </c>
      <c r="C132" s="18">
        <v>42507.914201388892</v>
      </c>
      <c r="D132" s="18">
        <v>42507.941400462965</v>
      </c>
      <c r="E132" s="15" t="str">
        <f t="shared" ref="E132:E143" si="6">IF(ISEVEN(B132),(B132-1)&amp;"/"&amp;B132,B132&amp;"/"&amp;(B132+1))</f>
        <v>4023/4024</v>
      </c>
      <c r="F132" s="15">
        <f t="shared" ref="F132:F143" si="7">D132-C132</f>
        <v>2.7199074072996154E-2</v>
      </c>
      <c r="G132" s="10"/>
      <c r="H132"/>
    </row>
    <row r="133" spans="1:15" s="2" customFormat="1" x14ac:dyDescent="0.25">
      <c r="A133" s="6" t="s">
        <v>1938</v>
      </c>
      <c r="B133" s="6">
        <v>4023</v>
      </c>
      <c r="C133" s="18">
        <v>42507.946875000001</v>
      </c>
      <c r="D133" s="18">
        <v>42507.986770833333</v>
      </c>
      <c r="E133" s="15" t="str">
        <f t="shared" si="6"/>
        <v>4023/4024</v>
      </c>
      <c r="F133" s="15">
        <f t="shared" si="7"/>
        <v>3.9895833331684116E-2</v>
      </c>
      <c r="G133" s="10"/>
      <c r="H133"/>
    </row>
    <row r="134" spans="1:15" s="2" customFormat="1" x14ac:dyDescent="0.25">
      <c r="A134" s="6" t="s">
        <v>1939</v>
      </c>
      <c r="B134" s="6">
        <v>4011</v>
      </c>
      <c r="C134" s="18">
        <v>42507.933842592596</v>
      </c>
      <c r="D134" s="18">
        <v>42507.96334490741</v>
      </c>
      <c r="E134" s="15" t="str">
        <f t="shared" si="6"/>
        <v>4011/4012</v>
      </c>
      <c r="F134" s="15">
        <f t="shared" si="7"/>
        <v>2.9502314813726116E-2</v>
      </c>
      <c r="G134" s="10"/>
      <c r="H134"/>
    </row>
    <row r="135" spans="1:15" s="2" customFormat="1" x14ac:dyDescent="0.25">
      <c r="A135" s="6" t="s">
        <v>1940</v>
      </c>
      <c r="B135" s="6">
        <v>4012</v>
      </c>
      <c r="C135" s="18">
        <v>42507.971666666665</v>
      </c>
      <c r="D135" s="18">
        <v>42508.008136574077</v>
      </c>
      <c r="E135" s="15" t="str">
        <f t="shared" si="6"/>
        <v>4011/4012</v>
      </c>
      <c r="F135" s="15">
        <f t="shared" si="7"/>
        <v>3.6469907412538305E-2</v>
      </c>
      <c r="G135" s="10"/>
      <c r="H135"/>
    </row>
    <row r="136" spans="1:15" x14ac:dyDescent="0.25">
      <c r="A136" s="6" t="s">
        <v>1941</v>
      </c>
      <c r="B136" s="6">
        <v>4016</v>
      </c>
      <c r="C136" s="18">
        <v>42507.950370370374</v>
      </c>
      <c r="D136" s="18">
        <v>42507.984143518515</v>
      </c>
      <c r="E136" s="15" t="str">
        <f t="shared" si="6"/>
        <v>4015/4016</v>
      </c>
      <c r="F136" s="15">
        <f t="shared" si="7"/>
        <v>3.3773148141335696E-2</v>
      </c>
      <c r="G136" s="10"/>
      <c r="J136" s="2"/>
      <c r="K136" s="2"/>
    </row>
    <row r="137" spans="1:15" x14ac:dyDescent="0.25">
      <c r="A137" s="6" t="s">
        <v>1942</v>
      </c>
      <c r="B137" s="6">
        <v>4015</v>
      </c>
      <c r="C137" s="18">
        <v>42507.988379629627</v>
      </c>
      <c r="D137" s="18">
        <v>42508.02820601852</v>
      </c>
      <c r="E137" s="15" t="str">
        <f t="shared" si="6"/>
        <v>4015/4016</v>
      </c>
      <c r="F137" s="15">
        <f t="shared" si="7"/>
        <v>3.9826388892834075E-2</v>
      </c>
      <c r="G137" s="10"/>
      <c r="I137" s="2"/>
      <c r="J137" s="2"/>
      <c r="K137" s="2"/>
    </row>
    <row r="138" spans="1:15" s="2" customFormat="1" x14ac:dyDescent="0.25">
      <c r="A138" s="6" t="s">
        <v>1943</v>
      </c>
      <c r="B138" s="6">
        <v>4025</v>
      </c>
      <c r="C138" s="18">
        <v>42507.978680555556</v>
      </c>
      <c r="D138" s="18">
        <v>42508.005173611113</v>
      </c>
      <c r="E138" s="15" t="str">
        <f t="shared" si="6"/>
        <v>4025/4026</v>
      </c>
      <c r="F138" s="15">
        <f t="shared" si="7"/>
        <v>2.6493055556784384E-2</v>
      </c>
      <c r="G138" s="10"/>
      <c r="H138"/>
      <c r="L138"/>
      <c r="M138"/>
      <c r="N138"/>
      <c r="O138"/>
    </row>
    <row r="139" spans="1:15" x14ac:dyDescent="0.25">
      <c r="A139" s="6" t="s">
        <v>1944</v>
      </c>
      <c r="B139" s="6">
        <v>4026</v>
      </c>
      <c r="C139" s="18">
        <v>42508.016701388886</v>
      </c>
      <c r="D139" s="18">
        <v>42508.046134259261</v>
      </c>
      <c r="E139" s="15" t="str">
        <f t="shared" si="6"/>
        <v>4025/4026</v>
      </c>
      <c r="F139" s="15">
        <f t="shared" si="7"/>
        <v>2.9432870374876074E-2</v>
      </c>
      <c r="G139" s="10"/>
      <c r="J139" s="2"/>
      <c r="K139" s="2"/>
    </row>
    <row r="140" spans="1:15" x14ac:dyDescent="0.25">
      <c r="A140" s="6" t="s">
        <v>1945</v>
      </c>
      <c r="B140" s="6">
        <v>4024</v>
      </c>
      <c r="C140" s="18">
        <v>42507.993726851855</v>
      </c>
      <c r="D140" s="18">
        <v>42508.025046296294</v>
      </c>
      <c r="E140" s="15" t="str">
        <f t="shared" si="6"/>
        <v>4023/4024</v>
      </c>
      <c r="F140" s="15">
        <f t="shared" si="7"/>
        <v>3.1319444438850041E-2</v>
      </c>
      <c r="G140" s="10"/>
      <c r="J140" s="2"/>
      <c r="K140" s="2"/>
    </row>
    <row r="141" spans="1:15" x14ac:dyDescent="0.25">
      <c r="A141" s="6" t="s">
        <v>1946</v>
      </c>
      <c r="B141" s="6">
        <v>4023</v>
      </c>
      <c r="C141" s="18">
        <v>42508.030960648146</v>
      </c>
      <c r="D141" s="18">
        <v>42508.065266203703</v>
      </c>
      <c r="E141" s="15" t="str">
        <f t="shared" si="6"/>
        <v>4023/4024</v>
      </c>
      <c r="F141" s="15">
        <f t="shared" si="7"/>
        <v>3.4305555556784384E-2</v>
      </c>
      <c r="G141" s="10"/>
      <c r="J141" s="2"/>
      <c r="K141" s="2"/>
    </row>
    <row r="142" spans="1:15" x14ac:dyDescent="0.25">
      <c r="A142" s="6" t="s">
        <v>1947</v>
      </c>
      <c r="B142" s="6">
        <v>4011</v>
      </c>
      <c r="C142" s="18">
        <v>42508.019305555557</v>
      </c>
      <c r="D142" s="18">
        <v>42508.046249999999</v>
      </c>
      <c r="E142" s="15" t="str">
        <f t="shared" si="6"/>
        <v>4011/4012</v>
      </c>
      <c r="F142" s="15">
        <f t="shared" si="7"/>
        <v>2.6944444442051463E-2</v>
      </c>
      <c r="G142" s="10"/>
    </row>
    <row r="143" spans="1:15" x14ac:dyDescent="0.25">
      <c r="A143" s="6" t="s">
        <v>1948</v>
      </c>
      <c r="B143" s="6">
        <v>4012</v>
      </c>
      <c r="C143" s="18">
        <v>42508.055243055554</v>
      </c>
      <c r="D143" s="18">
        <v>42508.086655092593</v>
      </c>
      <c r="E143" s="15" t="str">
        <f t="shared" si="6"/>
        <v>4011/4012</v>
      </c>
      <c r="F143" s="15">
        <f t="shared" si="7"/>
        <v>3.1412037038535345E-2</v>
      </c>
      <c r="G143" s="10" t="s">
        <v>1954</v>
      </c>
    </row>
    <row r="144" spans="1:15" x14ac:dyDescent="0.25">
      <c r="A144" s="6"/>
      <c r="B144" s="6"/>
      <c r="C144" s="18"/>
      <c r="D144" s="18"/>
      <c r="E144" s="15"/>
      <c r="F144" s="15"/>
      <c r="G144" s="10"/>
    </row>
    <row r="145" spans="1:7" x14ac:dyDescent="0.25">
      <c r="A145" s="6"/>
      <c r="B145" s="6"/>
      <c r="C145" s="18"/>
      <c r="D145" s="18"/>
      <c r="E145" s="15"/>
      <c r="F145" s="15"/>
      <c r="G145" s="10"/>
    </row>
    <row r="146" spans="1:7" x14ac:dyDescent="0.25">
      <c r="A146" s="6"/>
      <c r="B146" s="6"/>
      <c r="C146" s="18"/>
      <c r="D146" s="18"/>
      <c r="E146" s="15"/>
      <c r="F146" s="15"/>
      <c r="G146" s="10"/>
    </row>
    <row r="147" spans="1:7" x14ac:dyDescent="0.25">
      <c r="A147" s="6"/>
      <c r="B147" s="6"/>
      <c r="C147" s="18"/>
      <c r="D147" s="18"/>
      <c r="E147" s="15"/>
      <c r="F147" s="15"/>
      <c r="G147" s="10"/>
    </row>
    <row r="148" spans="1:7" x14ac:dyDescent="0.25">
      <c r="A148" s="6"/>
      <c r="B148" s="6"/>
      <c r="C148" s="18"/>
      <c r="D148" s="18"/>
      <c r="E148" s="15"/>
      <c r="F148" s="15"/>
      <c r="G148" s="10"/>
    </row>
    <row r="149" spans="1:7" x14ac:dyDescent="0.25">
      <c r="A149" s="17"/>
      <c r="B149" s="17"/>
      <c r="C149" s="18"/>
      <c r="D149" s="18"/>
      <c r="E149" s="6"/>
      <c r="F149" s="15"/>
      <c r="G149" s="10"/>
    </row>
    <row r="150" spans="1:7" x14ac:dyDescent="0.25">
      <c r="A150" s="17"/>
      <c r="B150" s="17"/>
      <c r="C150" s="18"/>
      <c r="D150" s="18"/>
      <c r="E150" s="6"/>
      <c r="F150" s="15"/>
      <c r="G150" s="10"/>
    </row>
    <row r="151" spans="1:7" x14ac:dyDescent="0.25">
      <c r="A151" s="17"/>
      <c r="B151" s="17"/>
      <c r="C151" s="18"/>
      <c r="D151" s="18"/>
      <c r="E151" s="6"/>
      <c r="F151" s="15"/>
      <c r="G151" s="10"/>
    </row>
    <row r="152" spans="1:7" x14ac:dyDescent="0.25">
      <c r="A152" s="17"/>
      <c r="B152" s="17"/>
      <c r="C152" s="18"/>
      <c r="D152" s="18"/>
      <c r="E152" s="6"/>
      <c r="F152" s="15"/>
      <c r="G152" s="10"/>
    </row>
    <row r="153" spans="1:7" x14ac:dyDescent="0.25">
      <c r="A153" s="17"/>
      <c r="B153" s="17"/>
      <c r="C153" s="18"/>
      <c r="D153" s="18"/>
      <c r="E153" s="6"/>
      <c r="F153" s="15"/>
      <c r="G153" s="10"/>
    </row>
  </sheetData>
  <autoFilter ref="A2:G143"/>
  <mergeCells count="2">
    <mergeCell ref="A1:F1"/>
    <mergeCell ref="L3:N3"/>
  </mergeCells>
  <conditionalFormatting sqref="A149:G153 C3:G148">
    <cfRule type="expression" dxfId="761" priority="5">
      <formula>#REF!&gt;#REF!</formula>
    </cfRule>
    <cfRule type="expression" dxfId="760" priority="6">
      <formula>#REF!&gt;0</formula>
    </cfRule>
    <cfRule type="expression" dxfId="759" priority="7">
      <formula>#REF!&gt;0</formula>
    </cfRule>
  </conditionalFormatting>
  <conditionalFormatting sqref="A3:B6">
    <cfRule type="expression" dxfId="758" priority="3">
      <formula>$P3&gt;0</formula>
    </cfRule>
    <cfRule type="expression" dxfId="757" priority="4">
      <formula>$O3&gt;0</formula>
    </cfRule>
  </conditionalFormatting>
  <conditionalFormatting sqref="A3:G148">
    <cfRule type="expression" dxfId="756" priority="1">
      <formula>NOT(ISBLANK($G3))</formula>
    </cfRule>
  </conditionalFormatting>
  <conditionalFormatting sqref="A117:B119 A27:B41 A103:B106 A45:B45 A49:B99">
    <cfRule type="expression" dxfId="755" priority="8">
      <formula>$P30&gt;0</formula>
    </cfRule>
    <cfRule type="expression" dxfId="754" priority="9">
      <formula>$O30&gt;0</formula>
    </cfRule>
  </conditionalFormatting>
  <conditionalFormatting sqref="A7:B26 A43:B44 A101:B102">
    <cfRule type="expression" dxfId="753" priority="11">
      <formula>$P9&gt;0</formula>
    </cfRule>
    <cfRule type="expression" dxfId="752" priority="12">
      <formula>$O9&gt;0</formula>
    </cfRule>
  </conditionalFormatting>
  <conditionalFormatting sqref="A107:B115 A120:B123">
    <cfRule type="expression" dxfId="751" priority="14">
      <formula>$P111&gt;0</formula>
    </cfRule>
    <cfRule type="expression" dxfId="750" priority="15">
      <formula>$O111&gt;0</formula>
    </cfRule>
  </conditionalFormatting>
  <conditionalFormatting sqref="A124:B126">
    <cfRule type="expression" dxfId="749" priority="17">
      <formula>$P130&gt;0</formula>
    </cfRule>
    <cfRule type="expression" dxfId="748" priority="18">
      <formula>$O130&gt;0</formula>
    </cfRule>
  </conditionalFormatting>
  <conditionalFormatting sqref="A127:B127">
    <cfRule type="expression" dxfId="747" priority="20">
      <formula>$P134&gt;0</formula>
    </cfRule>
    <cfRule type="expression" dxfId="746" priority="21">
      <formula>$O134&gt;0</formula>
    </cfRule>
  </conditionalFormatting>
  <conditionalFormatting sqref="A128:B128">
    <cfRule type="expression" dxfId="745" priority="23">
      <formula>$P136&gt;0</formula>
    </cfRule>
    <cfRule type="expression" dxfId="744" priority="24">
      <formula>$O136&gt;0</formula>
    </cfRule>
  </conditionalFormatting>
  <conditionalFormatting sqref="A130:B148">
    <cfRule type="expression" dxfId="743" priority="26">
      <formula>$P140&gt;0</formula>
    </cfRule>
    <cfRule type="expression" dxfId="742" priority="27">
      <formula>$O140&gt;0</formula>
    </cfRule>
  </conditionalFormatting>
  <conditionalFormatting sqref="A116:B116">
    <cfRule type="expression" dxfId="741" priority="29">
      <formula>#REF!&gt;0</formula>
    </cfRule>
    <cfRule type="expression" dxfId="740" priority="30">
      <formula>#REF!&gt;0</formula>
    </cfRule>
  </conditionalFormatting>
  <conditionalFormatting sqref="A129:B129">
    <cfRule type="expression" dxfId="739" priority="33">
      <formula>$P138&gt;0</formula>
    </cfRule>
    <cfRule type="expression" dxfId="738" priority="34">
      <formula>$O138&gt;0</formula>
    </cfRule>
  </conditionalFormatting>
  <conditionalFormatting sqref="A42:B42 A100:B100">
    <cfRule type="expression" dxfId="737" priority="275">
      <formula>#REF!&gt;0</formula>
    </cfRule>
    <cfRule type="expression" dxfId="736" priority="276">
      <formula>#REF!&gt;0</formula>
    </cfRule>
  </conditionalFormatting>
  <conditionalFormatting sqref="A48:B48">
    <cfRule type="expression" dxfId="735" priority="295">
      <formula>$P49&gt;0</formula>
    </cfRule>
    <cfRule type="expression" dxfId="734" priority="296">
      <formula>$O49&gt;0</formula>
    </cfRule>
  </conditionalFormatting>
  <conditionalFormatting sqref="A46:B47">
    <cfRule type="expression" dxfId="733" priority="297">
      <formula>#REF!&gt;0</formula>
    </cfRule>
    <cfRule type="expression" dxfId="732" priority="298">
      <formula>#REF!&gt;0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id="{0D903391-7F98-4B50-950B-EF48B6D7036B}">
            <xm:f>$N3&gt;'[Train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A3:B6</xm:sqref>
        </x14:conditionalFormatting>
        <x14:conditionalFormatting xmlns:xm="http://schemas.microsoft.com/office/excel/2006/main">
          <x14:cfRule type="expression" priority="10" id="{6A970584-6397-4F84-8800-382B8BD6B32E}">
            <xm:f>$N30&gt;'[Train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A27:B41 A103:B106 A45:B45 A49:B99</xm:sqref>
        </x14:conditionalFormatting>
        <x14:conditionalFormatting xmlns:xm="http://schemas.microsoft.com/office/excel/2006/main">
          <x14:cfRule type="expression" priority="13" id="{CAD01099-F995-433E-86F4-3E4A2124310D}">
            <xm:f>$N9&gt;'[Train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A7:B26 A43:B44 A101:B102</xm:sqref>
        </x14:conditionalFormatting>
        <x14:conditionalFormatting xmlns:xm="http://schemas.microsoft.com/office/excel/2006/main">
          <x14:cfRule type="expression" priority="16" id="{6CC9BF37-D45C-4D7F-81C8-E1994995AEED}">
            <xm:f>$N111&gt;'[Train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A107:B115 A120:B123</xm:sqref>
        </x14:conditionalFormatting>
        <x14:conditionalFormatting xmlns:xm="http://schemas.microsoft.com/office/excel/2006/main">
          <x14:cfRule type="expression" priority="19" id="{1ED789BF-EB92-4CF4-8D1E-16429D6737E4}">
            <xm:f>$N130&gt;'[Train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A124:B126</xm:sqref>
        </x14:conditionalFormatting>
        <x14:conditionalFormatting xmlns:xm="http://schemas.microsoft.com/office/excel/2006/main">
          <x14:cfRule type="expression" priority="22" id="{430E9DE3-9656-4ED1-B354-E0C5B9C771FD}">
            <xm:f>$N134&gt;'[Train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A127:B127</xm:sqref>
        </x14:conditionalFormatting>
        <x14:conditionalFormatting xmlns:xm="http://schemas.microsoft.com/office/excel/2006/main">
          <x14:cfRule type="expression" priority="25" id="{77CA15BC-73EC-42D5-802C-E441A127A38B}">
            <xm:f>$N136&gt;'[Train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A128:B128</xm:sqref>
        </x14:conditionalFormatting>
        <x14:conditionalFormatting xmlns:xm="http://schemas.microsoft.com/office/excel/2006/main">
          <x14:cfRule type="expression" priority="28" id="{28F0DE8F-1856-4CC0-B3CF-97B15F0131C4}">
            <xm:f>$N140&gt;'[Train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A130:B148</xm:sqref>
        </x14:conditionalFormatting>
        <x14:conditionalFormatting xmlns:xm="http://schemas.microsoft.com/office/excel/2006/main">
          <x14:cfRule type="expression" priority="31" id="{8F1C29FF-E339-40F6-9D7E-454A17C1CB9D}">
            <xm:f>$N120&gt;'[Train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A117:B119</xm:sqref>
        </x14:conditionalFormatting>
        <x14:conditionalFormatting xmlns:xm="http://schemas.microsoft.com/office/excel/2006/main">
          <x14:cfRule type="expression" priority="32" id="{47C97E5F-A516-4AB1-89E3-A10B22C27799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A116:B116</xm:sqref>
        </x14:conditionalFormatting>
        <x14:conditionalFormatting xmlns:xm="http://schemas.microsoft.com/office/excel/2006/main">
          <x14:cfRule type="expression" priority="35" id="{F6E94441-5B09-4345-BBAA-9CD40A8AE754}">
            <xm:f>$N138&gt;'[Train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A129:B129</xm:sqref>
        </x14:conditionalFormatting>
        <x14:conditionalFormatting xmlns:xm="http://schemas.microsoft.com/office/excel/2006/main">
          <x14:cfRule type="expression" priority="282" id="{6A970584-6397-4F84-8800-382B8BD6B32E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A42:B42 A100:B100</xm:sqref>
        </x14:conditionalFormatting>
        <x14:conditionalFormatting xmlns:xm="http://schemas.microsoft.com/office/excel/2006/main">
          <x14:cfRule type="expression" priority="303" id="{6A970584-6397-4F84-8800-382B8BD6B32E}">
            <xm:f>$N49&gt;'[Train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A48:B48</xm:sqref>
        </x14:conditionalFormatting>
        <x14:conditionalFormatting xmlns:xm="http://schemas.microsoft.com/office/excel/2006/main">
          <x14:cfRule type="expression" priority="304" id="{6A970584-6397-4F84-8800-382B8BD6B32E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A46:B47</xm:sqref>
        </x14:conditionalFormatting>
      </x14:conditionalFormatting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49"/>
  <sheetViews>
    <sheetView workbookViewId="0">
      <selection sqref="A1:F1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68.42578125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75" t="str">
        <f>"Eagle P3 System Performance - "&amp;TEXT(J3,"YYYY-MM-DD")</f>
        <v>Eagle P3 System Performance - 2016-05-18</v>
      </c>
      <c r="B1" s="75"/>
      <c r="C1" s="75"/>
      <c r="D1" s="75"/>
      <c r="E1" s="75"/>
      <c r="F1" s="75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1956</v>
      </c>
      <c r="B3" s="6">
        <v>4044</v>
      </c>
      <c r="C3" s="18">
        <v>42508.135034722225</v>
      </c>
      <c r="D3" s="18">
        <v>42508.161122685182</v>
      </c>
      <c r="E3" s="15" t="str">
        <f>IF(ISEVEN(B3),(B3-1)&amp;"/"&amp;B3,B3&amp;"/"&amp;(B3+1))</f>
        <v>4043/4044</v>
      </c>
      <c r="F3" s="15">
        <f>D3-C3</f>
        <v>2.6087962956808042E-2</v>
      </c>
      <c r="G3" s="10"/>
      <c r="J3" s="20">
        <v>42508</v>
      </c>
      <c r="K3" s="21"/>
      <c r="L3" s="76" t="s">
        <v>3</v>
      </c>
      <c r="M3" s="76"/>
      <c r="N3" s="77"/>
    </row>
    <row r="4" spans="1:65" s="2" customFormat="1" ht="15.75" thickBot="1" x14ac:dyDescent="0.3">
      <c r="A4" s="6" t="s">
        <v>1957</v>
      </c>
      <c r="B4" s="6">
        <v>4017</v>
      </c>
      <c r="C4" s="18">
        <v>42508.168645833335</v>
      </c>
      <c r="D4" s="18">
        <v>42508.200173611112</v>
      </c>
      <c r="E4" s="15" t="str">
        <f t="shared" ref="E4:E63" si="0">IF(ISEVEN(B4),(B4-1)&amp;"/"&amp;B4,B4&amp;"/"&amp;(B4+1))</f>
        <v>4017/4018</v>
      </c>
      <c r="F4" s="15">
        <f>D4-C4</f>
        <v>3.1527777777228039E-2</v>
      </c>
      <c r="G4" s="10"/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1958</v>
      </c>
      <c r="B5" s="6">
        <v>4020</v>
      </c>
      <c r="C5" s="18">
        <v>42508.154467592591</v>
      </c>
      <c r="D5" s="18">
        <v>42508.18136574074</v>
      </c>
      <c r="E5" s="15" t="str">
        <f t="shared" si="0"/>
        <v>4019/4020</v>
      </c>
      <c r="F5" s="15">
        <f t="shared" ref="F5:F64" si="1">D5-C5</f>
        <v>2.6898148149484769E-2</v>
      </c>
      <c r="G5" s="10"/>
      <c r="J5" s="22" t="s">
        <v>7</v>
      </c>
      <c r="K5" s="24">
        <f>COUNTA(F3:F965)</f>
        <v>133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6" t="s">
        <v>1959</v>
      </c>
      <c r="B6" s="6">
        <v>4008</v>
      </c>
      <c r="C6" s="18">
        <v>42508.194004629629</v>
      </c>
      <c r="D6" s="18">
        <v>42508.221782407411</v>
      </c>
      <c r="E6" s="15" t="str">
        <f t="shared" si="0"/>
        <v>4007/4008</v>
      </c>
      <c r="F6" s="15">
        <f t="shared" si="1"/>
        <v>2.7777777781011537E-2</v>
      </c>
      <c r="G6" s="10"/>
      <c r="J6" s="22" t="s">
        <v>15</v>
      </c>
      <c r="K6" s="24">
        <f>K5-SUM(K8:K9)</f>
        <v>127</v>
      </c>
      <c r="L6" s="25">
        <v>44.217167919802769</v>
      </c>
      <c r="M6" s="25">
        <v>35.550000001676381</v>
      </c>
      <c r="N6" s="25">
        <v>67.416666668141261</v>
      </c>
    </row>
    <row r="7" spans="1:65" s="2" customFormat="1" x14ac:dyDescent="0.25">
      <c r="A7" s="6" t="s">
        <v>1960</v>
      </c>
      <c r="B7" s="6">
        <v>4038</v>
      </c>
      <c r="C7" s="18">
        <v>42508.168287037035</v>
      </c>
      <c r="D7" s="18">
        <v>42508.202118055553</v>
      </c>
      <c r="E7" s="15" t="str">
        <f t="shared" si="0"/>
        <v>4037/4038</v>
      </c>
      <c r="F7" s="15">
        <f t="shared" si="1"/>
        <v>3.3831018517958E-2</v>
      </c>
      <c r="G7" s="10"/>
      <c r="J7" s="22" t="s">
        <v>9</v>
      </c>
      <c r="K7" s="29">
        <f>K6/K5</f>
        <v>0.95488721804511278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6" t="s">
        <v>1961</v>
      </c>
      <c r="B8" s="6">
        <v>4041</v>
      </c>
      <c r="C8" s="18">
        <v>42508.214965277781</v>
      </c>
      <c r="D8" s="18">
        <v>42508.242013888892</v>
      </c>
      <c r="E8" s="15" t="str">
        <f t="shared" si="0"/>
        <v>4041/4042</v>
      </c>
      <c r="F8" s="15">
        <f t="shared" si="1"/>
        <v>2.7048611111240461E-2</v>
      </c>
      <c r="G8" s="10"/>
      <c r="J8" s="22" t="s">
        <v>16</v>
      </c>
      <c r="K8" s="24">
        <f>COUNTA(G3:G991)</f>
        <v>6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1962</v>
      </c>
      <c r="B9" s="6">
        <v>4024</v>
      </c>
      <c r="C9" s="18">
        <v>42508.180104166669</v>
      </c>
      <c r="D9" s="18">
        <v>42508.213125000002</v>
      </c>
      <c r="E9" s="15" t="str">
        <f t="shared" si="0"/>
        <v>4023/4024</v>
      </c>
      <c r="F9" s="15">
        <f t="shared" si="1"/>
        <v>3.3020833332557231E-2</v>
      </c>
      <c r="G9" s="10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1963</v>
      </c>
      <c r="B10" s="6">
        <v>4023</v>
      </c>
      <c r="C10" s="18">
        <v>42508.221944444442</v>
      </c>
      <c r="D10" s="18">
        <v>42508.254583333335</v>
      </c>
      <c r="E10" s="15" t="str">
        <f t="shared" si="0"/>
        <v>4023/4024</v>
      </c>
      <c r="F10" s="15">
        <f t="shared" si="1"/>
        <v>3.2638888893416151E-2</v>
      </c>
      <c r="G10" s="10"/>
    </row>
    <row r="11" spans="1:65" s="2" customFormat="1" x14ac:dyDescent="0.25">
      <c r="A11" s="6" t="s">
        <v>1964</v>
      </c>
      <c r="B11" s="6">
        <v>4025</v>
      </c>
      <c r="C11" s="18">
        <v>42508.192164351851</v>
      </c>
      <c r="D11" s="18">
        <v>42508.223275462966</v>
      </c>
      <c r="E11" s="15" t="str">
        <f t="shared" si="0"/>
        <v>4025/4026</v>
      </c>
      <c r="F11" s="15">
        <f t="shared" si="1"/>
        <v>3.1111111115023959E-2</v>
      </c>
      <c r="G11" s="10"/>
    </row>
    <row r="12" spans="1:65" s="2" customFormat="1" x14ac:dyDescent="0.25">
      <c r="A12" s="6" t="s">
        <v>1965</v>
      </c>
      <c r="B12" s="6">
        <v>4026</v>
      </c>
      <c r="C12" s="18">
        <v>42508.233020833337</v>
      </c>
      <c r="D12" s="18">
        <v>42508.262314814812</v>
      </c>
      <c r="E12" s="15" t="str">
        <f t="shared" si="0"/>
        <v>4025/4026</v>
      </c>
      <c r="F12" s="15">
        <f t="shared" si="1"/>
        <v>2.9293981475348119E-2</v>
      </c>
      <c r="G12" s="10"/>
    </row>
    <row r="13" spans="1:65" s="2" customFormat="1" x14ac:dyDescent="0.25">
      <c r="A13" s="6" t="s">
        <v>1966</v>
      </c>
      <c r="B13" s="6">
        <v>4044</v>
      </c>
      <c r="C13" s="18">
        <v>42508.214363425926</v>
      </c>
      <c r="D13" s="18">
        <v>42508.236793981479</v>
      </c>
      <c r="E13" s="15" t="str">
        <f t="shared" si="0"/>
        <v>4043/4044</v>
      </c>
      <c r="F13" s="15">
        <f t="shared" si="1"/>
        <v>2.2430555553000886E-2</v>
      </c>
      <c r="G13" s="10" t="s">
        <v>2088</v>
      </c>
    </row>
    <row r="14" spans="1:65" s="2" customFormat="1" x14ac:dyDescent="0.25">
      <c r="A14" s="6" t="s">
        <v>1967</v>
      </c>
      <c r="B14" s="6">
        <v>4043</v>
      </c>
      <c r="C14" s="18">
        <v>42508.244085648148</v>
      </c>
      <c r="D14" s="18">
        <v>42508.273611111108</v>
      </c>
      <c r="E14" s="15" t="str">
        <f t="shared" si="0"/>
        <v>4043/4044</v>
      </c>
      <c r="F14" s="15">
        <f t="shared" si="1"/>
        <v>2.9525462960009463E-2</v>
      </c>
      <c r="G14" s="10"/>
    </row>
    <row r="15" spans="1:65" s="2" customFormat="1" x14ac:dyDescent="0.25">
      <c r="A15" s="6" t="s">
        <v>1968</v>
      </c>
      <c r="B15" s="6">
        <v>4018</v>
      </c>
      <c r="C15" s="18">
        <v>42508.210925925923</v>
      </c>
      <c r="D15" s="18">
        <v>42508.243888888886</v>
      </c>
      <c r="E15" s="15" t="str">
        <f t="shared" si="0"/>
        <v>4017/4018</v>
      </c>
      <c r="F15" s="15">
        <f t="shared" si="1"/>
        <v>3.2962962963210884E-2</v>
      </c>
      <c r="G15" s="10"/>
    </row>
    <row r="16" spans="1:65" s="2" customFormat="1" x14ac:dyDescent="0.25">
      <c r="A16" s="6" t="s">
        <v>1969</v>
      </c>
      <c r="B16" s="6">
        <v>4017</v>
      </c>
      <c r="C16" s="18">
        <v>42508.250949074078</v>
      </c>
      <c r="D16" s="18">
        <v>42508.283090277779</v>
      </c>
      <c r="E16" s="15" t="str">
        <f t="shared" si="0"/>
        <v>4017/4018</v>
      </c>
      <c r="F16" s="15">
        <f t="shared" si="1"/>
        <v>3.2141203701030463E-2</v>
      </c>
      <c r="G16" s="10"/>
    </row>
    <row r="17" spans="1:7" s="2" customFormat="1" x14ac:dyDescent="0.25">
      <c r="A17" s="6" t="s">
        <v>1970</v>
      </c>
      <c r="B17" s="6">
        <v>4020</v>
      </c>
      <c r="C17" s="18">
        <v>42508.227418981478</v>
      </c>
      <c r="D17" s="18">
        <v>42508.25440972222</v>
      </c>
      <c r="E17" s="15" t="str">
        <f t="shared" si="0"/>
        <v>4019/4020</v>
      </c>
      <c r="F17" s="15">
        <f t="shared" si="1"/>
        <v>2.6990740741894115E-2</v>
      </c>
      <c r="G17" s="10"/>
    </row>
    <row r="18" spans="1:7" s="2" customFormat="1" x14ac:dyDescent="0.25">
      <c r="A18" s="6" t="s">
        <v>1971</v>
      </c>
      <c r="B18" s="6">
        <v>4019</v>
      </c>
      <c r="C18" s="18">
        <v>42508.264918981484</v>
      </c>
      <c r="D18" s="18">
        <v>42508.295694444445</v>
      </c>
      <c r="E18" s="15" t="str">
        <f t="shared" si="0"/>
        <v>4019/4020</v>
      </c>
      <c r="F18" s="15">
        <f t="shared" si="1"/>
        <v>3.0775462961173616E-2</v>
      </c>
      <c r="G18" s="10"/>
    </row>
    <row r="19" spans="1:7" s="2" customFormat="1" x14ac:dyDescent="0.25">
      <c r="A19" s="6" t="s">
        <v>1972</v>
      </c>
      <c r="B19" s="6">
        <v>4007</v>
      </c>
      <c r="C19" s="18">
        <v>42508.234502314815</v>
      </c>
      <c r="D19" s="18">
        <v>42508.265416666669</v>
      </c>
      <c r="E19" s="15" t="str">
        <f t="shared" si="0"/>
        <v>4007/4008</v>
      </c>
      <c r="F19" s="15">
        <f t="shared" si="1"/>
        <v>3.0914351853425615E-2</v>
      </c>
      <c r="G19" s="10"/>
    </row>
    <row r="20" spans="1:7" s="2" customFormat="1" x14ac:dyDescent="0.25">
      <c r="A20" s="6" t="s">
        <v>1973</v>
      </c>
      <c r="B20" s="6">
        <v>4008</v>
      </c>
      <c r="C20" s="18">
        <v>42508.276377314818</v>
      </c>
      <c r="D20" s="18">
        <v>42508.305555555555</v>
      </c>
      <c r="E20" s="15" t="str">
        <f t="shared" si="0"/>
        <v>4007/4008</v>
      </c>
      <c r="F20" s="15">
        <f t="shared" si="1"/>
        <v>2.9178240736655425E-2</v>
      </c>
      <c r="G20" s="10"/>
    </row>
    <row r="21" spans="1:7" s="2" customFormat="1" x14ac:dyDescent="0.25">
      <c r="A21" s="6" t="s">
        <v>1974</v>
      </c>
      <c r="B21" s="6">
        <v>4038</v>
      </c>
      <c r="C21" s="18">
        <v>42508.247557870367</v>
      </c>
      <c r="D21" s="18">
        <v>42508.275231481479</v>
      </c>
      <c r="E21" s="15" t="str">
        <f t="shared" si="0"/>
        <v>4037/4038</v>
      </c>
      <c r="F21" s="15">
        <f t="shared" si="1"/>
        <v>2.7673611111822538E-2</v>
      </c>
      <c r="G21" s="10"/>
    </row>
    <row r="22" spans="1:7" s="2" customFormat="1" x14ac:dyDescent="0.25">
      <c r="A22" s="6" t="s">
        <v>1975</v>
      </c>
      <c r="B22" s="6">
        <v>4037</v>
      </c>
      <c r="C22" s="18">
        <v>42508.286157407405</v>
      </c>
      <c r="D22" s="18">
        <v>42508.314826388887</v>
      </c>
      <c r="E22" s="15" t="str">
        <f t="shared" si="0"/>
        <v>4037/4038</v>
      </c>
      <c r="F22" s="15">
        <f t="shared" si="1"/>
        <v>2.8668981482042E-2</v>
      </c>
      <c r="G22" s="10"/>
    </row>
    <row r="23" spans="1:7" s="2" customFormat="1" x14ac:dyDescent="0.25">
      <c r="A23" s="6" t="s">
        <v>1976</v>
      </c>
      <c r="B23" s="6">
        <v>4024</v>
      </c>
      <c r="C23" s="18">
        <v>42508.257569444446</v>
      </c>
      <c r="D23" s="18">
        <v>42508.28534722222</v>
      </c>
      <c r="E23" s="15" t="str">
        <f t="shared" si="0"/>
        <v>4023/4024</v>
      </c>
      <c r="F23" s="15">
        <f t="shared" si="1"/>
        <v>2.7777777773735579E-2</v>
      </c>
      <c r="G23" s="10"/>
    </row>
    <row r="24" spans="1:7" s="2" customFormat="1" x14ac:dyDescent="0.25">
      <c r="A24" s="6" t="s">
        <v>1977</v>
      </c>
      <c r="B24" s="6">
        <v>4023</v>
      </c>
      <c r="C24" s="18">
        <v>42508.291006944448</v>
      </c>
      <c r="D24" s="18">
        <v>42508.324675925927</v>
      </c>
      <c r="E24" s="15" t="str">
        <f t="shared" si="0"/>
        <v>4023/4024</v>
      </c>
      <c r="F24" s="15">
        <f t="shared" si="1"/>
        <v>3.3668981479422655E-2</v>
      </c>
      <c r="G24" s="10"/>
    </row>
    <row r="25" spans="1:7" s="2" customFormat="1" x14ac:dyDescent="0.25">
      <c r="A25" s="6" t="s">
        <v>1978</v>
      </c>
      <c r="B25" s="6">
        <v>4025</v>
      </c>
      <c r="C25" s="18">
        <v>42508.266076388885</v>
      </c>
      <c r="D25" s="18">
        <v>42508.295428240737</v>
      </c>
      <c r="E25" s="15" t="str">
        <f t="shared" si="0"/>
        <v>4025/4026</v>
      </c>
      <c r="F25" s="15">
        <f t="shared" si="1"/>
        <v>2.9351851851970423E-2</v>
      </c>
      <c r="G25" s="10"/>
    </row>
    <row r="26" spans="1:7" s="2" customFormat="1" x14ac:dyDescent="0.25">
      <c r="A26" s="6" t="s">
        <v>1979</v>
      </c>
      <c r="B26" s="6">
        <v>4026</v>
      </c>
      <c r="C26" s="18">
        <v>42508.304050925923</v>
      </c>
      <c r="D26" s="18">
        <v>42508.335266203707</v>
      </c>
      <c r="E26" s="15" t="str">
        <f t="shared" si="0"/>
        <v>4025/4026</v>
      </c>
      <c r="F26" s="15">
        <f t="shared" si="1"/>
        <v>3.1215277784212958E-2</v>
      </c>
      <c r="G26" s="10"/>
    </row>
    <row r="27" spans="1:7" s="2" customFormat="1" x14ac:dyDescent="0.25">
      <c r="A27" s="6" t="s">
        <v>1980</v>
      </c>
      <c r="B27" s="6">
        <v>4044</v>
      </c>
      <c r="C27" s="18">
        <v>42508.276689814818</v>
      </c>
      <c r="D27" s="18">
        <v>42508.306435185186</v>
      </c>
      <c r="E27" s="15" t="str">
        <f t="shared" si="0"/>
        <v>4043/4044</v>
      </c>
      <c r="F27" s="15">
        <f t="shared" si="1"/>
        <v>2.9745370367891155E-2</v>
      </c>
      <c r="G27" s="10"/>
    </row>
    <row r="28" spans="1:7" s="2" customFormat="1" x14ac:dyDescent="0.25">
      <c r="A28" s="6" t="s">
        <v>1981</v>
      </c>
      <c r="B28" s="6">
        <v>4043</v>
      </c>
      <c r="C28" s="18">
        <v>42508.317245370374</v>
      </c>
      <c r="D28" s="18">
        <v>42508.346446759257</v>
      </c>
      <c r="E28" s="15" t="str">
        <f t="shared" si="0"/>
        <v>4043/4044</v>
      </c>
      <c r="F28" s="15">
        <f t="shared" si="1"/>
        <v>2.9201388882938772E-2</v>
      </c>
      <c r="G28" s="10"/>
    </row>
    <row r="29" spans="1:7" s="2" customFormat="1" x14ac:dyDescent="0.25">
      <c r="A29" s="6" t="s">
        <v>1982</v>
      </c>
      <c r="B29" s="6">
        <v>4018</v>
      </c>
      <c r="C29" s="18">
        <v>42508.286296296297</v>
      </c>
      <c r="D29" s="18">
        <v>42508.316504629627</v>
      </c>
      <c r="E29" s="15" t="str">
        <f t="shared" si="0"/>
        <v>4017/4018</v>
      </c>
      <c r="F29" s="15">
        <f t="shared" si="1"/>
        <v>3.0208333329937886E-2</v>
      </c>
      <c r="G29" s="10"/>
    </row>
    <row r="30" spans="1:7" s="2" customFormat="1" x14ac:dyDescent="0.25">
      <c r="A30" s="6" t="s">
        <v>1983</v>
      </c>
      <c r="B30" s="6">
        <v>4017</v>
      </c>
      <c r="C30" s="18">
        <v>42508.323321759257</v>
      </c>
      <c r="D30" s="18">
        <v>42508.356793981482</v>
      </c>
      <c r="E30" s="15" t="str">
        <f t="shared" si="0"/>
        <v>4017/4018</v>
      </c>
      <c r="F30" s="15">
        <f t="shared" si="1"/>
        <v>3.3472222225100268E-2</v>
      </c>
      <c r="G30" s="10"/>
    </row>
    <row r="31" spans="1:7" s="2" customFormat="1" x14ac:dyDescent="0.25">
      <c r="A31" s="6" t="s">
        <v>1984</v>
      </c>
      <c r="B31" s="6">
        <v>4020</v>
      </c>
      <c r="C31" s="18">
        <v>42508.298263888886</v>
      </c>
      <c r="D31" s="18">
        <v>42508.327430555553</v>
      </c>
      <c r="E31" s="15" t="str">
        <f t="shared" si="0"/>
        <v>4019/4020</v>
      </c>
      <c r="F31" s="15">
        <f t="shared" si="1"/>
        <v>2.9166666667151731E-2</v>
      </c>
      <c r="G31" s="10"/>
    </row>
    <row r="32" spans="1:7" s="2" customFormat="1" x14ac:dyDescent="0.25">
      <c r="A32" s="6" t="s">
        <v>1985</v>
      </c>
      <c r="B32" s="6">
        <v>4019</v>
      </c>
      <c r="C32" s="18">
        <v>42508.335381944446</v>
      </c>
      <c r="D32" s="18">
        <v>42508.367754629631</v>
      </c>
      <c r="E32" s="15" t="str">
        <f t="shared" si="0"/>
        <v>4019/4020</v>
      </c>
      <c r="F32" s="15">
        <f t="shared" si="1"/>
        <v>3.2372685185691807E-2</v>
      </c>
      <c r="G32" s="10"/>
    </row>
    <row r="33" spans="1:7" s="2" customFormat="1" x14ac:dyDescent="0.25">
      <c r="A33" s="6" t="s">
        <v>1986</v>
      </c>
      <c r="B33" s="6">
        <v>4007</v>
      </c>
      <c r="C33" s="18">
        <v>42508.309594907405</v>
      </c>
      <c r="D33" s="18">
        <v>42508.339432870373</v>
      </c>
      <c r="E33" s="15" t="str">
        <f t="shared" si="0"/>
        <v>4007/4008</v>
      </c>
      <c r="F33" s="15">
        <f t="shared" si="1"/>
        <v>2.9837962967576459E-2</v>
      </c>
      <c r="G33" s="10"/>
    </row>
    <row r="34" spans="1:7" s="2" customFormat="1" x14ac:dyDescent="0.25">
      <c r="A34" s="6" t="s">
        <v>1987</v>
      </c>
      <c r="B34" s="6">
        <v>4008</v>
      </c>
      <c r="C34" s="18">
        <v>42508.3516087963</v>
      </c>
      <c r="D34" s="18">
        <v>42508.377986111111</v>
      </c>
      <c r="E34" s="15" t="str">
        <f t="shared" si="0"/>
        <v>4007/4008</v>
      </c>
      <c r="F34" s="15">
        <f t="shared" si="1"/>
        <v>2.6377314810815733E-2</v>
      </c>
      <c r="G34" s="10"/>
    </row>
    <row r="35" spans="1:7" s="2" customFormat="1" x14ac:dyDescent="0.25">
      <c r="A35" s="6" t="s">
        <v>1988</v>
      </c>
      <c r="B35" s="6">
        <v>4038</v>
      </c>
      <c r="C35" s="18">
        <v>42508.31821759259</v>
      </c>
      <c r="D35" s="18">
        <v>42508.347962962966</v>
      </c>
      <c r="E35" s="15" t="str">
        <f t="shared" si="0"/>
        <v>4037/4038</v>
      </c>
      <c r="F35" s="15">
        <f t="shared" si="1"/>
        <v>2.9745370375167113E-2</v>
      </c>
      <c r="G35" s="10"/>
    </row>
    <row r="36" spans="1:7" s="2" customFormat="1" x14ac:dyDescent="0.25">
      <c r="A36" s="6" t="s">
        <v>1989</v>
      </c>
      <c r="B36" s="6">
        <v>4037</v>
      </c>
      <c r="C36" s="18">
        <v>42508.353379629632</v>
      </c>
      <c r="D36" s="18">
        <v>42508.38958333333</v>
      </c>
      <c r="E36" s="15" t="str">
        <f t="shared" si="0"/>
        <v>4037/4038</v>
      </c>
      <c r="F36" s="15">
        <f t="shared" si="1"/>
        <v>3.6203703697538003E-2</v>
      </c>
      <c r="G36" s="10"/>
    </row>
    <row r="37" spans="1:7" s="2" customFormat="1" x14ac:dyDescent="0.25">
      <c r="A37" s="6" t="s">
        <v>1990</v>
      </c>
      <c r="B37" s="6">
        <v>4024</v>
      </c>
      <c r="C37" s="18">
        <v>42508.329050925924</v>
      </c>
      <c r="D37" s="18">
        <v>42508.358275462961</v>
      </c>
      <c r="E37" s="15" t="str">
        <f t="shared" si="0"/>
        <v>4023/4024</v>
      </c>
      <c r="F37" s="15">
        <f t="shared" si="1"/>
        <v>2.9224537036498077E-2</v>
      </c>
      <c r="G37" s="10"/>
    </row>
    <row r="38" spans="1:7" s="2" customFormat="1" x14ac:dyDescent="0.25">
      <c r="A38" s="6" t="s">
        <v>1991</v>
      </c>
      <c r="B38" s="6">
        <v>4023</v>
      </c>
      <c r="C38" s="18">
        <v>42508.365347222221</v>
      </c>
      <c r="D38" s="18">
        <v>42508.400289351855</v>
      </c>
      <c r="E38" s="15" t="str">
        <f t="shared" si="0"/>
        <v>4023/4024</v>
      </c>
      <c r="F38" s="15">
        <f t="shared" si="1"/>
        <v>3.4942129634146113E-2</v>
      </c>
      <c r="G38" s="10"/>
    </row>
    <row r="39" spans="1:7" s="2" customFormat="1" x14ac:dyDescent="0.25">
      <c r="A39" s="6" t="s">
        <v>1992</v>
      </c>
      <c r="B39" s="6">
        <v>4025</v>
      </c>
      <c r="C39" s="18">
        <v>42508.339224537034</v>
      </c>
      <c r="D39" s="18">
        <v>42508.36891203704</v>
      </c>
      <c r="E39" s="15" t="str">
        <f t="shared" si="0"/>
        <v>4025/4026</v>
      </c>
      <c r="F39" s="15">
        <f t="shared" si="1"/>
        <v>2.9687500005820766E-2</v>
      </c>
      <c r="G39" s="10"/>
    </row>
    <row r="40" spans="1:7" s="2" customFormat="1" x14ac:dyDescent="0.25">
      <c r="A40" s="6" t="s">
        <v>1993</v>
      </c>
      <c r="B40" s="6">
        <v>4026</v>
      </c>
      <c r="C40" s="18">
        <v>42508.377638888887</v>
      </c>
      <c r="D40" s="18">
        <v>42508.41002314815</v>
      </c>
      <c r="E40" s="15" t="str">
        <f t="shared" si="0"/>
        <v>4025/4026</v>
      </c>
      <c r="F40" s="15">
        <f t="shared" si="1"/>
        <v>3.238425926247146E-2</v>
      </c>
      <c r="G40" s="10"/>
    </row>
    <row r="41" spans="1:7" s="2" customFormat="1" x14ac:dyDescent="0.25">
      <c r="A41" s="6" t="s">
        <v>1994</v>
      </c>
      <c r="B41" s="6">
        <v>4042</v>
      </c>
      <c r="C41" s="18">
        <v>42508.354537037034</v>
      </c>
      <c r="D41" s="18">
        <v>42508.381932870368</v>
      </c>
      <c r="E41" s="15" t="str">
        <f t="shared" si="0"/>
        <v>4041/4042</v>
      </c>
      <c r="F41" s="15">
        <f t="shared" si="1"/>
        <v>2.7395833334594499E-2</v>
      </c>
      <c r="G41" s="10"/>
    </row>
    <row r="42" spans="1:7" s="2" customFormat="1" x14ac:dyDescent="0.25">
      <c r="A42" s="6" t="s">
        <v>1995</v>
      </c>
      <c r="B42" s="6">
        <v>4041</v>
      </c>
      <c r="C42" s="18">
        <v>42508.389444444445</v>
      </c>
      <c r="D42" s="18">
        <v>42508.419479166667</v>
      </c>
      <c r="E42" s="15" t="str">
        <f t="shared" si="0"/>
        <v>4041/4042</v>
      </c>
      <c r="F42" s="15">
        <f t="shared" si="1"/>
        <v>3.0034722221898846E-2</v>
      </c>
      <c r="G42" s="10"/>
    </row>
    <row r="43" spans="1:7" s="2" customFormat="1" x14ac:dyDescent="0.25">
      <c r="A43" s="6" t="s">
        <v>1996</v>
      </c>
      <c r="B43" s="6">
        <v>4018</v>
      </c>
      <c r="C43" s="18">
        <v>42508.359606481485</v>
      </c>
      <c r="D43" s="18">
        <v>42508.392488425925</v>
      </c>
      <c r="E43" s="15" t="str">
        <f t="shared" si="0"/>
        <v>4017/4018</v>
      </c>
      <c r="F43" s="15">
        <v>2.4398148147156462E-2</v>
      </c>
      <c r="G43" s="10"/>
    </row>
    <row r="44" spans="1:7" s="2" customFormat="1" x14ac:dyDescent="0.25">
      <c r="A44" s="6" t="s">
        <v>1997</v>
      </c>
      <c r="B44" s="6">
        <v>4017</v>
      </c>
      <c r="C44" s="18">
        <v>42508.401030092595</v>
      </c>
      <c r="D44" s="18">
        <v>42508.429571759261</v>
      </c>
      <c r="E44" s="15" t="str">
        <f t="shared" si="0"/>
        <v>4017/4018</v>
      </c>
      <c r="F44" s="15">
        <f t="shared" si="1"/>
        <v>2.8541666666569654E-2</v>
      </c>
      <c r="G44" s="10"/>
    </row>
    <row r="45" spans="1:7" s="2" customFormat="1" x14ac:dyDescent="0.25">
      <c r="A45" s="6" t="s">
        <v>1998</v>
      </c>
      <c r="B45" s="6">
        <v>4020</v>
      </c>
      <c r="C45" s="18">
        <v>42508.370891203704</v>
      </c>
      <c r="D45" s="18">
        <v>42508.400393518517</v>
      </c>
      <c r="E45" s="15" t="str">
        <f t="shared" si="0"/>
        <v>4019/4020</v>
      </c>
      <c r="F45" s="15">
        <f t="shared" si="1"/>
        <v>2.9502314813726116E-2</v>
      </c>
      <c r="G45" s="10"/>
    </row>
    <row r="46" spans="1:7" s="2" customFormat="1" x14ac:dyDescent="0.25">
      <c r="A46" s="6" t="s">
        <v>1999</v>
      </c>
      <c r="B46" s="6">
        <v>4019</v>
      </c>
      <c r="C46" s="18">
        <v>42508.508020833331</v>
      </c>
      <c r="D46" s="18">
        <v>42508.533310185187</v>
      </c>
      <c r="E46" s="15" t="str">
        <f t="shared" si="0"/>
        <v>4019/4020</v>
      </c>
      <c r="F46" s="15">
        <f t="shared" si="1"/>
        <v>2.5289351855462883E-2</v>
      </c>
      <c r="G46" s="10" t="s">
        <v>2089</v>
      </c>
    </row>
    <row r="47" spans="1:7" s="2" customFormat="1" x14ac:dyDescent="0.25">
      <c r="A47" s="6" t="s">
        <v>1999</v>
      </c>
      <c r="B47" s="6">
        <v>4019</v>
      </c>
      <c r="C47" s="18">
        <v>42508.411122685182</v>
      </c>
      <c r="D47" s="18">
        <v>42508.448773148149</v>
      </c>
      <c r="E47" s="15" t="str">
        <f t="shared" si="0"/>
        <v>4019/4020</v>
      </c>
      <c r="F47" s="15">
        <f t="shared" si="1"/>
        <v>3.7650462967576459E-2</v>
      </c>
      <c r="G47" s="10"/>
    </row>
    <row r="48" spans="1:7" s="2" customFormat="1" x14ac:dyDescent="0.25">
      <c r="A48" s="6" t="s">
        <v>2000</v>
      </c>
      <c r="B48" s="6">
        <v>4007</v>
      </c>
      <c r="C48" s="18">
        <v>42508.383414351854</v>
      </c>
      <c r="D48" s="18">
        <v>42508.410902777781</v>
      </c>
      <c r="E48" s="15" t="str">
        <f t="shared" si="0"/>
        <v>4007/4008</v>
      </c>
      <c r="F48" s="15">
        <f t="shared" si="1"/>
        <v>2.7488425927003846E-2</v>
      </c>
      <c r="G48" s="10"/>
    </row>
    <row r="49" spans="1:7" s="2" customFormat="1" x14ac:dyDescent="0.25">
      <c r="A49" s="6" t="s">
        <v>2001</v>
      </c>
      <c r="B49" s="6">
        <v>4008</v>
      </c>
      <c r="C49" s="18">
        <v>42508.423321759263</v>
      </c>
      <c r="D49" s="18">
        <v>42508.46266203704</v>
      </c>
      <c r="E49" s="15" t="str">
        <f t="shared" si="0"/>
        <v>4007/4008</v>
      </c>
      <c r="F49" s="15">
        <f t="shared" si="1"/>
        <v>3.9340277777228039E-2</v>
      </c>
      <c r="G49" s="10"/>
    </row>
    <row r="50" spans="1:7" s="2" customFormat="1" x14ac:dyDescent="0.25">
      <c r="A50" s="6" t="s">
        <v>2002</v>
      </c>
      <c r="B50" s="6">
        <v>4038</v>
      </c>
      <c r="C50" s="18">
        <v>42508.393518518518</v>
      </c>
      <c r="D50" s="18">
        <v>42508.42046296296</v>
      </c>
      <c r="E50" s="15" t="str">
        <f t="shared" si="0"/>
        <v>4037/4038</v>
      </c>
      <c r="F50" s="15">
        <f t="shared" si="1"/>
        <v>2.6944444442051463E-2</v>
      </c>
      <c r="G50" s="10"/>
    </row>
    <row r="51" spans="1:7" s="2" customFormat="1" x14ac:dyDescent="0.25">
      <c r="A51" s="6" t="s">
        <v>2003</v>
      </c>
      <c r="B51" s="6">
        <v>4037</v>
      </c>
      <c r="C51" s="18">
        <v>42508.431527777779</v>
      </c>
      <c r="D51" s="18">
        <v>42508.468159722222</v>
      </c>
      <c r="E51" s="15" t="str">
        <f t="shared" si="0"/>
        <v>4037/4038</v>
      </c>
      <c r="F51" s="15">
        <f t="shared" si="1"/>
        <v>3.6631944443797693E-2</v>
      </c>
      <c r="G51" s="10"/>
    </row>
    <row r="52" spans="1:7" s="2" customFormat="1" x14ac:dyDescent="0.25">
      <c r="A52" s="6" t="s">
        <v>2004</v>
      </c>
      <c r="B52" s="6">
        <v>4024</v>
      </c>
      <c r="C52" s="18">
        <v>42508.404872685183</v>
      </c>
      <c r="D52" s="18">
        <v>42508.431446759256</v>
      </c>
      <c r="E52" s="15" t="str">
        <f t="shared" si="0"/>
        <v>4023/4024</v>
      </c>
      <c r="F52" s="15">
        <f t="shared" si="1"/>
        <v>2.6574074072414078E-2</v>
      </c>
      <c r="G52" s="10"/>
    </row>
    <row r="53" spans="1:7" s="2" customFormat="1" x14ac:dyDescent="0.25">
      <c r="A53" s="6" t="s">
        <v>2005</v>
      </c>
      <c r="B53" s="6">
        <v>4023</v>
      </c>
      <c r="C53" s="18">
        <v>42508.438437500001</v>
      </c>
      <c r="D53" s="18">
        <v>42508.464363425926</v>
      </c>
      <c r="E53" s="15" t="str">
        <f t="shared" si="0"/>
        <v>4023/4024</v>
      </c>
      <c r="F53" s="15">
        <v>3.3773148148611654E-2</v>
      </c>
      <c r="G53" s="10" t="s">
        <v>2090</v>
      </c>
    </row>
    <row r="54" spans="1:7" s="2" customFormat="1" x14ac:dyDescent="0.25">
      <c r="A54" s="6" t="s">
        <v>2006</v>
      </c>
      <c r="B54" s="6">
        <v>4025</v>
      </c>
      <c r="C54" s="18">
        <v>42508.413275462961</v>
      </c>
      <c r="D54" s="18">
        <v>42508.450057870374</v>
      </c>
      <c r="E54" s="15" t="str">
        <f t="shared" si="0"/>
        <v>4025/4026</v>
      </c>
      <c r="F54" s="15">
        <f t="shared" si="1"/>
        <v>3.6782407412829343E-2</v>
      </c>
      <c r="G54" s="10"/>
    </row>
    <row r="55" spans="1:7" s="2" customFormat="1" x14ac:dyDescent="0.25">
      <c r="A55" s="6" t="s">
        <v>2007</v>
      </c>
      <c r="B55" s="6">
        <v>4026</v>
      </c>
      <c r="C55" s="18">
        <v>42508.482071759259</v>
      </c>
      <c r="D55" s="18">
        <v>42508.486967592595</v>
      </c>
      <c r="E55" s="15" t="str">
        <f t="shared" si="0"/>
        <v>4025/4026</v>
      </c>
      <c r="F55" s="15">
        <v>2.5937500002328306E-2</v>
      </c>
      <c r="G55" s="10" t="s">
        <v>2091</v>
      </c>
    </row>
    <row r="56" spans="1:7" s="2" customFormat="1" x14ac:dyDescent="0.25">
      <c r="A56" s="6" t="s">
        <v>2008</v>
      </c>
      <c r="B56" s="6">
        <v>4042</v>
      </c>
      <c r="C56" s="18">
        <v>42508.430092592593</v>
      </c>
      <c r="D56" s="18">
        <v>42508.437395833331</v>
      </c>
      <c r="E56" s="15" t="str">
        <f t="shared" si="0"/>
        <v>4041/4042</v>
      </c>
      <c r="F56" s="15">
        <f t="shared" si="1"/>
        <v>7.3032407381106168E-3</v>
      </c>
      <c r="G56" s="10" t="s">
        <v>2092</v>
      </c>
    </row>
    <row r="57" spans="1:7" s="2" customFormat="1" x14ac:dyDescent="0.25">
      <c r="A57" s="6" t="s">
        <v>2009</v>
      </c>
      <c r="B57" s="6">
        <v>4018</v>
      </c>
      <c r="C57" s="18">
        <v>42508.436122685183</v>
      </c>
      <c r="D57" s="18">
        <v>42508.480196759258</v>
      </c>
      <c r="E57" s="15" t="str">
        <f t="shared" si="0"/>
        <v>4017/4018</v>
      </c>
      <c r="F57" s="15">
        <f t="shared" si="1"/>
        <v>4.4074074074160308E-2</v>
      </c>
      <c r="G57" s="10"/>
    </row>
    <row r="58" spans="1:7" s="2" customFormat="1" x14ac:dyDescent="0.25">
      <c r="A58" s="6" t="s">
        <v>2010</v>
      </c>
      <c r="B58" s="6">
        <v>4044</v>
      </c>
      <c r="C58" s="18">
        <v>42508.456203703703</v>
      </c>
      <c r="D58" s="18">
        <v>42508.492060185185</v>
      </c>
      <c r="E58" s="15" t="str">
        <f t="shared" si="0"/>
        <v>4043/4044</v>
      </c>
      <c r="F58" s="15">
        <f t="shared" si="1"/>
        <v>3.5856481481459923E-2</v>
      </c>
      <c r="G58" s="10"/>
    </row>
    <row r="59" spans="1:7" s="2" customFormat="1" x14ac:dyDescent="0.25">
      <c r="A59" s="6" t="s">
        <v>2011</v>
      </c>
      <c r="B59" s="6">
        <v>4017</v>
      </c>
      <c r="C59" s="18">
        <v>42508.486180555556</v>
      </c>
      <c r="D59" s="18">
        <v>42508.51730324074</v>
      </c>
      <c r="E59" s="15" t="str">
        <f t="shared" si="0"/>
        <v>4017/4018</v>
      </c>
      <c r="F59" s="15">
        <f t="shared" si="1"/>
        <v>3.1122685184527654E-2</v>
      </c>
      <c r="G59" s="10"/>
    </row>
    <row r="60" spans="1:7" s="2" customFormat="1" x14ac:dyDescent="0.25">
      <c r="A60" s="6" t="s">
        <v>2012</v>
      </c>
      <c r="B60" s="6">
        <v>4020</v>
      </c>
      <c r="C60" s="18">
        <v>42508.456909722219</v>
      </c>
      <c r="D60" s="18">
        <v>42508.50372685185</v>
      </c>
      <c r="E60" s="15" t="str">
        <f t="shared" si="0"/>
        <v>4019/4020</v>
      </c>
      <c r="F60" s="15">
        <f t="shared" si="1"/>
        <v>4.6817129630653653E-2</v>
      </c>
      <c r="G60" s="10"/>
    </row>
    <row r="61" spans="1:7" s="2" customFormat="1" x14ac:dyDescent="0.25">
      <c r="A61" s="6" t="s">
        <v>2013</v>
      </c>
      <c r="B61" s="6">
        <v>4043</v>
      </c>
      <c r="C61" s="18">
        <v>42508.496354166666</v>
      </c>
      <c r="D61" s="18">
        <v>42508.520277777781</v>
      </c>
      <c r="E61" s="15" t="str">
        <f t="shared" si="0"/>
        <v>4043/4044</v>
      </c>
      <c r="F61" s="15">
        <v>2.7743055557948537E-2</v>
      </c>
      <c r="G61" s="10" t="s">
        <v>2089</v>
      </c>
    </row>
    <row r="62" spans="1:7" s="2" customFormat="1" x14ac:dyDescent="0.25">
      <c r="A62" s="6" t="s">
        <v>2014</v>
      </c>
      <c r="B62" s="6">
        <v>4007</v>
      </c>
      <c r="C62" s="18">
        <v>42508.473587962966</v>
      </c>
      <c r="D62" s="18">
        <v>42508.506365740737</v>
      </c>
      <c r="E62" s="15" t="str">
        <f t="shared" si="0"/>
        <v>4007/4008</v>
      </c>
      <c r="F62" s="15">
        <f t="shared" si="1"/>
        <v>3.2777777771116234E-2</v>
      </c>
      <c r="G62" s="10"/>
    </row>
    <row r="63" spans="1:7" s="2" customFormat="1" x14ac:dyDescent="0.25">
      <c r="A63" s="6" t="s">
        <v>2015</v>
      </c>
      <c r="B63" s="6">
        <v>4038</v>
      </c>
      <c r="C63" s="18">
        <v>42508.474988425929</v>
      </c>
      <c r="D63" s="18">
        <v>42508.518935185188</v>
      </c>
      <c r="E63" s="15" t="str">
        <f t="shared" si="0"/>
        <v>4037/4038</v>
      </c>
      <c r="F63" s="15">
        <f t="shared" si="1"/>
        <v>4.3946759258687962E-2</v>
      </c>
      <c r="G63" s="10"/>
    </row>
    <row r="64" spans="1:7" s="2" customFormat="1" x14ac:dyDescent="0.25">
      <c r="A64" s="6" t="s">
        <v>2016</v>
      </c>
      <c r="B64" s="6">
        <v>4024</v>
      </c>
      <c r="C64" s="18">
        <v>42508.489317129628</v>
      </c>
      <c r="D64" s="18">
        <v>42508.52747685185</v>
      </c>
      <c r="E64" s="15" t="str">
        <f t="shared" ref="E64:E127" si="2">IF(ISEVEN(B64),(B64-1)&amp;"/"&amp;B64,B64&amp;"/"&amp;(B64+1))</f>
        <v>4023/4024</v>
      </c>
      <c r="F64" s="15">
        <f t="shared" si="1"/>
        <v>3.8159722222189885E-2</v>
      </c>
      <c r="G64" s="10"/>
    </row>
    <row r="65" spans="1:7" s="2" customFormat="1" x14ac:dyDescent="0.25">
      <c r="A65" s="6" t="s">
        <v>2017</v>
      </c>
      <c r="B65" s="6">
        <v>4037</v>
      </c>
      <c r="C65" s="18">
        <v>42508.531458333331</v>
      </c>
      <c r="D65" s="18">
        <v>42508.563437500001</v>
      </c>
      <c r="E65" s="15" t="str">
        <f t="shared" si="2"/>
        <v>4037/4038</v>
      </c>
      <c r="F65" s="15">
        <f t="shared" ref="F65:F124" si="3">D65-C65</f>
        <v>3.1979166669771075E-2</v>
      </c>
      <c r="G65" s="10"/>
    </row>
    <row r="66" spans="1:7" s="2" customFormat="1" x14ac:dyDescent="0.25">
      <c r="A66" s="6" t="s">
        <v>2018</v>
      </c>
      <c r="B66" s="6">
        <v>4025</v>
      </c>
      <c r="C66" s="18">
        <v>42508.504976851851</v>
      </c>
      <c r="D66" s="18">
        <v>42508.536666666667</v>
      </c>
      <c r="E66" s="15" t="str">
        <f t="shared" si="2"/>
        <v>4025/4026</v>
      </c>
      <c r="F66" s="15">
        <f t="shared" si="3"/>
        <v>3.1689814815763384E-2</v>
      </c>
      <c r="G66" s="10"/>
    </row>
    <row r="67" spans="1:7" s="2" customFormat="1" x14ac:dyDescent="0.25">
      <c r="A67" s="6" t="s">
        <v>2019</v>
      </c>
      <c r="B67" s="6">
        <v>4023</v>
      </c>
      <c r="C67" s="18">
        <v>42508.539247685185</v>
      </c>
      <c r="D67" s="18">
        <v>42508.570509259262</v>
      </c>
      <c r="E67" s="15" t="str">
        <f t="shared" si="2"/>
        <v>4023/4024</v>
      </c>
      <c r="F67" s="15">
        <f t="shared" si="3"/>
        <v>3.1261574076779652E-2</v>
      </c>
      <c r="G67" s="10"/>
    </row>
    <row r="68" spans="1:7" s="2" customFormat="1" x14ac:dyDescent="0.25">
      <c r="A68" s="6" t="s">
        <v>2020</v>
      </c>
      <c r="B68" s="6">
        <v>4026</v>
      </c>
      <c r="C68" s="18">
        <v>42508.547685185185</v>
      </c>
      <c r="D68" s="18">
        <v>42508.578726851854</v>
      </c>
      <c r="E68" s="15" t="str">
        <f t="shared" si="2"/>
        <v>4025/4026</v>
      </c>
      <c r="F68" s="15">
        <f t="shared" si="3"/>
        <v>3.104166666889796E-2</v>
      </c>
      <c r="G68" s="10"/>
    </row>
    <row r="69" spans="1:7" s="2" customFormat="1" x14ac:dyDescent="0.25">
      <c r="A69" s="6" t="s">
        <v>2021</v>
      </c>
      <c r="B69" s="6">
        <v>4018</v>
      </c>
      <c r="C69" s="18">
        <v>42508.525625000002</v>
      </c>
      <c r="D69" s="18">
        <v>42508.552233796298</v>
      </c>
      <c r="E69" s="15" t="str">
        <f t="shared" si="2"/>
        <v>4017/4018</v>
      </c>
      <c r="F69" s="15">
        <f t="shared" si="3"/>
        <v>2.6608796295477077E-2</v>
      </c>
      <c r="G69" s="10"/>
    </row>
    <row r="70" spans="1:7" s="2" customFormat="1" x14ac:dyDescent="0.25">
      <c r="A70" s="6" t="s">
        <v>2022</v>
      </c>
      <c r="B70" s="6">
        <v>4017</v>
      </c>
      <c r="C70" s="18">
        <v>42508.55667824074</v>
      </c>
      <c r="D70" s="18">
        <v>42508.588784722226</v>
      </c>
      <c r="E70" s="15" t="str">
        <f t="shared" si="2"/>
        <v>4017/4018</v>
      </c>
      <c r="F70" s="15">
        <f t="shared" si="3"/>
        <v>3.2106481485243421E-2</v>
      </c>
      <c r="G70" s="10"/>
    </row>
    <row r="71" spans="1:7" s="2" customFormat="1" x14ac:dyDescent="0.25">
      <c r="A71" s="6" t="s">
        <v>2023</v>
      </c>
      <c r="B71" s="6">
        <v>4044</v>
      </c>
      <c r="C71" s="18">
        <v>42508.54582175926</v>
      </c>
      <c r="D71" s="18">
        <v>42508.575879629629</v>
      </c>
      <c r="E71" s="15" t="str">
        <f t="shared" si="2"/>
        <v>4043/4044</v>
      </c>
      <c r="F71" s="15">
        <f t="shared" si="3"/>
        <v>3.0057870368182193E-2</v>
      </c>
      <c r="G71" s="10"/>
    </row>
    <row r="72" spans="1:7" s="2" customFormat="1" x14ac:dyDescent="0.25">
      <c r="A72" s="6" t="s">
        <v>2024</v>
      </c>
      <c r="B72" s="6">
        <v>4043</v>
      </c>
      <c r="C72" s="18">
        <v>42508.583831018521</v>
      </c>
      <c r="D72" s="18">
        <v>42508.610381944447</v>
      </c>
      <c r="E72" s="15" t="str">
        <f t="shared" si="2"/>
        <v>4043/4044</v>
      </c>
      <c r="F72" s="15">
        <f t="shared" si="3"/>
        <v>2.6550925926130731E-2</v>
      </c>
      <c r="G72" s="10"/>
    </row>
    <row r="73" spans="1:7" s="2" customFormat="1" x14ac:dyDescent="0.25">
      <c r="A73" s="6" t="s">
        <v>2025</v>
      </c>
      <c r="B73" s="6">
        <v>4020</v>
      </c>
      <c r="C73" s="18">
        <v>42508.553506944445</v>
      </c>
      <c r="D73" s="18">
        <v>42508.585300925923</v>
      </c>
      <c r="E73" s="15" t="str">
        <f t="shared" si="2"/>
        <v>4019/4020</v>
      </c>
      <c r="F73" s="15">
        <f t="shared" si="3"/>
        <v>3.1793981477676425E-2</v>
      </c>
      <c r="G73" s="10"/>
    </row>
    <row r="74" spans="1:7" s="2" customFormat="1" x14ac:dyDescent="0.25">
      <c r="A74" s="6" t="s">
        <v>2026</v>
      </c>
      <c r="B74" s="6">
        <v>4019</v>
      </c>
      <c r="C74" s="18">
        <v>42508.590509259258</v>
      </c>
      <c r="D74" s="18">
        <v>42508.619259259256</v>
      </c>
      <c r="E74" s="15" t="str">
        <f t="shared" si="2"/>
        <v>4019/4020</v>
      </c>
      <c r="F74" s="15">
        <f t="shared" si="3"/>
        <v>2.8749999997671694E-2</v>
      </c>
      <c r="G74" s="10"/>
    </row>
    <row r="75" spans="1:7" s="2" customFormat="1" x14ac:dyDescent="0.25">
      <c r="A75" s="6" t="s">
        <v>2027</v>
      </c>
      <c r="B75" s="6">
        <v>4007</v>
      </c>
      <c r="C75" s="18">
        <v>42508.560115740744</v>
      </c>
      <c r="D75" s="18">
        <v>42508.588819444441</v>
      </c>
      <c r="E75" s="15" t="str">
        <f t="shared" si="2"/>
        <v>4007/4008</v>
      </c>
      <c r="F75" s="15">
        <f t="shared" si="3"/>
        <v>2.8703703697829042E-2</v>
      </c>
      <c r="G75" s="10"/>
    </row>
    <row r="76" spans="1:7" s="2" customFormat="1" x14ac:dyDescent="0.25">
      <c r="A76" s="6" t="s">
        <v>2028</v>
      </c>
      <c r="B76" s="6">
        <v>4008</v>
      </c>
      <c r="C76" s="18">
        <v>42508.598657407405</v>
      </c>
      <c r="D76" s="18">
        <v>42508.627152777779</v>
      </c>
      <c r="E76" s="15" t="str">
        <f t="shared" si="2"/>
        <v>4007/4008</v>
      </c>
      <c r="F76" s="15">
        <f t="shared" si="3"/>
        <v>2.849537037400296E-2</v>
      </c>
      <c r="G76" s="10"/>
    </row>
    <row r="77" spans="1:7" s="2" customFormat="1" x14ac:dyDescent="0.25">
      <c r="A77" s="6" t="s">
        <v>2029</v>
      </c>
      <c r="B77" s="6">
        <v>4038</v>
      </c>
      <c r="C77" s="18">
        <v>42508.570717592593</v>
      </c>
      <c r="D77" s="18">
        <v>42508.598310185182</v>
      </c>
      <c r="E77" s="15" t="str">
        <f t="shared" si="2"/>
        <v>4037/4038</v>
      </c>
      <c r="F77" s="15">
        <f t="shared" si="3"/>
        <v>2.7592592588916887E-2</v>
      </c>
      <c r="G77" s="10"/>
    </row>
    <row r="78" spans="1:7" s="2" customFormat="1" x14ac:dyDescent="0.25">
      <c r="A78" s="6" t="s">
        <v>2030</v>
      </c>
      <c r="B78" s="6">
        <v>4037</v>
      </c>
      <c r="C78" s="18">
        <v>42508.607581018521</v>
      </c>
      <c r="D78" s="18">
        <v>42508.638379629629</v>
      </c>
      <c r="E78" s="15" t="str">
        <f t="shared" si="2"/>
        <v>4037/4038</v>
      </c>
      <c r="F78" s="15">
        <f t="shared" si="3"/>
        <v>3.0798611107456964E-2</v>
      </c>
      <c r="G78" s="10"/>
    </row>
    <row r="79" spans="1:7" s="2" customFormat="1" x14ac:dyDescent="0.25">
      <c r="A79" s="6" t="s">
        <v>2031</v>
      </c>
      <c r="B79" s="6">
        <v>4024</v>
      </c>
      <c r="C79" s="18">
        <v>42508.578483796293</v>
      </c>
      <c r="D79" s="18">
        <v>42508.608993055554</v>
      </c>
      <c r="E79" s="15" t="str">
        <f t="shared" si="2"/>
        <v>4023/4024</v>
      </c>
      <c r="F79" s="15">
        <f t="shared" si="3"/>
        <v>3.050925926072523E-2</v>
      </c>
      <c r="G79" s="10"/>
    </row>
    <row r="80" spans="1:7" s="2" customFormat="1" x14ac:dyDescent="0.25">
      <c r="A80" s="6" t="s">
        <v>2032</v>
      </c>
      <c r="B80" s="6">
        <v>4023</v>
      </c>
      <c r="C80" s="18">
        <v>42508.618761574071</v>
      </c>
      <c r="D80" s="18">
        <v>42508.648981481485</v>
      </c>
      <c r="E80" s="15" t="str">
        <f t="shared" si="2"/>
        <v>4023/4024</v>
      </c>
      <c r="F80" s="15">
        <f t="shared" si="3"/>
        <v>3.0219907413993496E-2</v>
      </c>
      <c r="G80" s="10"/>
    </row>
    <row r="81" spans="1:7" s="2" customFormat="1" x14ac:dyDescent="0.25">
      <c r="A81" s="6" t="s">
        <v>2033</v>
      </c>
      <c r="B81" s="6">
        <v>4025</v>
      </c>
      <c r="C81" s="18">
        <v>42508.593576388892</v>
      </c>
      <c r="D81" s="18">
        <v>42508.618726851855</v>
      </c>
      <c r="E81" s="15" t="str">
        <f t="shared" si="2"/>
        <v>4025/4026</v>
      </c>
      <c r="F81" s="15">
        <f t="shared" si="3"/>
        <v>2.5150462963210884E-2</v>
      </c>
      <c r="G81" s="10"/>
    </row>
    <row r="82" spans="1:7" s="2" customFormat="1" x14ac:dyDescent="0.25">
      <c r="A82" s="6" t="s">
        <v>2034</v>
      </c>
      <c r="B82" s="6">
        <v>4026</v>
      </c>
      <c r="C82" s="18">
        <v>42508.631620370368</v>
      </c>
      <c r="D82" s="18">
        <v>42508.65965277778</v>
      </c>
      <c r="E82" s="15" t="str">
        <f t="shared" si="2"/>
        <v>4025/4026</v>
      </c>
      <c r="F82" s="15">
        <f t="shared" si="3"/>
        <v>2.8032407411956228E-2</v>
      </c>
      <c r="G82" s="10"/>
    </row>
    <row r="83" spans="1:7" s="2" customFormat="1" x14ac:dyDescent="0.25">
      <c r="A83" s="6" t="s">
        <v>2035</v>
      </c>
      <c r="B83" s="6">
        <v>4018</v>
      </c>
      <c r="C83" s="18">
        <v>42508.598356481481</v>
      </c>
      <c r="D83" s="18">
        <v>42508.629270833335</v>
      </c>
      <c r="E83" s="15" t="str">
        <f t="shared" si="2"/>
        <v>4017/4018</v>
      </c>
      <c r="F83" s="15">
        <f t="shared" si="3"/>
        <v>3.0914351853425615E-2</v>
      </c>
      <c r="G83" s="10"/>
    </row>
    <row r="84" spans="1:7" s="2" customFormat="1" x14ac:dyDescent="0.25">
      <c r="A84" s="6" t="s">
        <v>2036</v>
      </c>
      <c r="B84" s="6">
        <v>4017</v>
      </c>
      <c r="C84" s="18">
        <v>42508.640648148146</v>
      </c>
      <c r="D84" s="18">
        <v>42508.669062499997</v>
      </c>
      <c r="E84" s="15" t="str">
        <f t="shared" si="2"/>
        <v>4017/4018</v>
      </c>
      <c r="F84" s="15">
        <f t="shared" si="3"/>
        <v>2.8414351851097308E-2</v>
      </c>
      <c r="G84" s="10"/>
    </row>
    <row r="85" spans="1:7" s="2" customFormat="1" x14ac:dyDescent="0.25">
      <c r="A85" s="6" t="s">
        <v>2037</v>
      </c>
      <c r="B85" s="6">
        <v>4044</v>
      </c>
      <c r="C85" s="18">
        <v>42508.615752314814</v>
      </c>
      <c r="D85" s="18">
        <v>42508.642465277779</v>
      </c>
      <c r="E85" s="15" t="str">
        <f t="shared" si="2"/>
        <v>4043/4044</v>
      </c>
      <c r="F85" s="15">
        <f t="shared" si="3"/>
        <v>2.6712962964666076E-2</v>
      </c>
      <c r="G85" s="10"/>
    </row>
    <row r="86" spans="1:7" s="2" customFormat="1" x14ac:dyDescent="0.25">
      <c r="A86" s="6" t="s">
        <v>2038</v>
      </c>
      <c r="B86" s="6">
        <v>4020</v>
      </c>
      <c r="C86" s="18">
        <v>42508.624525462961</v>
      </c>
      <c r="D86" s="18">
        <v>42508.651307870372</v>
      </c>
      <c r="E86" s="15" t="str">
        <f t="shared" si="2"/>
        <v>4019/4020</v>
      </c>
      <c r="F86" s="15">
        <f t="shared" si="3"/>
        <v>2.6782407410792075E-2</v>
      </c>
      <c r="G86" s="10"/>
    </row>
    <row r="87" spans="1:7" s="2" customFormat="1" x14ac:dyDescent="0.25">
      <c r="A87" s="6" t="s">
        <v>2039</v>
      </c>
      <c r="B87" s="6">
        <v>4007</v>
      </c>
      <c r="C87" s="18">
        <v>42508.635925925926</v>
      </c>
      <c r="D87" s="18">
        <v>42508.661608796298</v>
      </c>
      <c r="E87" s="15" t="str">
        <f t="shared" si="2"/>
        <v>4007/4008</v>
      </c>
      <c r="F87" s="15">
        <f t="shared" si="3"/>
        <v>2.5682870371383615E-2</v>
      </c>
      <c r="G87" s="10"/>
    </row>
    <row r="88" spans="1:7" s="2" customFormat="1" x14ac:dyDescent="0.25">
      <c r="A88" s="6" t="s">
        <v>2040</v>
      </c>
      <c r="B88" s="6">
        <v>4008</v>
      </c>
      <c r="C88" s="18">
        <v>42508.672812500001</v>
      </c>
      <c r="D88" s="18">
        <v>42508.701180555552</v>
      </c>
      <c r="E88" s="15" t="str">
        <f t="shared" si="2"/>
        <v>4007/4008</v>
      </c>
      <c r="F88" s="15">
        <f t="shared" si="3"/>
        <v>2.8368055551254656E-2</v>
      </c>
      <c r="G88" s="10"/>
    </row>
    <row r="89" spans="1:7" s="2" customFormat="1" x14ac:dyDescent="0.25">
      <c r="A89" s="6" t="s">
        <v>2041</v>
      </c>
      <c r="B89" s="6">
        <v>4038</v>
      </c>
      <c r="C89" s="18">
        <v>42508.642141203702</v>
      </c>
      <c r="D89" s="18">
        <v>42508.672372685185</v>
      </c>
      <c r="E89" s="15" t="str">
        <f t="shared" si="2"/>
        <v>4037/4038</v>
      </c>
      <c r="F89" s="15">
        <f t="shared" si="3"/>
        <v>3.0231481483497191E-2</v>
      </c>
      <c r="G89" s="10"/>
    </row>
    <row r="90" spans="1:7" s="2" customFormat="1" x14ac:dyDescent="0.25">
      <c r="A90" s="6" t="s">
        <v>2042</v>
      </c>
      <c r="B90" s="6">
        <v>4037</v>
      </c>
      <c r="C90" s="18">
        <v>42508.685879629629</v>
      </c>
      <c r="D90" s="18">
        <v>42508.711134259262</v>
      </c>
      <c r="E90" s="15" t="str">
        <f t="shared" si="2"/>
        <v>4037/4038</v>
      </c>
      <c r="F90" s="15">
        <f t="shared" si="3"/>
        <v>2.5254629632399883E-2</v>
      </c>
      <c r="G90" s="10"/>
    </row>
    <row r="91" spans="1:7" s="2" customFormat="1" x14ac:dyDescent="0.25">
      <c r="A91" s="6" t="s">
        <v>2043</v>
      </c>
      <c r="B91" s="6">
        <v>4024</v>
      </c>
      <c r="C91" s="18">
        <v>42508.654710648145</v>
      </c>
      <c r="D91" s="18">
        <v>42508.68346064815</v>
      </c>
      <c r="E91" s="15" t="str">
        <f t="shared" si="2"/>
        <v>4023/4024</v>
      </c>
      <c r="F91" s="15">
        <f t="shared" si="3"/>
        <v>2.8750000004947651E-2</v>
      </c>
      <c r="G91" s="10"/>
    </row>
    <row r="92" spans="1:7" s="2" customFormat="1" x14ac:dyDescent="0.25">
      <c r="A92" s="6" t="s">
        <v>2044</v>
      </c>
      <c r="B92" s="6">
        <v>4023</v>
      </c>
      <c r="C92" s="18">
        <v>42508.692615740743</v>
      </c>
      <c r="D92" s="18">
        <v>42508.722245370373</v>
      </c>
      <c r="E92" s="15" t="str">
        <f t="shared" si="2"/>
        <v>4023/4024</v>
      </c>
      <c r="F92" s="15">
        <f t="shared" si="3"/>
        <v>2.9629629629198462E-2</v>
      </c>
      <c r="G92" s="10"/>
    </row>
    <row r="93" spans="1:7" s="2" customFormat="1" x14ac:dyDescent="0.25">
      <c r="A93" s="6" t="s">
        <v>2045</v>
      </c>
      <c r="B93" s="6">
        <v>4026</v>
      </c>
      <c r="C93" s="18">
        <v>42508.705127314817</v>
      </c>
      <c r="D93" s="18">
        <v>42508.734155092592</v>
      </c>
      <c r="E93" s="15" t="str">
        <f t="shared" si="2"/>
        <v>4025/4026</v>
      </c>
      <c r="F93" s="15">
        <f t="shared" si="3"/>
        <v>2.9027777774899732E-2</v>
      </c>
      <c r="G93" s="10"/>
    </row>
    <row r="94" spans="1:7" s="2" customFormat="1" x14ac:dyDescent="0.25">
      <c r="A94" s="6" t="s">
        <v>2046</v>
      </c>
      <c r="B94" s="6">
        <v>4018</v>
      </c>
      <c r="C94" s="18">
        <v>42508.675138888888</v>
      </c>
      <c r="D94" s="18">
        <v>42508.703576388885</v>
      </c>
      <c r="E94" s="15" t="str">
        <f t="shared" si="2"/>
        <v>4017/4018</v>
      </c>
      <c r="F94" s="15">
        <f t="shared" si="3"/>
        <v>2.8437499997380655E-2</v>
      </c>
      <c r="G94" s="10"/>
    </row>
    <row r="95" spans="1:7" s="2" customFormat="1" x14ac:dyDescent="0.25">
      <c r="A95" s="6" t="s">
        <v>2047</v>
      </c>
      <c r="B95" s="6">
        <v>4017</v>
      </c>
      <c r="C95" s="18">
        <v>42508.714097222219</v>
      </c>
      <c r="D95" s="18">
        <v>42508.744837962964</v>
      </c>
      <c r="E95" s="15" t="str">
        <f t="shared" si="2"/>
        <v>4017/4018</v>
      </c>
      <c r="F95" s="15">
        <f t="shared" si="3"/>
        <v>3.0740740745386574E-2</v>
      </c>
      <c r="G95" s="10"/>
    </row>
    <row r="96" spans="1:7" s="2" customFormat="1" x14ac:dyDescent="0.25">
      <c r="A96" s="6" t="s">
        <v>2048</v>
      </c>
      <c r="B96" s="6">
        <v>4040</v>
      </c>
      <c r="C96" s="18">
        <v>42508.688564814816</v>
      </c>
      <c r="D96" s="18">
        <v>42508.713252314818</v>
      </c>
      <c r="E96" s="15" t="str">
        <f t="shared" si="2"/>
        <v>4039/4040</v>
      </c>
      <c r="F96" s="15">
        <f t="shared" si="3"/>
        <v>2.4687500001164153E-2</v>
      </c>
      <c r="G96" s="10"/>
    </row>
    <row r="97" spans="1:7" s="2" customFormat="1" x14ac:dyDescent="0.25">
      <c r="A97" s="6" t="s">
        <v>2049</v>
      </c>
      <c r="B97" s="6">
        <v>4039</v>
      </c>
      <c r="C97" s="18">
        <v>42508.726122685184</v>
      </c>
      <c r="D97" s="18">
        <v>42508.75271990741</v>
      </c>
      <c r="E97" s="15" t="str">
        <f t="shared" si="2"/>
        <v>4039/4040</v>
      </c>
      <c r="F97" s="15">
        <f t="shared" si="3"/>
        <v>2.6597222225973383E-2</v>
      </c>
      <c r="G97" s="10"/>
    </row>
    <row r="98" spans="1:7" s="2" customFormat="1" x14ac:dyDescent="0.25">
      <c r="A98" s="6" t="s">
        <v>2050</v>
      </c>
      <c r="B98" s="6">
        <v>4020</v>
      </c>
      <c r="C98" s="18">
        <v>42508.698020833333</v>
      </c>
      <c r="D98" s="18">
        <v>42508.725960648146</v>
      </c>
      <c r="E98" s="15" t="str">
        <f t="shared" si="2"/>
        <v>4019/4020</v>
      </c>
      <c r="F98" s="15">
        <v>3.1863425923802424E-2</v>
      </c>
      <c r="G98" s="10"/>
    </row>
    <row r="99" spans="1:7" s="2" customFormat="1" x14ac:dyDescent="0.25">
      <c r="A99" s="6" t="s">
        <v>2051</v>
      </c>
      <c r="B99" s="6">
        <v>4007</v>
      </c>
      <c r="C99" s="18">
        <v>42508.705196759256</v>
      </c>
      <c r="D99" s="18">
        <v>42508.735277777778</v>
      </c>
      <c r="E99" s="15" t="str">
        <f t="shared" si="2"/>
        <v>4007/4008</v>
      </c>
      <c r="F99" s="15">
        <f t="shared" si="3"/>
        <v>3.0081018521741498E-2</v>
      </c>
      <c r="G99" s="10"/>
    </row>
    <row r="100" spans="1:7" s="2" customFormat="1" x14ac:dyDescent="0.25">
      <c r="A100" s="6" t="s">
        <v>2052</v>
      </c>
      <c r="B100" s="6">
        <v>4008</v>
      </c>
      <c r="C100" s="18">
        <v>42508.745150462964</v>
      </c>
      <c r="D100" s="18">
        <v>42508.772175925929</v>
      </c>
      <c r="E100" s="15" t="str">
        <f t="shared" si="2"/>
        <v>4007/4008</v>
      </c>
      <c r="F100" s="15">
        <f t="shared" si="3"/>
        <v>2.7025462964957114E-2</v>
      </c>
      <c r="G100" s="10"/>
    </row>
    <row r="101" spans="1:7" s="2" customFormat="1" x14ac:dyDescent="0.25">
      <c r="A101" s="6" t="s">
        <v>2053</v>
      </c>
      <c r="B101" s="6">
        <v>4038</v>
      </c>
      <c r="C101" s="18">
        <v>42508.715092592596</v>
      </c>
      <c r="D101" s="18">
        <v>42508.744201388887</v>
      </c>
      <c r="E101" s="15" t="str">
        <f t="shared" si="2"/>
        <v>4037/4038</v>
      </c>
      <c r="F101" s="15">
        <f t="shared" si="3"/>
        <v>2.9108796290529426E-2</v>
      </c>
      <c r="G101" s="10"/>
    </row>
    <row r="102" spans="1:7" s="2" customFormat="1" x14ac:dyDescent="0.25">
      <c r="A102" s="6" t="s">
        <v>2054</v>
      </c>
      <c r="B102" s="6">
        <v>4037</v>
      </c>
      <c r="C102" s="18">
        <v>42508.747696759259</v>
      </c>
      <c r="D102" s="18">
        <v>42508.784189814818</v>
      </c>
      <c r="E102" s="15" t="str">
        <f t="shared" si="2"/>
        <v>4037/4038</v>
      </c>
      <c r="F102" s="15">
        <f t="shared" si="3"/>
        <v>3.6493055558821652E-2</v>
      </c>
      <c r="G102" s="10"/>
    </row>
    <row r="103" spans="1:7" s="2" customFormat="1" x14ac:dyDescent="0.25">
      <c r="A103" s="6" t="s">
        <v>2055</v>
      </c>
      <c r="B103" s="6">
        <v>4024</v>
      </c>
      <c r="C103" s="18">
        <v>42508.725578703707</v>
      </c>
      <c r="D103" s="18">
        <v>42508.755370370367</v>
      </c>
      <c r="E103" s="15" t="str">
        <f t="shared" si="2"/>
        <v>4023/4024</v>
      </c>
      <c r="F103" s="15">
        <f t="shared" si="3"/>
        <v>2.979166666045785E-2</v>
      </c>
      <c r="G103" s="10"/>
    </row>
    <row r="104" spans="1:7" s="2" customFormat="1" x14ac:dyDescent="0.25">
      <c r="A104" s="6" t="s">
        <v>2056</v>
      </c>
      <c r="B104" s="6">
        <v>4023</v>
      </c>
      <c r="C104" s="18">
        <v>42508.76353009259</v>
      </c>
      <c r="D104" s="18">
        <v>42508.795740740738</v>
      </c>
      <c r="E104" s="15" t="str">
        <f t="shared" si="2"/>
        <v>4023/4024</v>
      </c>
      <c r="F104" s="15">
        <f t="shared" si="3"/>
        <v>3.2210648147156462E-2</v>
      </c>
      <c r="G104" s="10"/>
    </row>
    <row r="105" spans="1:7" s="2" customFormat="1" x14ac:dyDescent="0.25">
      <c r="A105" s="6" t="s">
        <v>2057</v>
      </c>
      <c r="B105" s="6">
        <v>4044</v>
      </c>
      <c r="C105" s="18">
        <v>42508.736921296295</v>
      </c>
      <c r="D105" s="18">
        <v>42508.764618055553</v>
      </c>
      <c r="E105" s="15" t="str">
        <f t="shared" si="2"/>
        <v>4043/4044</v>
      </c>
      <c r="F105" s="15">
        <f t="shared" si="3"/>
        <v>2.7696759258105885E-2</v>
      </c>
      <c r="G105" s="10"/>
    </row>
    <row r="106" spans="1:7" s="2" customFormat="1" x14ac:dyDescent="0.25">
      <c r="A106" s="6" t="s">
        <v>2058</v>
      </c>
      <c r="B106" s="6">
        <v>4018</v>
      </c>
      <c r="C106" s="18">
        <v>42508.747824074075</v>
      </c>
      <c r="D106" s="18">
        <v>42508.774722222224</v>
      </c>
      <c r="E106" s="15" t="str">
        <f t="shared" si="2"/>
        <v>4017/4018</v>
      </c>
      <c r="F106" s="15">
        <f t="shared" si="3"/>
        <v>2.6898148149484769E-2</v>
      </c>
      <c r="G106" s="10"/>
    </row>
    <row r="107" spans="1:7" s="2" customFormat="1" x14ac:dyDescent="0.25">
      <c r="A107" s="6" t="s">
        <v>2059</v>
      </c>
      <c r="B107" s="6">
        <v>4017</v>
      </c>
      <c r="C107" s="18">
        <v>42508.783622685187</v>
      </c>
      <c r="D107" s="18">
        <v>42508.815520833334</v>
      </c>
      <c r="E107" s="15" t="str">
        <f t="shared" si="2"/>
        <v>4017/4018</v>
      </c>
      <c r="F107" s="15">
        <f t="shared" si="3"/>
        <v>3.1898148146865424E-2</v>
      </c>
      <c r="G107" s="10"/>
    </row>
    <row r="108" spans="1:7" s="2" customFormat="1" x14ac:dyDescent="0.25">
      <c r="A108" s="6" t="s">
        <v>2060</v>
      </c>
      <c r="B108" s="6">
        <v>4040</v>
      </c>
      <c r="C108" s="18">
        <v>42508.759097222224</v>
      </c>
      <c r="D108" s="18">
        <v>42508.786562499998</v>
      </c>
      <c r="E108" s="15" t="str">
        <f t="shared" si="2"/>
        <v>4039/4040</v>
      </c>
      <c r="F108" s="15">
        <f t="shared" si="3"/>
        <v>2.7465277773444541E-2</v>
      </c>
      <c r="G108" s="10"/>
    </row>
    <row r="109" spans="1:7" s="2" customFormat="1" x14ac:dyDescent="0.25">
      <c r="A109" s="6" t="s">
        <v>2061</v>
      </c>
      <c r="B109" s="6">
        <v>4039</v>
      </c>
      <c r="C109" s="18">
        <v>42508.792349537034</v>
      </c>
      <c r="D109" s="18">
        <v>42508.826481481483</v>
      </c>
      <c r="E109" s="15" t="str">
        <f t="shared" si="2"/>
        <v>4039/4040</v>
      </c>
      <c r="F109" s="15">
        <f t="shared" si="3"/>
        <v>3.4131944448745344E-2</v>
      </c>
      <c r="G109" s="10"/>
    </row>
    <row r="110" spans="1:7" s="2" customFormat="1" x14ac:dyDescent="0.25">
      <c r="A110" s="6" t="s">
        <v>2062</v>
      </c>
      <c r="B110" s="6">
        <v>4020</v>
      </c>
      <c r="C110" s="18">
        <v>42508.771585648145</v>
      </c>
      <c r="D110" s="18">
        <v>42508.797071759262</v>
      </c>
      <c r="E110" s="15" t="str">
        <f t="shared" si="2"/>
        <v>4019/4020</v>
      </c>
      <c r="F110" s="15">
        <f t="shared" si="3"/>
        <v>2.5486111117061228E-2</v>
      </c>
      <c r="G110" s="10"/>
    </row>
    <row r="111" spans="1:7" s="2" customFormat="1" x14ac:dyDescent="0.25">
      <c r="A111" s="6" t="s">
        <v>2063</v>
      </c>
      <c r="B111" s="6">
        <v>4019</v>
      </c>
      <c r="C111" s="18">
        <v>42508.80609953704</v>
      </c>
      <c r="D111" s="18">
        <v>42508.836458333331</v>
      </c>
      <c r="E111" s="15" t="str">
        <f t="shared" si="2"/>
        <v>4019/4020</v>
      </c>
      <c r="F111" s="15">
        <f t="shared" si="3"/>
        <v>3.0358796291693579E-2</v>
      </c>
      <c r="G111" s="10"/>
    </row>
    <row r="112" spans="1:7" s="2" customFormat="1" x14ac:dyDescent="0.25">
      <c r="A112" s="6" t="s">
        <v>2064</v>
      </c>
      <c r="B112" s="6">
        <v>4038</v>
      </c>
      <c r="C112" s="18">
        <v>42508.786365740743</v>
      </c>
      <c r="D112" s="18">
        <v>42508.819305555553</v>
      </c>
      <c r="E112" s="15" t="str">
        <f t="shared" si="2"/>
        <v>4037/4038</v>
      </c>
      <c r="F112" s="15">
        <f t="shared" si="3"/>
        <v>3.293981480965158E-2</v>
      </c>
      <c r="G112" s="10"/>
    </row>
    <row r="113" spans="1:8" s="2" customFormat="1" x14ac:dyDescent="0.25">
      <c r="A113" s="6" t="s">
        <v>2065</v>
      </c>
      <c r="B113" s="6">
        <v>4037</v>
      </c>
      <c r="C113" s="18">
        <v>42508.824895833335</v>
      </c>
      <c r="D113" s="18">
        <v>42508.861388888887</v>
      </c>
      <c r="E113" s="15" t="str">
        <f t="shared" si="2"/>
        <v>4037/4038</v>
      </c>
      <c r="F113" s="15">
        <f t="shared" si="3"/>
        <v>3.6493055551545694E-2</v>
      </c>
      <c r="G113" s="10"/>
    </row>
    <row r="114" spans="1:8" s="2" customFormat="1" x14ac:dyDescent="0.25">
      <c r="A114" s="6" t="s">
        <v>2066</v>
      </c>
      <c r="B114" s="6">
        <v>4044</v>
      </c>
      <c r="C114" s="18">
        <v>42508.810474537036</v>
      </c>
      <c r="D114" s="18">
        <v>42508.837893518517</v>
      </c>
      <c r="E114" s="15" t="str">
        <f t="shared" si="2"/>
        <v>4043/4044</v>
      </c>
      <c r="F114" s="15">
        <f t="shared" si="3"/>
        <v>2.7418981480877846E-2</v>
      </c>
      <c r="G114" s="10"/>
    </row>
    <row r="115" spans="1:8" s="2" customFormat="1" x14ac:dyDescent="0.25">
      <c r="A115" s="6" t="s">
        <v>2067</v>
      </c>
      <c r="B115" s="6">
        <v>4043</v>
      </c>
      <c r="C115" s="18">
        <v>42508.848877314813</v>
      </c>
      <c r="D115" s="18">
        <v>42508.880358796298</v>
      </c>
      <c r="E115" s="15" t="str">
        <f t="shared" si="2"/>
        <v>4043/4044</v>
      </c>
      <c r="F115" s="15">
        <v>3.145833333110204E-2</v>
      </c>
      <c r="G115" s="10"/>
    </row>
    <row r="116" spans="1:8" s="2" customFormat="1" x14ac:dyDescent="0.25">
      <c r="A116" s="6" t="s">
        <v>2068</v>
      </c>
      <c r="B116" s="6">
        <v>4040</v>
      </c>
      <c r="C116" s="18">
        <v>42508.829618055555</v>
      </c>
      <c r="D116" s="18">
        <v>42508.858171296299</v>
      </c>
      <c r="E116" s="15" t="str">
        <f t="shared" si="2"/>
        <v>4039/4040</v>
      </c>
      <c r="F116" s="15">
        <f t="shared" si="3"/>
        <v>2.8553240743349306E-2</v>
      </c>
      <c r="G116" s="10"/>
    </row>
    <row r="117" spans="1:8" s="2" customFormat="1" x14ac:dyDescent="0.25">
      <c r="A117" s="6" t="s">
        <v>2069</v>
      </c>
      <c r="B117" s="6">
        <v>4039</v>
      </c>
      <c r="C117" s="18">
        <v>42508.864918981482</v>
      </c>
      <c r="D117" s="18">
        <v>42508.903541666667</v>
      </c>
      <c r="E117" s="15" t="str">
        <f t="shared" si="2"/>
        <v>4039/4040</v>
      </c>
      <c r="F117" s="15">
        <f t="shared" si="3"/>
        <v>3.8622685184236616E-2</v>
      </c>
      <c r="G117" s="10"/>
    </row>
    <row r="118" spans="1:8" s="2" customFormat="1" x14ac:dyDescent="0.25">
      <c r="A118" s="6" t="s">
        <v>2070</v>
      </c>
      <c r="B118" s="6">
        <v>4020</v>
      </c>
      <c r="C118" s="18">
        <v>42508.849537037036</v>
      </c>
      <c r="D118" s="18">
        <v>42508.879340277781</v>
      </c>
      <c r="E118" s="15" t="str">
        <f t="shared" si="2"/>
        <v>4019/4020</v>
      </c>
      <c r="F118" s="15">
        <f t="shared" si="3"/>
        <v>2.980324074451346E-2</v>
      </c>
      <c r="G118" s="10"/>
    </row>
    <row r="119" spans="1:8" s="2" customFormat="1" x14ac:dyDescent="0.25">
      <c r="A119" s="6" t="s">
        <v>2071</v>
      </c>
      <c r="B119" s="6">
        <v>4019</v>
      </c>
      <c r="C119" s="18">
        <v>42508.889282407406</v>
      </c>
      <c r="D119" s="18">
        <v>42508.924479166664</v>
      </c>
      <c r="E119" s="15" t="str">
        <f t="shared" si="2"/>
        <v>4019/4020</v>
      </c>
      <c r="F119" s="15">
        <f t="shared" si="3"/>
        <v>3.5196759257814847E-2</v>
      </c>
      <c r="G119" s="10"/>
    </row>
    <row r="120" spans="1:8" s="2" customFormat="1" x14ac:dyDescent="0.25">
      <c r="A120" s="6" t="s">
        <v>2072</v>
      </c>
      <c r="B120" s="6">
        <v>4038</v>
      </c>
      <c r="C120" s="18">
        <v>42508.865069444444</v>
      </c>
      <c r="D120" s="18">
        <v>42508.904930555553</v>
      </c>
      <c r="E120" s="15" t="str">
        <f t="shared" si="2"/>
        <v>4037/4038</v>
      </c>
      <c r="F120" s="15">
        <f t="shared" si="3"/>
        <v>3.9861111108621117E-2</v>
      </c>
      <c r="G120" s="10"/>
    </row>
    <row r="121" spans="1:8" s="2" customFormat="1" x14ac:dyDescent="0.25">
      <c r="A121" s="6" t="s">
        <v>2073</v>
      </c>
      <c r="B121" s="6">
        <v>4037</v>
      </c>
      <c r="C121" s="18">
        <v>42508.911574074074</v>
      </c>
      <c r="D121" s="18">
        <v>42508.944513888891</v>
      </c>
      <c r="E121" s="15" t="str">
        <f t="shared" si="2"/>
        <v>4037/4038</v>
      </c>
      <c r="F121" s="15">
        <f t="shared" si="3"/>
        <v>3.2939814816927537E-2</v>
      </c>
      <c r="G121" s="10"/>
    </row>
    <row r="122" spans="1:8" s="2" customFormat="1" x14ac:dyDescent="0.25">
      <c r="A122" s="6" t="s">
        <v>2074</v>
      </c>
      <c r="B122" s="6">
        <v>4044</v>
      </c>
      <c r="C122" s="18">
        <v>42508.893877314818</v>
      </c>
      <c r="D122" s="18">
        <v>42508.923136574071</v>
      </c>
      <c r="E122" s="15" t="str">
        <f t="shared" si="2"/>
        <v>4043/4044</v>
      </c>
      <c r="F122" s="15">
        <f t="shared" si="3"/>
        <v>2.9259259252285119E-2</v>
      </c>
      <c r="G122" s="10"/>
    </row>
    <row r="123" spans="1:8" s="2" customFormat="1" x14ac:dyDescent="0.25">
      <c r="A123" s="6" t="s">
        <v>2075</v>
      </c>
      <c r="B123" s="6">
        <v>4043</v>
      </c>
      <c r="C123" s="18">
        <v>42508.931967592594</v>
      </c>
      <c r="D123" s="18">
        <v>42508.965312499997</v>
      </c>
      <c r="E123" s="15" t="str">
        <f t="shared" si="2"/>
        <v>4043/4044</v>
      </c>
      <c r="F123" s="15">
        <f t="shared" si="3"/>
        <v>3.3344907402351964E-2</v>
      </c>
      <c r="G123" s="10"/>
    </row>
    <row r="124" spans="1:8" s="2" customFormat="1" x14ac:dyDescent="0.25">
      <c r="A124" s="6" t="s">
        <v>2076</v>
      </c>
      <c r="B124" s="6">
        <v>4040</v>
      </c>
      <c r="C124" s="18">
        <v>42508.909039351849</v>
      </c>
      <c r="D124" s="18">
        <v>42508.943055555559</v>
      </c>
      <c r="E124" s="15" t="str">
        <f t="shared" si="2"/>
        <v>4039/4040</v>
      </c>
      <c r="F124" s="15">
        <f t="shared" si="3"/>
        <v>3.401620371005265E-2</v>
      </c>
      <c r="G124" s="10"/>
    </row>
    <row r="125" spans="1:8" s="2" customFormat="1" x14ac:dyDescent="0.25">
      <c r="A125" s="6" t="s">
        <v>2077</v>
      </c>
      <c r="B125" s="6">
        <v>4039</v>
      </c>
      <c r="C125" s="18">
        <v>42508.94866898148</v>
      </c>
      <c r="D125" s="18">
        <v>42508.986435185187</v>
      </c>
      <c r="E125" s="15" t="str">
        <f t="shared" si="2"/>
        <v>4039/4040</v>
      </c>
      <c r="F125" s="15">
        <v>4.0034722216660157E-2</v>
      </c>
      <c r="G125" s="10"/>
    </row>
    <row r="126" spans="1:8" s="2" customFormat="1" x14ac:dyDescent="0.25">
      <c r="A126" s="6" t="s">
        <v>2078</v>
      </c>
      <c r="B126" s="6">
        <v>4020</v>
      </c>
      <c r="C126" s="18">
        <v>42508.928136574075</v>
      </c>
      <c r="D126" s="18">
        <v>42508.962754629632</v>
      </c>
      <c r="E126" s="15" t="str">
        <f t="shared" si="2"/>
        <v>4019/4020</v>
      </c>
      <c r="F126" s="15">
        <f t="shared" ref="F126:F135" si="4">D126-C126</f>
        <v>3.4618055557075422E-2</v>
      </c>
      <c r="G126" s="10"/>
    </row>
    <row r="127" spans="1:8" s="2" customFormat="1" x14ac:dyDescent="0.25">
      <c r="A127" s="6" t="s">
        <v>2079</v>
      </c>
      <c r="B127" s="6">
        <v>4019</v>
      </c>
      <c r="C127" s="18">
        <v>42508.969270833331</v>
      </c>
      <c r="D127" s="18">
        <v>42509.008437500001</v>
      </c>
      <c r="E127" s="15" t="str">
        <f t="shared" si="2"/>
        <v>4019/4020</v>
      </c>
      <c r="F127" s="15">
        <f t="shared" si="4"/>
        <v>3.9166666669188999E-2</v>
      </c>
      <c r="G127" s="10"/>
    </row>
    <row r="128" spans="1:8" s="2" customFormat="1" x14ac:dyDescent="0.25">
      <c r="A128" s="6" t="s">
        <v>2080</v>
      </c>
      <c r="B128" s="6">
        <v>4038</v>
      </c>
      <c r="C128" s="18">
        <v>42508.951956018522</v>
      </c>
      <c r="D128" s="18">
        <v>42508.984189814815</v>
      </c>
      <c r="E128" s="15" t="str">
        <f t="shared" ref="E128:E135" si="5">IF(ISEVEN(B128),(B128-1)&amp;"/"&amp;B128,B128&amp;"/"&amp;(B128+1))</f>
        <v>4037/4038</v>
      </c>
      <c r="F128" s="15">
        <f t="shared" si="4"/>
        <v>3.2233796293439809E-2</v>
      </c>
      <c r="G128" s="10"/>
      <c r="H128"/>
    </row>
    <row r="129" spans="1:15" s="2" customFormat="1" x14ac:dyDescent="0.25">
      <c r="A129" s="6" t="s">
        <v>2081</v>
      </c>
      <c r="B129" s="6">
        <v>4037</v>
      </c>
      <c r="C129" s="18">
        <v>42508.994826388887</v>
      </c>
      <c r="D129" s="18">
        <v>42509.027858796297</v>
      </c>
      <c r="E129" s="15" t="str">
        <f t="shared" si="5"/>
        <v>4037/4038</v>
      </c>
      <c r="F129" s="15">
        <f t="shared" si="4"/>
        <v>3.3032407409336884E-2</v>
      </c>
      <c r="G129" s="10"/>
      <c r="H129"/>
    </row>
    <row r="130" spans="1:15" s="2" customFormat="1" x14ac:dyDescent="0.25">
      <c r="A130" s="6" t="s">
        <v>2082</v>
      </c>
      <c r="B130" s="6">
        <v>4044</v>
      </c>
      <c r="C130" s="18">
        <v>42508.975810185184</v>
      </c>
      <c r="D130" s="18">
        <v>42509.004988425928</v>
      </c>
      <c r="E130" s="15" t="str">
        <f t="shared" si="5"/>
        <v>4043/4044</v>
      </c>
      <c r="F130" s="15">
        <f t="shared" si="4"/>
        <v>2.9178240743931383E-2</v>
      </c>
      <c r="G130" s="10"/>
      <c r="H130"/>
    </row>
    <row r="131" spans="1:15" s="2" customFormat="1" x14ac:dyDescent="0.25">
      <c r="A131" s="6" t="s">
        <v>2083</v>
      </c>
      <c r="B131" s="6">
        <v>4043</v>
      </c>
      <c r="C131" s="18">
        <v>42509.014988425923</v>
      </c>
      <c r="D131" s="18">
        <v>42509.044317129628</v>
      </c>
      <c r="E131" s="15" t="str">
        <f t="shared" si="5"/>
        <v>4043/4044</v>
      </c>
      <c r="F131" s="15">
        <f t="shared" si="4"/>
        <v>2.9328703705687076E-2</v>
      </c>
      <c r="G131" s="10"/>
      <c r="H131"/>
    </row>
    <row r="132" spans="1:15" x14ac:dyDescent="0.25">
      <c r="A132" s="6" t="s">
        <v>2084</v>
      </c>
      <c r="B132" s="6">
        <v>4040</v>
      </c>
      <c r="C132" s="18">
        <v>42508.990428240744</v>
      </c>
      <c r="D132" s="18">
        <v>42509.024699074071</v>
      </c>
      <c r="E132" s="15" t="str">
        <f t="shared" si="5"/>
        <v>4039/4040</v>
      </c>
      <c r="F132" s="15">
        <f t="shared" si="4"/>
        <v>3.4270833326445427E-2</v>
      </c>
      <c r="G132" s="10"/>
      <c r="J132" s="2"/>
      <c r="K132" s="2"/>
    </row>
    <row r="133" spans="1:15" x14ac:dyDescent="0.25">
      <c r="A133" s="6" t="s">
        <v>2085</v>
      </c>
      <c r="B133" s="6">
        <v>4039</v>
      </c>
      <c r="C133" s="18">
        <v>42509.029965277776</v>
      </c>
      <c r="D133" s="18">
        <v>42509.064710648148</v>
      </c>
      <c r="E133" s="15" t="str">
        <f t="shared" si="5"/>
        <v>4039/4040</v>
      </c>
      <c r="F133" s="15">
        <f t="shared" si="4"/>
        <v>3.4745370372547768E-2</v>
      </c>
      <c r="G133" s="10"/>
      <c r="I133" s="2"/>
      <c r="J133" s="2"/>
      <c r="K133" s="2"/>
    </row>
    <row r="134" spans="1:15" s="2" customFormat="1" x14ac:dyDescent="0.25">
      <c r="A134" s="6" t="s">
        <v>2086</v>
      </c>
      <c r="B134" s="6">
        <v>4020</v>
      </c>
      <c r="C134" s="18">
        <v>42509.017002314817</v>
      </c>
      <c r="D134" s="18">
        <v>42509.046342592592</v>
      </c>
      <c r="E134" s="15" t="str">
        <f t="shared" si="5"/>
        <v>4019/4020</v>
      </c>
      <c r="F134" s="15">
        <f t="shared" si="4"/>
        <v>2.9340277775190771E-2</v>
      </c>
      <c r="G134" s="10"/>
      <c r="H134"/>
      <c r="L134"/>
      <c r="M134"/>
      <c r="N134"/>
      <c r="O134"/>
    </row>
    <row r="135" spans="1:15" x14ac:dyDescent="0.25">
      <c r="A135" s="6" t="s">
        <v>2087</v>
      </c>
      <c r="B135" s="6">
        <v>4019</v>
      </c>
      <c r="C135" s="18">
        <v>42509.0544212963</v>
      </c>
      <c r="D135" s="18">
        <v>42509.086967592593</v>
      </c>
      <c r="E135" s="15" t="str">
        <f t="shared" si="5"/>
        <v>4019/4020</v>
      </c>
      <c r="F135" s="15">
        <f t="shared" si="4"/>
        <v>3.2546296293730848E-2</v>
      </c>
      <c r="G135" s="10"/>
      <c r="J135" s="2"/>
      <c r="K135" s="2"/>
    </row>
    <row r="136" spans="1:15" x14ac:dyDescent="0.25">
      <c r="A136" s="6"/>
      <c r="B136" s="6"/>
      <c r="C136" s="18"/>
      <c r="D136" s="18"/>
      <c r="E136" s="15"/>
      <c r="F136" s="15"/>
      <c r="G136" s="10"/>
      <c r="J136" s="2"/>
      <c r="K136" s="2"/>
    </row>
    <row r="137" spans="1:15" x14ac:dyDescent="0.25">
      <c r="A137" s="6"/>
      <c r="B137" s="6"/>
      <c r="C137" s="18"/>
      <c r="D137" s="18"/>
      <c r="E137" s="15"/>
      <c r="F137" s="15"/>
      <c r="G137" s="10"/>
      <c r="J137" s="2"/>
      <c r="K137" s="2"/>
    </row>
    <row r="138" spans="1:15" x14ac:dyDescent="0.25">
      <c r="A138" s="6"/>
      <c r="B138" s="6"/>
      <c r="C138" s="18"/>
      <c r="D138" s="18"/>
      <c r="E138" s="15"/>
      <c r="F138" s="15"/>
      <c r="G138" s="10"/>
    </row>
    <row r="139" spans="1:15" x14ac:dyDescent="0.25">
      <c r="A139" s="6"/>
      <c r="B139" s="6"/>
      <c r="C139" s="18"/>
      <c r="D139" s="18"/>
      <c r="E139" s="15"/>
      <c r="F139" s="15"/>
      <c r="G139" s="10"/>
    </row>
    <row r="140" spans="1:15" x14ac:dyDescent="0.25">
      <c r="A140" s="6"/>
      <c r="B140" s="6"/>
      <c r="C140" s="18"/>
      <c r="D140" s="18"/>
      <c r="E140" s="15"/>
      <c r="F140" s="15"/>
      <c r="G140" s="10"/>
    </row>
    <row r="141" spans="1:15" x14ac:dyDescent="0.25">
      <c r="A141" s="6"/>
      <c r="B141" s="6"/>
      <c r="C141" s="18"/>
      <c r="D141" s="18"/>
      <c r="E141" s="15"/>
      <c r="F141" s="15"/>
      <c r="G141" s="10"/>
    </row>
    <row r="142" spans="1:15" x14ac:dyDescent="0.25">
      <c r="A142" s="6"/>
      <c r="B142" s="6"/>
      <c r="C142" s="18"/>
      <c r="D142" s="18"/>
      <c r="E142" s="15"/>
      <c r="F142" s="15"/>
      <c r="G142" s="10"/>
    </row>
    <row r="143" spans="1:15" x14ac:dyDescent="0.25">
      <c r="A143" s="6"/>
      <c r="B143" s="6"/>
      <c r="C143" s="18"/>
      <c r="D143" s="18"/>
      <c r="E143" s="15"/>
      <c r="F143" s="15"/>
      <c r="G143" s="10"/>
    </row>
    <row r="144" spans="1:15" x14ac:dyDescent="0.25">
      <c r="A144" s="6"/>
      <c r="B144" s="6"/>
      <c r="C144" s="18"/>
      <c r="D144" s="18"/>
      <c r="E144" s="15"/>
      <c r="F144" s="15"/>
      <c r="G144" s="10"/>
    </row>
    <row r="145" spans="1:7" x14ac:dyDescent="0.25">
      <c r="A145" s="17"/>
      <c r="B145" s="17"/>
      <c r="C145" s="18"/>
      <c r="D145" s="18"/>
      <c r="E145" s="6"/>
      <c r="F145" s="15"/>
      <c r="G145" s="10"/>
    </row>
    <row r="146" spans="1:7" x14ac:dyDescent="0.25">
      <c r="A146" s="17"/>
      <c r="B146" s="17"/>
      <c r="C146" s="18"/>
      <c r="D146" s="18"/>
      <c r="E146" s="6"/>
      <c r="F146" s="15"/>
      <c r="G146" s="10"/>
    </row>
    <row r="147" spans="1:7" x14ac:dyDescent="0.25">
      <c r="A147" s="17"/>
      <c r="B147" s="17"/>
      <c r="C147" s="18"/>
      <c r="D147" s="18"/>
      <c r="E147" s="6"/>
      <c r="F147" s="15"/>
      <c r="G147" s="10"/>
    </row>
    <row r="148" spans="1:7" x14ac:dyDescent="0.25">
      <c r="A148" s="17"/>
      <c r="B148" s="17"/>
      <c r="C148" s="18"/>
      <c r="D148" s="18"/>
      <c r="E148" s="6"/>
      <c r="F148" s="15"/>
      <c r="G148" s="10"/>
    </row>
    <row r="149" spans="1:7" x14ac:dyDescent="0.25">
      <c r="A149" s="17"/>
      <c r="B149" s="17"/>
      <c r="C149" s="18"/>
      <c r="D149" s="18"/>
      <c r="E149" s="6"/>
      <c r="F149" s="15"/>
      <c r="G149" s="10"/>
    </row>
  </sheetData>
  <autoFilter ref="A2:G135"/>
  <mergeCells count="2">
    <mergeCell ref="A1:F1"/>
    <mergeCell ref="L3:N3"/>
  </mergeCells>
  <conditionalFormatting sqref="A145:G149 C3:G144">
    <cfRule type="expression" dxfId="717" priority="5">
      <formula>#REF!&gt;#REF!</formula>
    </cfRule>
    <cfRule type="expression" dxfId="716" priority="6">
      <formula>#REF!&gt;0</formula>
    </cfRule>
    <cfRule type="expression" dxfId="715" priority="7">
      <formula>#REF!&gt;0</formula>
    </cfRule>
  </conditionalFormatting>
  <conditionalFormatting sqref="A3:B6">
    <cfRule type="expression" dxfId="714" priority="3">
      <formula>$P3&gt;0</formula>
    </cfRule>
    <cfRule type="expression" dxfId="713" priority="4">
      <formula>$O3&gt;0</formula>
    </cfRule>
  </conditionalFormatting>
  <conditionalFormatting sqref="A3:G144">
    <cfRule type="expression" dxfId="712" priority="1">
      <formula>NOT(ISBLANK($G3))</formula>
    </cfRule>
  </conditionalFormatting>
  <conditionalFormatting sqref="A113:B115 A26:B40 A99:B102 A44:B44 A48:B50 A56:B58 A62:B95">
    <cfRule type="expression" dxfId="711" priority="8">
      <formula>$P29&gt;0</formula>
    </cfRule>
    <cfRule type="expression" dxfId="710" priority="9">
      <formula>$O29&gt;0</formula>
    </cfRule>
  </conditionalFormatting>
  <conditionalFormatting sqref="A42:B43 A97:B98 A7:B11 A14:B25 A52:B55 A60:B61">
    <cfRule type="expression" dxfId="709" priority="11">
      <formula>$P9&gt;0</formula>
    </cfRule>
    <cfRule type="expression" dxfId="708" priority="12">
      <formula>$O9&gt;0</formula>
    </cfRule>
  </conditionalFormatting>
  <conditionalFormatting sqref="A103:B111 A116:B119">
    <cfRule type="expression" dxfId="707" priority="14">
      <formula>$P107&gt;0</formula>
    </cfRule>
    <cfRule type="expression" dxfId="706" priority="15">
      <formula>$O107&gt;0</formula>
    </cfRule>
  </conditionalFormatting>
  <conditionalFormatting sqref="A120:B122">
    <cfRule type="expression" dxfId="705" priority="17">
      <formula>$P126&gt;0</formula>
    </cfRule>
    <cfRule type="expression" dxfId="704" priority="18">
      <formula>$O126&gt;0</formula>
    </cfRule>
  </conditionalFormatting>
  <conditionalFormatting sqref="A123:B123">
    <cfRule type="expression" dxfId="703" priority="20">
      <formula>$P130&gt;0</formula>
    </cfRule>
    <cfRule type="expression" dxfId="702" priority="21">
      <formula>$O130&gt;0</formula>
    </cfRule>
  </conditionalFormatting>
  <conditionalFormatting sqref="A124:B124">
    <cfRule type="expression" dxfId="701" priority="23">
      <formula>$P132&gt;0</formula>
    </cfRule>
    <cfRule type="expression" dxfId="700" priority="24">
      <formula>$O132&gt;0</formula>
    </cfRule>
  </conditionalFormatting>
  <conditionalFormatting sqref="A126:B144">
    <cfRule type="expression" dxfId="699" priority="26">
      <formula>$P136&gt;0</formula>
    </cfRule>
    <cfRule type="expression" dxfId="698" priority="27">
      <formula>$O136&gt;0</formula>
    </cfRule>
  </conditionalFormatting>
  <conditionalFormatting sqref="A112:B112">
    <cfRule type="expression" dxfId="697" priority="29">
      <formula>#REF!&gt;0</formula>
    </cfRule>
    <cfRule type="expression" dxfId="696" priority="30">
      <formula>#REF!&gt;0</formula>
    </cfRule>
  </conditionalFormatting>
  <conditionalFormatting sqref="A125:B125">
    <cfRule type="expression" dxfId="695" priority="33">
      <formula>$P134&gt;0</formula>
    </cfRule>
    <cfRule type="expression" dxfId="694" priority="34">
      <formula>$O134&gt;0</formula>
    </cfRule>
  </conditionalFormatting>
  <conditionalFormatting sqref="A41:B41 A96:B96">
    <cfRule type="expression" dxfId="693" priority="36">
      <formula>#REF!&gt;0</formula>
    </cfRule>
    <cfRule type="expression" dxfId="692" priority="37">
      <formula>#REF!&gt;0</formula>
    </cfRule>
  </conditionalFormatting>
  <conditionalFormatting sqref="A47:B47 A13:B13">
    <cfRule type="expression" dxfId="691" priority="39">
      <formula>$P14&gt;0</formula>
    </cfRule>
    <cfRule type="expression" dxfId="690" priority="40">
      <formula>$O14&gt;0</formula>
    </cfRule>
  </conditionalFormatting>
  <conditionalFormatting sqref="A45:B46">
    <cfRule type="expression" dxfId="689" priority="41">
      <formula>#REF!&gt;0</formula>
    </cfRule>
    <cfRule type="expression" dxfId="688" priority="42">
      <formula>#REF!&gt;0</formula>
    </cfRule>
  </conditionalFormatting>
  <conditionalFormatting sqref="A12:B12">
    <cfRule type="expression" dxfId="687" priority="319">
      <formula>#REF!&gt;0</formula>
    </cfRule>
    <cfRule type="expression" dxfId="686" priority="320">
      <formula>#REF!&gt;0</formula>
    </cfRule>
  </conditionalFormatting>
  <conditionalFormatting sqref="A51:B51 A59:B59">
    <cfRule type="expression" dxfId="685" priority="341">
      <formula>#REF!&gt;0</formula>
    </cfRule>
    <cfRule type="expression" dxfId="684" priority="342">
      <formula>#REF!&gt;0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id="{7B8C8C20-C0B2-4571-90C3-2784D276968F}">
            <xm:f>$N3&gt;'[Train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A3:B6</xm:sqref>
        </x14:conditionalFormatting>
        <x14:conditionalFormatting xmlns:xm="http://schemas.microsoft.com/office/excel/2006/main">
          <x14:cfRule type="expression" priority="10" id="{138C4435-346E-4827-992E-2F00AE06633A}">
            <xm:f>$N29&gt;'[Train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A26:B40 A99:B102 A44:B44 A48:B50 A56:B58 A62:B95</xm:sqref>
        </x14:conditionalFormatting>
        <x14:conditionalFormatting xmlns:xm="http://schemas.microsoft.com/office/excel/2006/main">
          <x14:cfRule type="expression" priority="13" id="{33AF0271-E4E7-4165-9ED2-699D05D43256}">
            <xm:f>$N9&gt;'[Train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A42:B43 A97:B98 A7:B11 A14:B25</xm:sqref>
        </x14:conditionalFormatting>
        <x14:conditionalFormatting xmlns:xm="http://schemas.microsoft.com/office/excel/2006/main">
          <x14:cfRule type="expression" priority="16" id="{96D949D1-1BC2-42A7-86D7-5DB07ECA7951}">
            <xm:f>$N107&gt;'[Train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A103:B111 A116:B119</xm:sqref>
        </x14:conditionalFormatting>
        <x14:conditionalFormatting xmlns:xm="http://schemas.microsoft.com/office/excel/2006/main">
          <x14:cfRule type="expression" priority="19" id="{4C6EBCA3-E3F3-44E2-BCC3-33AB2A23F1A1}">
            <xm:f>$N126&gt;'[Train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A120:B122</xm:sqref>
        </x14:conditionalFormatting>
        <x14:conditionalFormatting xmlns:xm="http://schemas.microsoft.com/office/excel/2006/main">
          <x14:cfRule type="expression" priority="22" id="{F44A9D4E-931C-4ABA-83CB-86485D58E79C}">
            <xm:f>$N130&gt;'[Train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A123:B123</xm:sqref>
        </x14:conditionalFormatting>
        <x14:conditionalFormatting xmlns:xm="http://schemas.microsoft.com/office/excel/2006/main">
          <x14:cfRule type="expression" priority="25" id="{3FDD5838-5598-4F56-9014-278CCDA575BF}">
            <xm:f>$N132&gt;'[Train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A124:B124</xm:sqref>
        </x14:conditionalFormatting>
        <x14:conditionalFormatting xmlns:xm="http://schemas.microsoft.com/office/excel/2006/main">
          <x14:cfRule type="expression" priority="28" id="{ACB96F0B-42A6-4EBA-AA3B-B9D0F4FD84FA}">
            <xm:f>$N136&gt;'[Train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A126:B144</xm:sqref>
        </x14:conditionalFormatting>
        <x14:conditionalFormatting xmlns:xm="http://schemas.microsoft.com/office/excel/2006/main">
          <x14:cfRule type="expression" priority="31" id="{E95C3DD0-C0F8-4DEF-8FBE-84436ECA2FBC}">
            <xm:f>$N116&gt;'[Train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A113:B115</xm:sqref>
        </x14:conditionalFormatting>
        <x14:conditionalFormatting xmlns:xm="http://schemas.microsoft.com/office/excel/2006/main">
          <x14:cfRule type="expression" priority="32" id="{C9868CF2-4ED0-4D30-9410-30D387A2CAC3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A112:B112</xm:sqref>
        </x14:conditionalFormatting>
        <x14:conditionalFormatting xmlns:xm="http://schemas.microsoft.com/office/excel/2006/main">
          <x14:cfRule type="expression" priority="35" id="{FFC42948-6CA2-40BB-BDD6-39525A8352AA}">
            <xm:f>$N134&gt;'[Train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A125:B125</xm:sqref>
        </x14:conditionalFormatting>
        <x14:conditionalFormatting xmlns:xm="http://schemas.microsoft.com/office/excel/2006/main">
          <x14:cfRule type="expression" priority="38" id="{0A3E2987-363E-4094-A9F8-8B7D9444B4FF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A41:B41 A96:B96</xm:sqref>
        </x14:conditionalFormatting>
        <x14:conditionalFormatting xmlns:xm="http://schemas.microsoft.com/office/excel/2006/main">
          <x14:cfRule type="expression" priority="43" id="{56942200-6C98-40AE-B5D5-A7E00C20366A}">
            <xm:f>$N14&gt;'[Train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A47:B47 A13:B13</xm:sqref>
        </x14:conditionalFormatting>
        <x14:conditionalFormatting xmlns:xm="http://schemas.microsoft.com/office/excel/2006/main">
          <x14:cfRule type="expression" priority="44" id="{D3F193E2-69C6-4921-B249-CE3625E9F38C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A45:B46</xm:sqref>
        </x14:conditionalFormatting>
        <x14:conditionalFormatting xmlns:xm="http://schemas.microsoft.com/office/excel/2006/main">
          <x14:cfRule type="expression" priority="326" id="{33AF0271-E4E7-4165-9ED2-699D05D43256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A12:B12</xm:sqref>
        </x14:conditionalFormatting>
        <x14:conditionalFormatting xmlns:xm="http://schemas.microsoft.com/office/excel/2006/main">
          <x14:cfRule type="expression" priority="347" id="{138C4435-346E-4827-992E-2F00AE06633A}">
            <xm:f>$N54&gt;'[Train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A52:B55 A60:B61</xm:sqref>
        </x14:conditionalFormatting>
        <x14:conditionalFormatting xmlns:xm="http://schemas.microsoft.com/office/excel/2006/main">
          <x14:cfRule type="expression" priority="348" id="{138C4435-346E-4827-992E-2F00AE06633A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A51:B51 A59:B59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44"/>
  <sheetViews>
    <sheetView workbookViewId="0">
      <selection sqref="A1:F1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68.42578125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75" t="str">
        <f>"Eagle P3 System Performance - "&amp;TEXT(J3,"YYYY-MM-DD")</f>
        <v>Eagle P3 System Performance - 2016-05-19</v>
      </c>
      <c r="B1" s="75"/>
      <c r="C1" s="75"/>
      <c r="D1" s="75"/>
      <c r="E1" s="75"/>
      <c r="F1" s="75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2094</v>
      </c>
      <c r="B3" s="6">
        <v>4024</v>
      </c>
      <c r="C3" s="18">
        <v>42509.124363425923</v>
      </c>
      <c r="D3" s="18">
        <v>42509.161006944443</v>
      </c>
      <c r="E3" s="15" t="str">
        <f>IF(ISEVEN(B3),(B3-1)&amp;"/"&amp;B3,B3&amp;"/"&amp;(B3+1))</f>
        <v>4023/4024</v>
      </c>
      <c r="F3" s="15">
        <f>D3-C3</f>
        <v>3.6643518520577345E-2</v>
      </c>
      <c r="G3" s="10"/>
      <c r="J3" s="20">
        <v>42509</v>
      </c>
      <c r="K3" s="21"/>
      <c r="L3" s="76" t="s">
        <v>3</v>
      </c>
      <c r="M3" s="76"/>
      <c r="N3" s="77"/>
    </row>
    <row r="4" spans="1:65" s="2" customFormat="1" ht="15.75" thickBot="1" x14ac:dyDescent="0.3">
      <c r="A4" s="6" t="s">
        <v>2095</v>
      </c>
      <c r="B4" s="6">
        <v>4032</v>
      </c>
      <c r="C4" s="18">
        <v>42509.169641203705</v>
      </c>
      <c r="D4" s="18">
        <v>42509.200162037036</v>
      </c>
      <c r="E4" s="15" t="str">
        <f t="shared" ref="E4:E66" si="0">IF(ISEVEN(B4),(B4-1)&amp;"/"&amp;B4,B4&amp;"/"&amp;(B4+1))</f>
        <v>4031/4032</v>
      </c>
      <c r="F4" s="15">
        <f>D4-C4</f>
        <v>3.0520833330228925E-2</v>
      </c>
      <c r="G4" s="10"/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2096</v>
      </c>
      <c r="B5" s="6">
        <v>4042</v>
      </c>
      <c r="C5" s="18">
        <v>42509.157210648147</v>
      </c>
      <c r="D5" s="18">
        <v>42509.181793981479</v>
      </c>
      <c r="E5" s="15" t="str">
        <f t="shared" si="0"/>
        <v>4041/4042</v>
      </c>
      <c r="F5" s="15">
        <f t="shared" ref="F5:F67" si="1">D5-C5</f>
        <v>2.4583333331975155E-2</v>
      </c>
      <c r="G5" s="10"/>
      <c r="J5" s="22" t="s">
        <v>7</v>
      </c>
      <c r="K5" s="24">
        <f>COUNTA(F3:F960)</f>
        <v>135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6" t="s">
        <v>2097</v>
      </c>
      <c r="B6" s="6">
        <v>4030</v>
      </c>
      <c r="C6" s="18">
        <v>42509.194768518515</v>
      </c>
      <c r="D6" s="18">
        <v>42509.222650462965</v>
      </c>
      <c r="E6" s="15" t="str">
        <f t="shared" si="0"/>
        <v>4029/4030</v>
      </c>
      <c r="F6" s="15">
        <f t="shared" si="1"/>
        <v>2.7881944450200535E-2</v>
      </c>
      <c r="G6" s="10"/>
      <c r="J6" s="22" t="s">
        <v>15</v>
      </c>
      <c r="K6" s="24">
        <f>K5-SUM(K8:K9)</f>
        <v>123</v>
      </c>
      <c r="L6" s="25">
        <v>42.520864197882581</v>
      </c>
      <c r="M6" s="25">
        <v>35.399999998044223</v>
      </c>
      <c r="N6" s="25">
        <v>61.166666663484648</v>
      </c>
    </row>
    <row r="7" spans="1:65" s="2" customFormat="1" x14ac:dyDescent="0.25">
      <c r="A7" s="6" t="s">
        <v>2098</v>
      </c>
      <c r="B7" s="6">
        <v>4011</v>
      </c>
      <c r="C7" s="18">
        <v>42509.169340277775</v>
      </c>
      <c r="D7" s="18">
        <v>42509.202141203707</v>
      </c>
      <c r="E7" s="15" t="str">
        <f t="shared" si="0"/>
        <v>4011/4012</v>
      </c>
      <c r="F7" s="15">
        <f t="shared" si="1"/>
        <v>3.2800925931951497E-2</v>
      </c>
      <c r="G7" s="10"/>
      <c r="J7" s="22" t="s">
        <v>9</v>
      </c>
      <c r="K7" s="29">
        <f>K6/K5</f>
        <v>0.91111111111111109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6" t="s">
        <v>2099</v>
      </c>
      <c r="B8" s="6">
        <v>4008</v>
      </c>
      <c r="C8" s="18">
        <v>42509.214456018519</v>
      </c>
      <c r="D8" s="18">
        <v>42509.241122685184</v>
      </c>
      <c r="E8" s="15" t="str">
        <f t="shared" si="0"/>
        <v>4007/4008</v>
      </c>
      <c r="F8" s="15">
        <f t="shared" si="1"/>
        <v>2.6666666664823424E-2</v>
      </c>
      <c r="G8" s="10"/>
      <c r="J8" s="22" t="s">
        <v>16</v>
      </c>
      <c r="K8" s="24">
        <f>COUNTA(G3:G986)</f>
        <v>12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2100</v>
      </c>
      <c r="B9" s="6">
        <v>4040</v>
      </c>
      <c r="C9" s="18">
        <v>42509.182743055557</v>
      </c>
      <c r="D9" s="18">
        <v>42509.212581018517</v>
      </c>
      <c r="E9" s="15" t="str">
        <f t="shared" si="0"/>
        <v>4039/4040</v>
      </c>
      <c r="F9" s="15">
        <f t="shared" si="1"/>
        <v>2.9837962960300501E-2</v>
      </c>
      <c r="G9" s="10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2101</v>
      </c>
      <c r="B10" s="6">
        <v>4039</v>
      </c>
      <c r="C10" s="18">
        <v>42509.226504629631</v>
      </c>
      <c r="D10" s="18">
        <v>42509.252268518518</v>
      </c>
      <c r="E10" s="15" t="str">
        <f t="shared" si="0"/>
        <v>4039/4040</v>
      </c>
      <c r="F10" s="15">
        <f t="shared" si="1"/>
        <v>2.5763888887013309E-2</v>
      </c>
      <c r="G10" s="10"/>
    </row>
    <row r="11" spans="1:65" s="2" customFormat="1" x14ac:dyDescent="0.25">
      <c r="A11" s="6" t="s">
        <v>2102</v>
      </c>
      <c r="B11" s="6">
        <v>4044</v>
      </c>
      <c r="C11" s="18">
        <v>42509.191504629627</v>
      </c>
      <c r="D11" s="18">
        <v>42509.223391203705</v>
      </c>
      <c r="E11" s="15" t="str">
        <f t="shared" si="0"/>
        <v>4043/4044</v>
      </c>
      <c r="F11" s="15">
        <f t="shared" si="1"/>
        <v>3.1886574077361729E-2</v>
      </c>
      <c r="G11" s="10"/>
    </row>
    <row r="12" spans="1:65" s="2" customFormat="1" x14ac:dyDescent="0.25">
      <c r="A12" s="6" t="s">
        <v>2103</v>
      </c>
      <c r="B12" s="6">
        <v>4043</v>
      </c>
      <c r="C12" s="18">
        <v>42509.231053240743</v>
      </c>
      <c r="D12" s="18">
        <v>42509.264004629629</v>
      </c>
      <c r="E12" s="15" t="str">
        <f t="shared" si="0"/>
        <v>4043/4044</v>
      </c>
      <c r="F12" s="15">
        <f t="shared" si="1"/>
        <v>3.2951388886431232E-2</v>
      </c>
      <c r="G12" s="10"/>
    </row>
    <row r="13" spans="1:65" s="2" customFormat="1" x14ac:dyDescent="0.25">
      <c r="A13" s="6" t="s">
        <v>2104</v>
      </c>
      <c r="B13" s="6">
        <v>4024</v>
      </c>
      <c r="C13" s="18">
        <v>42509.208136574074</v>
      </c>
      <c r="D13" s="18">
        <v>42509.232812499999</v>
      </c>
      <c r="E13" s="15" t="str">
        <f t="shared" si="0"/>
        <v>4023/4024</v>
      </c>
      <c r="F13" s="15">
        <f t="shared" si="1"/>
        <v>2.4675925924384501E-2</v>
      </c>
      <c r="G13" s="10"/>
    </row>
    <row r="14" spans="1:65" s="2" customFormat="1" x14ac:dyDescent="0.25">
      <c r="A14" s="6" t="s">
        <v>2105</v>
      </c>
      <c r="B14" s="6">
        <v>4023</v>
      </c>
      <c r="C14" s="18">
        <v>42509.245567129627</v>
      </c>
      <c r="D14" s="18">
        <v>42509.273287037038</v>
      </c>
      <c r="E14" s="15" t="str">
        <f t="shared" si="0"/>
        <v>4023/4024</v>
      </c>
      <c r="F14" s="15">
        <f t="shared" si="1"/>
        <v>2.771990741166519E-2</v>
      </c>
      <c r="G14" s="10"/>
    </row>
    <row r="15" spans="1:65" s="2" customFormat="1" x14ac:dyDescent="0.25">
      <c r="A15" s="6" t="s">
        <v>2106</v>
      </c>
      <c r="B15" s="6">
        <v>4031</v>
      </c>
      <c r="C15" s="18">
        <v>42509.209907407407</v>
      </c>
      <c r="D15" s="18">
        <v>42509.243993055556</v>
      </c>
      <c r="E15" s="15" t="str">
        <f t="shared" si="0"/>
        <v>4031/4032</v>
      </c>
      <c r="F15" s="15">
        <f t="shared" si="1"/>
        <v>3.4085648148902692E-2</v>
      </c>
      <c r="G15" s="10"/>
    </row>
    <row r="16" spans="1:65" s="2" customFormat="1" x14ac:dyDescent="0.25">
      <c r="A16" s="6" t="s">
        <v>2107</v>
      </c>
      <c r="B16" s="6">
        <v>4032</v>
      </c>
      <c r="C16" s="18">
        <v>42509.250324074077</v>
      </c>
      <c r="D16" s="18">
        <v>42509.283159722225</v>
      </c>
      <c r="E16" s="15" t="str">
        <f t="shared" si="0"/>
        <v>4031/4032</v>
      </c>
      <c r="F16" s="15">
        <f t="shared" si="1"/>
        <v>3.2835648147738539E-2</v>
      </c>
      <c r="G16" s="10"/>
    </row>
    <row r="17" spans="1:7" s="2" customFormat="1" x14ac:dyDescent="0.25">
      <c r="A17" s="6" t="s">
        <v>2108</v>
      </c>
      <c r="B17" s="6">
        <v>4042</v>
      </c>
      <c r="C17" s="18">
        <v>42509.229259259257</v>
      </c>
      <c r="D17" s="18">
        <v>42509.254606481481</v>
      </c>
      <c r="E17" s="15" t="str">
        <f t="shared" si="0"/>
        <v>4041/4042</v>
      </c>
      <c r="F17" s="15">
        <f t="shared" si="1"/>
        <v>2.5347222224809229E-2</v>
      </c>
      <c r="G17" s="10"/>
    </row>
    <row r="18" spans="1:7" s="2" customFormat="1" x14ac:dyDescent="0.25">
      <c r="A18" s="6" t="s">
        <v>2109</v>
      </c>
      <c r="B18" s="6">
        <v>4041</v>
      </c>
      <c r="C18" s="18">
        <v>42509.263229166667</v>
      </c>
      <c r="D18" s="18">
        <v>42509.293865740743</v>
      </c>
      <c r="E18" s="15" t="str">
        <f t="shared" si="0"/>
        <v>4041/4042</v>
      </c>
      <c r="F18" s="15">
        <f t="shared" si="1"/>
        <v>3.0636574076197576E-2</v>
      </c>
      <c r="G18" s="10"/>
    </row>
    <row r="19" spans="1:7" s="2" customFormat="1" x14ac:dyDescent="0.25">
      <c r="A19" s="6" t="s">
        <v>2110</v>
      </c>
      <c r="B19" s="6">
        <v>4029</v>
      </c>
      <c r="C19" s="18">
        <v>42509.233159722222</v>
      </c>
      <c r="D19" s="18">
        <v>42509.265775462962</v>
      </c>
      <c r="E19" s="15" t="str">
        <f t="shared" si="0"/>
        <v>4029/4030</v>
      </c>
      <c r="F19" s="15">
        <f t="shared" si="1"/>
        <v>3.2615740739856847E-2</v>
      </c>
      <c r="G19" s="10"/>
    </row>
    <row r="20" spans="1:7" s="2" customFormat="1" x14ac:dyDescent="0.25">
      <c r="A20" s="6" t="s">
        <v>2111</v>
      </c>
      <c r="B20" s="6">
        <v>4030</v>
      </c>
      <c r="C20" s="18">
        <v>42509.27685185185</v>
      </c>
      <c r="D20" s="18">
        <v>42509.305659722224</v>
      </c>
      <c r="E20" s="15" t="str">
        <f t="shared" si="0"/>
        <v>4029/4030</v>
      </c>
      <c r="F20" s="15">
        <f t="shared" si="1"/>
        <v>2.8807870374293998E-2</v>
      </c>
      <c r="G20" s="10"/>
    </row>
    <row r="21" spans="1:7" s="2" customFormat="1" x14ac:dyDescent="0.25">
      <c r="A21" s="6" t="s">
        <v>2112</v>
      </c>
      <c r="B21" s="6">
        <v>4011</v>
      </c>
      <c r="C21" s="18">
        <v>42509.245983796296</v>
      </c>
      <c r="D21" s="18">
        <v>42509.274780092594</v>
      </c>
      <c r="E21" s="15" t="str">
        <f t="shared" si="0"/>
        <v>4011/4012</v>
      </c>
      <c r="F21" s="15">
        <f t="shared" si="1"/>
        <v>2.8796296297514345E-2</v>
      </c>
      <c r="G21" s="10"/>
    </row>
    <row r="22" spans="1:7" s="2" customFormat="1" x14ac:dyDescent="0.25">
      <c r="A22" s="6" t="s">
        <v>2113</v>
      </c>
      <c r="B22" s="6">
        <v>4012</v>
      </c>
      <c r="C22" s="18">
        <v>42509.286874999998</v>
      </c>
      <c r="D22" s="18">
        <v>42509.314606481479</v>
      </c>
      <c r="E22" s="15" t="str">
        <f t="shared" si="0"/>
        <v>4011/4012</v>
      </c>
      <c r="F22" s="15">
        <f t="shared" si="1"/>
        <v>2.7731481481168885E-2</v>
      </c>
      <c r="G22" s="10"/>
    </row>
    <row r="23" spans="1:7" s="2" customFormat="1" x14ac:dyDescent="0.25">
      <c r="A23" s="6" t="s">
        <v>2114</v>
      </c>
      <c r="B23" s="6">
        <v>4040</v>
      </c>
      <c r="C23" s="18">
        <v>42509.255833333336</v>
      </c>
      <c r="D23" s="18">
        <v>42509.286759259259</v>
      </c>
      <c r="E23" s="15" t="str">
        <f t="shared" si="0"/>
        <v>4039/4040</v>
      </c>
      <c r="F23" s="15">
        <f t="shared" si="1"/>
        <v>3.0925925922929309E-2</v>
      </c>
      <c r="G23" s="10"/>
    </row>
    <row r="24" spans="1:7" s="2" customFormat="1" x14ac:dyDescent="0.25">
      <c r="A24" s="6" t="s">
        <v>2115</v>
      </c>
      <c r="B24" s="6">
        <v>4039</v>
      </c>
      <c r="C24" s="18">
        <v>42509.297013888892</v>
      </c>
      <c r="D24" s="18">
        <v>42509.327673611115</v>
      </c>
      <c r="E24" s="15" t="str">
        <f t="shared" si="0"/>
        <v>4039/4040</v>
      </c>
      <c r="F24" s="15">
        <f t="shared" si="1"/>
        <v>3.0659722222480923E-2</v>
      </c>
      <c r="G24" s="10"/>
    </row>
    <row r="25" spans="1:7" s="2" customFormat="1" x14ac:dyDescent="0.25">
      <c r="A25" s="6" t="s">
        <v>2116</v>
      </c>
      <c r="B25" s="6">
        <v>4044</v>
      </c>
      <c r="C25" s="18">
        <v>42509.267928240741</v>
      </c>
      <c r="D25" s="18">
        <v>42509.296041666668</v>
      </c>
      <c r="E25" s="15" t="str">
        <f t="shared" si="0"/>
        <v>4043/4044</v>
      </c>
      <c r="F25" s="15">
        <f t="shared" si="1"/>
        <v>2.8113425927585922E-2</v>
      </c>
      <c r="G25" s="10"/>
    </row>
    <row r="26" spans="1:7" s="2" customFormat="1" x14ac:dyDescent="0.25">
      <c r="A26" s="6" t="s">
        <v>2117</v>
      </c>
      <c r="B26" s="6">
        <v>4043</v>
      </c>
      <c r="C26" s="18">
        <v>42509.305486111109</v>
      </c>
      <c r="D26" s="18">
        <v>42509.33662037037</v>
      </c>
      <c r="E26" s="15" t="str">
        <f t="shared" si="0"/>
        <v>4043/4044</v>
      </c>
      <c r="F26" s="15">
        <f t="shared" si="1"/>
        <v>3.1134259261307307E-2</v>
      </c>
      <c r="G26" s="10"/>
    </row>
    <row r="27" spans="1:7" s="2" customFormat="1" x14ac:dyDescent="0.25">
      <c r="A27" s="6" t="s">
        <v>2118</v>
      </c>
      <c r="B27" s="6">
        <v>4024</v>
      </c>
      <c r="C27" s="18">
        <v>42509.280416666668</v>
      </c>
      <c r="D27" s="18">
        <v>42509.306111111109</v>
      </c>
      <c r="E27" s="15" t="str">
        <f t="shared" si="0"/>
        <v>4023/4024</v>
      </c>
      <c r="F27" s="15">
        <f t="shared" si="1"/>
        <v>2.569444444088731E-2</v>
      </c>
      <c r="G27" s="10"/>
    </row>
    <row r="28" spans="1:7" s="2" customFormat="1" x14ac:dyDescent="0.25">
      <c r="A28" s="6" t="s">
        <v>2119</v>
      </c>
      <c r="B28" s="6">
        <v>4023</v>
      </c>
      <c r="C28" s="18">
        <v>42509.314722222225</v>
      </c>
      <c r="D28" s="18">
        <v>42509.34547453704</v>
      </c>
      <c r="E28" s="15" t="str">
        <f t="shared" si="0"/>
        <v>4023/4024</v>
      </c>
      <c r="F28" s="15">
        <f t="shared" si="1"/>
        <v>3.0752314814890269E-2</v>
      </c>
      <c r="G28" s="10"/>
    </row>
    <row r="29" spans="1:7" s="2" customFormat="1" x14ac:dyDescent="0.25">
      <c r="A29" s="6" t="s">
        <v>2120</v>
      </c>
      <c r="B29" s="6">
        <v>4031</v>
      </c>
      <c r="C29" s="18">
        <v>42509.28769675926</v>
      </c>
      <c r="D29" s="18">
        <v>42509.316388888888</v>
      </c>
      <c r="E29" s="15" t="str">
        <f t="shared" si="0"/>
        <v>4031/4032</v>
      </c>
      <c r="F29" s="15">
        <f t="shared" si="1"/>
        <v>2.8692129628325347E-2</v>
      </c>
      <c r="G29" s="10"/>
    </row>
    <row r="30" spans="1:7" s="2" customFormat="1" x14ac:dyDescent="0.25">
      <c r="A30" s="6" t="s">
        <v>2121</v>
      </c>
      <c r="B30" s="6">
        <v>4032</v>
      </c>
      <c r="C30" s="18">
        <v>42509.325775462959</v>
      </c>
      <c r="D30" s="18">
        <v>42509.356238425928</v>
      </c>
      <c r="E30" s="15" t="str">
        <f t="shared" si="0"/>
        <v>4031/4032</v>
      </c>
      <c r="F30" s="15">
        <f t="shared" si="1"/>
        <v>3.0462962968158536E-2</v>
      </c>
      <c r="G30" s="10"/>
    </row>
    <row r="31" spans="1:7" s="2" customFormat="1" x14ac:dyDescent="0.25">
      <c r="A31" s="6" t="s">
        <v>2122</v>
      </c>
      <c r="B31" s="6">
        <v>4042</v>
      </c>
      <c r="C31" s="18">
        <v>42509.2971412037</v>
      </c>
      <c r="D31" s="18">
        <v>42509.327210648145</v>
      </c>
      <c r="E31" s="15" t="str">
        <f t="shared" si="0"/>
        <v>4041/4042</v>
      </c>
      <c r="F31" s="15">
        <f t="shared" si="1"/>
        <v>3.0069444444961846E-2</v>
      </c>
      <c r="G31" s="10"/>
    </row>
    <row r="32" spans="1:7" s="2" customFormat="1" x14ac:dyDescent="0.25">
      <c r="A32" s="6" t="s">
        <v>2123</v>
      </c>
      <c r="B32" s="6">
        <v>4041</v>
      </c>
      <c r="C32" s="18">
        <v>42509.335405092592</v>
      </c>
      <c r="D32" s="18">
        <v>42509.367037037038</v>
      </c>
      <c r="E32" s="15" t="str">
        <f t="shared" si="0"/>
        <v>4041/4042</v>
      </c>
      <c r="F32" s="15">
        <f t="shared" si="1"/>
        <v>3.1631944446417037E-2</v>
      </c>
      <c r="G32" s="10"/>
    </row>
    <row r="33" spans="1:7" s="2" customFormat="1" x14ac:dyDescent="0.25">
      <c r="A33" s="6" t="s">
        <v>2124</v>
      </c>
      <c r="B33" s="6">
        <v>4029</v>
      </c>
      <c r="C33" s="18">
        <v>42509.308819444443</v>
      </c>
      <c r="D33" s="18">
        <v>42509.338275462964</v>
      </c>
      <c r="E33" s="15" t="str">
        <f t="shared" si="0"/>
        <v>4029/4030</v>
      </c>
      <c r="F33" s="15">
        <f t="shared" si="1"/>
        <v>2.9456018521159422E-2</v>
      </c>
      <c r="G33" s="10"/>
    </row>
    <row r="34" spans="1:7" s="2" customFormat="1" x14ac:dyDescent="0.25">
      <c r="A34" s="6" t="s">
        <v>2125</v>
      </c>
      <c r="B34" s="6">
        <v>4030</v>
      </c>
      <c r="C34" s="18">
        <v>42509.350393518522</v>
      </c>
      <c r="D34" s="18">
        <v>42509.377824074072</v>
      </c>
      <c r="E34" s="15" t="str">
        <f t="shared" si="0"/>
        <v>4029/4030</v>
      </c>
      <c r="F34" s="15">
        <f t="shared" si="1"/>
        <v>2.7430555550381541E-2</v>
      </c>
      <c r="G34" s="10"/>
    </row>
    <row r="35" spans="1:7" s="2" customFormat="1" x14ac:dyDescent="0.25">
      <c r="A35" s="6" t="s">
        <v>2126</v>
      </c>
      <c r="B35" s="6">
        <v>4011</v>
      </c>
      <c r="C35" s="18">
        <v>42509.320833333331</v>
      </c>
      <c r="D35" s="18">
        <v>42509.348020833335</v>
      </c>
      <c r="E35" s="15" t="str">
        <f t="shared" si="0"/>
        <v>4011/4012</v>
      </c>
      <c r="F35" s="15">
        <f t="shared" si="1"/>
        <v>2.718750000349246E-2</v>
      </c>
      <c r="G35" s="10"/>
    </row>
    <row r="36" spans="1:7" s="2" customFormat="1" x14ac:dyDescent="0.25">
      <c r="A36" s="6" t="s">
        <v>2127</v>
      </c>
      <c r="B36" s="6">
        <v>4012</v>
      </c>
      <c r="C36" s="18">
        <v>42509.357164351852</v>
      </c>
      <c r="D36" s="18">
        <v>42509.388020833336</v>
      </c>
      <c r="E36" s="15" t="str">
        <f t="shared" si="0"/>
        <v>4011/4012</v>
      </c>
      <c r="F36" s="15">
        <f t="shared" si="1"/>
        <v>3.0856481484079268E-2</v>
      </c>
      <c r="G36" s="10"/>
    </row>
    <row r="37" spans="1:7" s="2" customFormat="1" x14ac:dyDescent="0.25">
      <c r="A37" s="6" t="s">
        <v>2128</v>
      </c>
      <c r="B37" s="6">
        <v>4040</v>
      </c>
      <c r="C37" s="18">
        <v>42509.33153935185</v>
      </c>
      <c r="D37" s="18">
        <v>42509.354375000003</v>
      </c>
      <c r="E37" s="15" t="str">
        <f t="shared" si="0"/>
        <v>4039/4040</v>
      </c>
      <c r="F37" s="15">
        <f t="shared" si="1"/>
        <v>2.2835648152977228E-2</v>
      </c>
      <c r="G37" s="10" t="s">
        <v>2228</v>
      </c>
    </row>
    <row r="38" spans="1:7" s="2" customFormat="1" x14ac:dyDescent="0.25">
      <c r="A38" s="6" t="s">
        <v>2129</v>
      </c>
      <c r="B38" s="6">
        <v>4039</v>
      </c>
      <c r="C38" s="18">
        <v>42509.371620370373</v>
      </c>
      <c r="D38" s="18">
        <v>42509.398020833331</v>
      </c>
      <c r="E38" s="15" t="str">
        <f t="shared" si="0"/>
        <v>4039/4040</v>
      </c>
      <c r="F38" s="15">
        <f t="shared" si="1"/>
        <v>2.640046295709908E-2</v>
      </c>
      <c r="G38" s="10"/>
    </row>
    <row r="39" spans="1:7" s="2" customFormat="1" x14ac:dyDescent="0.25">
      <c r="A39" s="6" t="s">
        <v>2130</v>
      </c>
      <c r="B39" s="6">
        <v>4044</v>
      </c>
      <c r="C39" s="18">
        <v>42509.341111111113</v>
      </c>
      <c r="D39" s="18">
        <v>42509.375300925924</v>
      </c>
      <c r="E39" s="15" t="str">
        <f t="shared" si="0"/>
        <v>4043/4044</v>
      </c>
      <c r="F39" s="15">
        <f t="shared" si="1"/>
        <v>3.4189814810815733E-2</v>
      </c>
      <c r="G39" s="10"/>
    </row>
    <row r="40" spans="1:7" s="2" customFormat="1" x14ac:dyDescent="0.25">
      <c r="A40" s="6" t="s">
        <v>2131</v>
      </c>
      <c r="B40" s="6">
        <v>4043</v>
      </c>
      <c r="C40" s="18">
        <v>42509.37871527778</v>
      </c>
      <c r="D40" s="18">
        <v>42509.408576388887</v>
      </c>
      <c r="E40" s="15" t="str">
        <f t="shared" si="0"/>
        <v>4043/4044</v>
      </c>
      <c r="F40" s="15">
        <f t="shared" si="1"/>
        <v>2.9861111106583849E-2</v>
      </c>
      <c r="G40" s="10"/>
    </row>
    <row r="41" spans="1:7" s="2" customFormat="1" x14ac:dyDescent="0.25">
      <c r="A41" s="6" t="s">
        <v>2132</v>
      </c>
      <c r="B41" s="6">
        <v>4024</v>
      </c>
      <c r="C41" s="18">
        <v>42509.353564814817</v>
      </c>
      <c r="D41" s="18">
        <v>42509.378877314812</v>
      </c>
      <c r="E41" s="15" t="str">
        <f t="shared" si="0"/>
        <v>4023/4024</v>
      </c>
      <c r="F41" s="15">
        <f t="shared" si="1"/>
        <v>2.5312499994470272E-2</v>
      </c>
      <c r="G41" s="10"/>
    </row>
    <row r="42" spans="1:7" s="2" customFormat="1" x14ac:dyDescent="0.25">
      <c r="A42" s="6" t="s">
        <v>2133</v>
      </c>
      <c r="B42" s="6">
        <v>4023</v>
      </c>
      <c r="C42" s="18">
        <v>42509.387280092589</v>
      </c>
      <c r="D42" s="18">
        <v>42509.418807870374</v>
      </c>
      <c r="E42" s="15" t="str">
        <f t="shared" si="0"/>
        <v>4023/4024</v>
      </c>
      <c r="F42" s="15">
        <f t="shared" si="1"/>
        <v>3.1527777784503996E-2</v>
      </c>
      <c r="G42" s="10"/>
    </row>
    <row r="43" spans="1:7" s="2" customFormat="1" x14ac:dyDescent="0.25">
      <c r="A43" s="6" t="s">
        <v>2134</v>
      </c>
      <c r="B43" s="6">
        <v>4031</v>
      </c>
      <c r="C43" s="18">
        <v>42509.36173611111</v>
      </c>
      <c r="D43" s="18">
        <v>42509.38958333333</v>
      </c>
      <c r="E43" s="15" t="str">
        <f t="shared" si="0"/>
        <v>4031/4032</v>
      </c>
      <c r="F43" s="15">
        <v>2.4398148147156462E-2</v>
      </c>
      <c r="G43" s="10"/>
    </row>
    <row r="44" spans="1:7" s="2" customFormat="1" x14ac:dyDescent="0.25">
      <c r="A44" s="6" t="s">
        <v>2135</v>
      </c>
      <c r="B44" s="6">
        <v>4032</v>
      </c>
      <c r="C44" s="18">
        <v>42509.396967592591</v>
      </c>
      <c r="D44" s="18">
        <v>42509.42895833333</v>
      </c>
      <c r="E44" s="15" t="str">
        <f t="shared" si="0"/>
        <v>4031/4032</v>
      </c>
      <c r="F44" s="15">
        <f t="shared" si="1"/>
        <v>3.199074073927477E-2</v>
      </c>
      <c r="G44" s="10"/>
    </row>
    <row r="45" spans="1:7" s="2" customFormat="1" x14ac:dyDescent="0.25">
      <c r="A45" s="6" t="s">
        <v>2136</v>
      </c>
      <c r="B45" s="6">
        <v>4042</v>
      </c>
      <c r="C45" s="18">
        <v>42509.371620370373</v>
      </c>
      <c r="D45" s="18">
        <v>42509.40115740741</v>
      </c>
      <c r="E45" s="15" t="str">
        <f t="shared" si="0"/>
        <v>4041/4042</v>
      </c>
      <c r="F45" s="15">
        <f t="shared" si="1"/>
        <v>2.9537037036789116E-2</v>
      </c>
      <c r="G45" s="10"/>
    </row>
    <row r="46" spans="1:7" s="2" customFormat="1" x14ac:dyDescent="0.25">
      <c r="A46" s="6" t="s">
        <v>2137</v>
      </c>
      <c r="B46" s="6">
        <v>4041</v>
      </c>
      <c r="C46" s="18">
        <v>42509.409386574072</v>
      </c>
      <c r="D46" s="18">
        <v>42509.429212962961</v>
      </c>
      <c r="E46" s="15" t="str">
        <f t="shared" si="0"/>
        <v>4041/4042</v>
      </c>
      <c r="F46" s="15">
        <f t="shared" si="1"/>
        <v>1.9826388888759539E-2</v>
      </c>
      <c r="G46" s="10" t="s">
        <v>785</v>
      </c>
    </row>
    <row r="47" spans="1:7" s="2" customFormat="1" x14ac:dyDescent="0.25">
      <c r="A47" s="6" t="s">
        <v>2138</v>
      </c>
      <c r="B47" s="6">
        <v>4029</v>
      </c>
      <c r="C47" s="18">
        <v>42509.382002314815</v>
      </c>
      <c r="D47" s="18">
        <v>42509.410775462966</v>
      </c>
      <c r="E47" s="15" t="str">
        <f t="shared" si="0"/>
        <v>4029/4030</v>
      </c>
      <c r="F47" s="15">
        <f t="shared" si="1"/>
        <v>2.8773148151230998E-2</v>
      </c>
      <c r="G47" s="10"/>
    </row>
    <row r="48" spans="1:7" s="2" customFormat="1" x14ac:dyDescent="0.25">
      <c r="A48" s="6" t="s">
        <v>2139</v>
      </c>
      <c r="B48" s="6">
        <v>4030</v>
      </c>
      <c r="C48" s="18">
        <v>42509.424444444441</v>
      </c>
      <c r="D48" s="18">
        <v>42509.454988425925</v>
      </c>
      <c r="E48" s="15" t="str">
        <f t="shared" si="0"/>
        <v>4029/4030</v>
      </c>
      <c r="F48" s="15">
        <f t="shared" si="1"/>
        <v>3.054398148378823E-2</v>
      </c>
      <c r="G48" s="10"/>
    </row>
    <row r="49" spans="1:7" s="2" customFormat="1" x14ac:dyDescent="0.25">
      <c r="A49" s="6" t="s">
        <v>2140</v>
      </c>
      <c r="B49" s="6">
        <v>4011</v>
      </c>
      <c r="C49" s="18">
        <v>42509.390972222223</v>
      </c>
      <c r="D49" s="18">
        <v>42509.422511574077</v>
      </c>
      <c r="E49" s="15" t="str">
        <f t="shared" si="0"/>
        <v>4011/4012</v>
      </c>
      <c r="F49" s="15">
        <f t="shared" si="1"/>
        <v>3.1539351854007691E-2</v>
      </c>
      <c r="G49" s="10"/>
    </row>
    <row r="50" spans="1:7" s="2" customFormat="1" x14ac:dyDescent="0.25">
      <c r="A50" s="6" t="s">
        <v>2141</v>
      </c>
      <c r="B50" s="6">
        <v>4039</v>
      </c>
      <c r="C50" s="18">
        <v>42509.435960648145</v>
      </c>
      <c r="D50" s="18">
        <v>42509.46806712963</v>
      </c>
      <c r="E50" s="15" t="str">
        <f t="shared" si="0"/>
        <v>4039/4040</v>
      </c>
      <c r="F50" s="15">
        <f t="shared" si="1"/>
        <v>3.2106481485243421E-2</v>
      </c>
      <c r="G50" s="10"/>
    </row>
    <row r="51" spans="1:7" s="2" customFormat="1" x14ac:dyDescent="0.25">
      <c r="A51" s="6" t="s">
        <v>2142</v>
      </c>
      <c r="B51" s="6">
        <v>4040</v>
      </c>
      <c r="C51" s="18">
        <v>42509.403645833336</v>
      </c>
      <c r="D51" s="18">
        <v>42509.431805555556</v>
      </c>
      <c r="E51" s="15" t="str">
        <f t="shared" si="0"/>
        <v>4039/4040</v>
      </c>
      <c r="F51" s="15">
        <f t="shared" si="1"/>
        <v>2.8159722220152617E-2</v>
      </c>
      <c r="G51" s="10"/>
    </row>
    <row r="52" spans="1:7" s="2" customFormat="1" x14ac:dyDescent="0.25">
      <c r="A52" s="6" t="s">
        <v>2143</v>
      </c>
      <c r="B52" s="6">
        <v>4043</v>
      </c>
      <c r="C52" s="18">
        <v>42509.447800925926</v>
      </c>
      <c r="D52" s="18">
        <v>42509.480254629627</v>
      </c>
      <c r="E52" s="15" t="str">
        <f t="shared" si="0"/>
        <v>4043/4044</v>
      </c>
      <c r="F52" s="15">
        <f t="shared" si="1"/>
        <v>3.2453703701321501E-2</v>
      </c>
      <c r="G52" s="10"/>
    </row>
    <row r="53" spans="1:7" s="2" customFormat="1" x14ac:dyDescent="0.25">
      <c r="A53" s="6" t="s">
        <v>2144</v>
      </c>
      <c r="B53" s="6">
        <v>4044</v>
      </c>
      <c r="C53" s="18">
        <v>42509.41300925926</v>
      </c>
      <c r="D53" s="18">
        <v>42509.445451388892</v>
      </c>
      <c r="E53" s="15" t="str">
        <f t="shared" si="0"/>
        <v>4043/4044</v>
      </c>
      <c r="F53" s="15">
        <v>3.3773148148611654E-2</v>
      </c>
      <c r="G53" s="10"/>
    </row>
    <row r="54" spans="1:7" s="2" customFormat="1" x14ac:dyDescent="0.25">
      <c r="A54" s="6" t="s">
        <v>2145</v>
      </c>
      <c r="B54" s="6">
        <v>4023</v>
      </c>
      <c r="C54" s="18">
        <v>42509.461608796293</v>
      </c>
      <c r="D54" s="18">
        <v>42509.490370370368</v>
      </c>
      <c r="E54" s="15" t="str">
        <f t="shared" si="0"/>
        <v>4023/4024</v>
      </c>
      <c r="F54" s="15">
        <f t="shared" si="1"/>
        <v>2.8761574074451346E-2</v>
      </c>
      <c r="G54" s="10"/>
    </row>
    <row r="55" spans="1:7" s="2" customFormat="1" x14ac:dyDescent="0.25">
      <c r="A55" s="6" t="s">
        <v>2146</v>
      </c>
      <c r="B55" s="6">
        <v>4024</v>
      </c>
      <c r="C55" s="18">
        <v>42509.426226851851</v>
      </c>
      <c r="D55" s="18">
        <v>42509.458518518521</v>
      </c>
      <c r="E55" s="15" t="str">
        <f t="shared" si="0"/>
        <v>4023/4024</v>
      </c>
      <c r="F55" s="15">
        <v>2.5937500002328306E-2</v>
      </c>
      <c r="G55" s="10"/>
    </row>
    <row r="56" spans="1:7" s="2" customFormat="1" x14ac:dyDescent="0.25">
      <c r="A56" s="6" t="s">
        <v>2147</v>
      </c>
      <c r="B56" s="6">
        <v>4032</v>
      </c>
      <c r="C56" s="18">
        <v>42509.471250000002</v>
      </c>
      <c r="D56" s="18">
        <v>42509.507199074076</v>
      </c>
      <c r="E56" s="15" t="str">
        <f t="shared" si="0"/>
        <v>4031/4032</v>
      </c>
      <c r="F56" s="15">
        <f t="shared" si="1"/>
        <v>3.5949074073869269E-2</v>
      </c>
      <c r="G56" s="10"/>
    </row>
    <row r="57" spans="1:7" s="2" customFormat="1" x14ac:dyDescent="0.25">
      <c r="A57" s="6" t="s">
        <v>2148</v>
      </c>
      <c r="B57" s="6">
        <v>4031</v>
      </c>
      <c r="C57" s="18">
        <v>42509.433923611112</v>
      </c>
      <c r="D57" s="18">
        <v>42509.467326388891</v>
      </c>
      <c r="E57" s="15" t="str">
        <f t="shared" si="0"/>
        <v>4031/4032</v>
      </c>
      <c r="F57" s="15">
        <f t="shared" si="1"/>
        <v>3.3402777778974269E-2</v>
      </c>
      <c r="G57" s="10"/>
    </row>
    <row r="58" spans="1:7" s="2" customFormat="1" x14ac:dyDescent="0.25">
      <c r="A58" s="6" t="s">
        <v>2149</v>
      </c>
      <c r="B58" s="6">
        <v>4041</v>
      </c>
      <c r="C58" s="18">
        <v>42509.48269675926</v>
      </c>
      <c r="D58" s="18">
        <v>42509.518333333333</v>
      </c>
      <c r="E58" s="15" t="str">
        <f t="shared" si="0"/>
        <v>4041/4042</v>
      </c>
      <c r="F58" s="15">
        <f t="shared" si="1"/>
        <v>3.5636574073578231E-2</v>
      </c>
      <c r="G58" s="10"/>
    </row>
    <row r="59" spans="1:7" s="2" customFormat="1" x14ac:dyDescent="0.25">
      <c r="A59" s="6" t="s">
        <v>2150</v>
      </c>
      <c r="B59" s="6">
        <v>4042</v>
      </c>
      <c r="C59" s="18">
        <v>42509.446689814817</v>
      </c>
      <c r="D59" s="18">
        <v>42509.478310185186</v>
      </c>
      <c r="E59" s="15" t="str">
        <f t="shared" si="0"/>
        <v>4041/4042</v>
      </c>
      <c r="F59" s="15">
        <f t="shared" si="1"/>
        <v>3.1620370369637385E-2</v>
      </c>
      <c r="G59" s="10"/>
    </row>
    <row r="60" spans="1:7" s="2" customFormat="1" x14ac:dyDescent="0.25">
      <c r="A60" s="6" t="s">
        <v>2151</v>
      </c>
      <c r="B60" s="6">
        <v>4029</v>
      </c>
      <c r="C60" s="18">
        <v>42509.460474537038</v>
      </c>
      <c r="D60" s="18">
        <v>42509.490578703706</v>
      </c>
      <c r="E60" s="15" t="str">
        <f t="shared" si="0"/>
        <v>4029/4030</v>
      </c>
      <c r="F60" s="15">
        <f t="shared" si="1"/>
        <v>3.0104166668024845E-2</v>
      </c>
      <c r="G60" s="10"/>
    </row>
    <row r="61" spans="1:7" s="2" customFormat="1" x14ac:dyDescent="0.25">
      <c r="A61" s="6" t="s">
        <v>2151</v>
      </c>
      <c r="B61" s="6">
        <v>4029</v>
      </c>
      <c r="C61" s="18">
        <v>42509.458495370367</v>
      </c>
      <c r="D61" s="18">
        <v>42509.490578703706</v>
      </c>
      <c r="E61" s="15" t="str">
        <f t="shared" si="0"/>
        <v>4029/4030</v>
      </c>
      <c r="F61" s="15">
        <v>2.7743055557948537E-2</v>
      </c>
      <c r="G61" s="10"/>
    </row>
    <row r="62" spans="1:7" s="2" customFormat="1" x14ac:dyDescent="0.25">
      <c r="A62" s="6" t="s">
        <v>2152</v>
      </c>
      <c r="B62" s="6">
        <v>4030</v>
      </c>
      <c r="C62" s="18">
        <v>42509.496319444443</v>
      </c>
      <c r="D62" s="18">
        <v>42509.497974537036</v>
      </c>
      <c r="E62" s="15" t="str">
        <f t="shared" si="0"/>
        <v>4029/4030</v>
      </c>
      <c r="F62" s="15">
        <f t="shared" si="1"/>
        <v>1.6550925938645378E-3</v>
      </c>
      <c r="G62" s="10" t="s">
        <v>785</v>
      </c>
    </row>
    <row r="63" spans="1:7" s="2" customFormat="1" x14ac:dyDescent="0.25">
      <c r="A63" s="6" t="s">
        <v>2153</v>
      </c>
      <c r="B63" s="6">
        <v>4007</v>
      </c>
      <c r="C63" s="18">
        <v>42509.468090277776</v>
      </c>
      <c r="D63" s="18">
        <v>42509.504363425927</v>
      </c>
      <c r="E63" s="15" t="str">
        <f t="shared" si="0"/>
        <v>4007/4008</v>
      </c>
      <c r="F63" s="15">
        <f t="shared" si="1"/>
        <v>3.627314815093996E-2</v>
      </c>
      <c r="G63" s="10"/>
    </row>
    <row r="64" spans="1:7" s="2" customFormat="1" x14ac:dyDescent="0.25">
      <c r="A64" s="6" t="s">
        <v>2154</v>
      </c>
      <c r="B64" s="6">
        <v>4008</v>
      </c>
      <c r="C64" s="18">
        <v>42509.507789351854</v>
      </c>
      <c r="D64" s="18">
        <v>42509.544363425928</v>
      </c>
      <c r="E64" s="15" t="str">
        <f t="shared" si="0"/>
        <v>4007/4008</v>
      </c>
      <c r="F64" s="15">
        <f t="shared" si="1"/>
        <v>3.6574074074451346E-2</v>
      </c>
      <c r="G64" s="10"/>
    </row>
    <row r="65" spans="1:7" s="2" customFormat="1" x14ac:dyDescent="0.25">
      <c r="A65" s="6" t="s">
        <v>2155</v>
      </c>
      <c r="B65" s="6">
        <v>4044</v>
      </c>
      <c r="C65" s="18">
        <v>42509.483657407407</v>
      </c>
      <c r="D65" s="18">
        <v>42509.526134259257</v>
      </c>
      <c r="E65" s="15" t="str">
        <f t="shared" si="0"/>
        <v>4043/4044</v>
      </c>
      <c r="F65" s="15">
        <f t="shared" si="1"/>
        <v>4.2476851849642117E-2</v>
      </c>
      <c r="G65" s="10"/>
    </row>
    <row r="66" spans="1:7" s="2" customFormat="1" x14ac:dyDescent="0.25">
      <c r="A66" s="6" t="s">
        <v>2156</v>
      </c>
      <c r="B66" s="6">
        <v>4039</v>
      </c>
      <c r="C66" s="18">
        <v>42509.516701388886</v>
      </c>
      <c r="D66" s="18">
        <v>42509.535925925928</v>
      </c>
      <c r="E66" s="15" t="str">
        <f t="shared" si="0"/>
        <v>4039/4040</v>
      </c>
      <c r="F66" s="15">
        <v>3.6631944443797693E-2</v>
      </c>
      <c r="G66" s="10" t="s">
        <v>2229</v>
      </c>
    </row>
    <row r="67" spans="1:7" s="2" customFormat="1" x14ac:dyDescent="0.25">
      <c r="A67" s="6" t="s">
        <v>2157</v>
      </c>
      <c r="B67" s="6">
        <v>4024</v>
      </c>
      <c r="C67" s="18">
        <v>42509.497002314813</v>
      </c>
      <c r="D67" s="18">
        <v>42509.529803240737</v>
      </c>
      <c r="E67" s="15" t="str">
        <f t="shared" ref="E67:E126" si="2">IF(ISEVEN(B67),(B67-1)&amp;"/"&amp;B67,B67&amp;"/"&amp;(B67+1))</f>
        <v>4023/4024</v>
      </c>
      <c r="F67" s="15">
        <f t="shared" si="1"/>
        <v>3.2800925924675539E-2</v>
      </c>
      <c r="G67" s="10"/>
    </row>
    <row r="68" spans="1:7" s="2" customFormat="1" x14ac:dyDescent="0.25">
      <c r="A68" s="6" t="s">
        <v>2158</v>
      </c>
      <c r="B68" s="6">
        <v>4043</v>
      </c>
      <c r="C68" s="18">
        <v>42509.529421296298</v>
      </c>
      <c r="D68" s="18">
        <v>42509.560648148145</v>
      </c>
      <c r="E68" s="15" t="str">
        <f t="shared" si="2"/>
        <v>4043/4044</v>
      </c>
      <c r="F68" s="15">
        <f t="shared" ref="F68:F119" si="3">D68-C68</f>
        <v>3.1226851846440695E-2</v>
      </c>
      <c r="G68" s="10"/>
    </row>
    <row r="69" spans="1:7" s="2" customFormat="1" x14ac:dyDescent="0.25">
      <c r="A69" s="6" t="s">
        <v>2159</v>
      </c>
      <c r="B69" s="6">
        <v>4031</v>
      </c>
      <c r="C69" s="18">
        <v>42509.513194444444</v>
      </c>
      <c r="D69" s="18">
        <v>42509.544178240743</v>
      </c>
      <c r="E69" s="15" t="str">
        <f t="shared" si="2"/>
        <v>4031/4032</v>
      </c>
      <c r="F69" s="15">
        <f t="shared" si="3"/>
        <v>3.0983796299551614E-2</v>
      </c>
      <c r="G69" s="10"/>
    </row>
    <row r="70" spans="1:7" s="2" customFormat="1" x14ac:dyDescent="0.25">
      <c r="A70" s="6" t="s">
        <v>2160</v>
      </c>
      <c r="B70" s="6">
        <v>4023</v>
      </c>
      <c r="C70" s="18">
        <v>42509.536041666666</v>
      </c>
      <c r="D70" s="18">
        <v>42509.567175925928</v>
      </c>
      <c r="E70" s="15" t="str">
        <f t="shared" si="2"/>
        <v>4023/4024</v>
      </c>
      <c r="F70" s="15">
        <f t="shared" si="3"/>
        <v>3.1134259261307307E-2</v>
      </c>
      <c r="G70" s="10"/>
    </row>
    <row r="71" spans="1:7" s="2" customFormat="1" x14ac:dyDescent="0.25">
      <c r="A71" s="6" t="s">
        <v>2161</v>
      </c>
      <c r="B71" s="6">
        <v>4032</v>
      </c>
      <c r="C71" s="18">
        <v>42509.554594907408</v>
      </c>
      <c r="D71" s="18">
        <v>42509.568252314813</v>
      </c>
      <c r="E71" s="15" t="str">
        <f t="shared" si="2"/>
        <v>4031/4032</v>
      </c>
      <c r="F71" s="15">
        <v>2.8831018513301387E-2</v>
      </c>
      <c r="G71" s="10" t="s">
        <v>2230</v>
      </c>
    </row>
    <row r="72" spans="1:7" s="2" customFormat="1" x14ac:dyDescent="0.25">
      <c r="A72" s="6" t="s">
        <v>2162</v>
      </c>
      <c r="B72" s="6">
        <v>4042</v>
      </c>
      <c r="C72" s="18">
        <v>42509.528645833336</v>
      </c>
      <c r="D72" s="18">
        <v>42509.565694444442</v>
      </c>
      <c r="E72" s="15" t="str">
        <f t="shared" si="2"/>
        <v>4041/4042</v>
      </c>
      <c r="F72" s="15">
        <f t="shared" si="3"/>
        <v>3.7048611106001772E-2</v>
      </c>
      <c r="G72" s="10"/>
    </row>
    <row r="73" spans="1:7" s="2" customFormat="1" x14ac:dyDescent="0.25">
      <c r="A73" s="6" t="s">
        <v>2163</v>
      </c>
      <c r="B73" s="6">
        <v>4041</v>
      </c>
      <c r="C73" s="18">
        <v>42509.569027777776</v>
      </c>
      <c r="D73" s="18">
        <v>42509.570833333331</v>
      </c>
      <c r="E73" s="15" t="str">
        <f t="shared" si="2"/>
        <v>4041/4042</v>
      </c>
      <c r="F73" s="15">
        <f t="shared" si="3"/>
        <v>1.8055555556202307E-3</v>
      </c>
      <c r="G73" s="10" t="s">
        <v>785</v>
      </c>
    </row>
    <row r="74" spans="1:7" s="2" customFormat="1" x14ac:dyDescent="0.25">
      <c r="A74" s="6" t="s">
        <v>2164</v>
      </c>
      <c r="B74" s="6">
        <v>4029</v>
      </c>
      <c r="C74" s="18">
        <v>42509.549733796295</v>
      </c>
      <c r="D74" s="18">
        <v>42509.578136574077</v>
      </c>
      <c r="E74" s="15" t="str">
        <f t="shared" si="2"/>
        <v>4029/4030</v>
      </c>
      <c r="F74" s="15">
        <f t="shared" si="3"/>
        <v>2.8402777781593613E-2</v>
      </c>
      <c r="G74" s="10"/>
    </row>
    <row r="75" spans="1:7" s="2" customFormat="1" x14ac:dyDescent="0.25">
      <c r="A75" s="6" t="s">
        <v>2165</v>
      </c>
      <c r="B75" s="6">
        <v>4030</v>
      </c>
      <c r="C75" s="18">
        <v>42509.590416666666</v>
      </c>
      <c r="D75" s="18">
        <v>42509.617777777778</v>
      </c>
      <c r="E75" s="15" t="str">
        <f t="shared" si="2"/>
        <v>4029/4030</v>
      </c>
      <c r="F75" s="15">
        <f t="shared" si="3"/>
        <v>2.73611111115315E-2</v>
      </c>
      <c r="G75" s="10"/>
    </row>
    <row r="76" spans="1:7" s="2" customFormat="1" x14ac:dyDescent="0.25">
      <c r="A76" s="6" t="s">
        <v>2166</v>
      </c>
      <c r="B76" s="6">
        <v>4007</v>
      </c>
      <c r="C76" s="18">
        <v>42509.553877314815</v>
      </c>
      <c r="D76" s="18">
        <v>42509.588229166664</v>
      </c>
      <c r="E76" s="15" t="str">
        <f t="shared" si="2"/>
        <v>4007/4008</v>
      </c>
      <c r="F76" s="15">
        <f t="shared" si="3"/>
        <v>3.4351851849351078E-2</v>
      </c>
      <c r="G76" s="10"/>
    </row>
    <row r="77" spans="1:7" s="2" customFormat="1" x14ac:dyDescent="0.25">
      <c r="A77" s="6" t="s">
        <v>2167</v>
      </c>
      <c r="B77" s="6">
        <v>4008</v>
      </c>
      <c r="C77" s="18">
        <v>42509.596319444441</v>
      </c>
      <c r="D77" s="18">
        <v>42509.63045138889</v>
      </c>
      <c r="E77" s="15" t="str">
        <f t="shared" si="2"/>
        <v>4007/4008</v>
      </c>
      <c r="F77" s="15">
        <f t="shared" si="3"/>
        <v>3.4131944448745344E-2</v>
      </c>
      <c r="G77" s="10"/>
    </row>
    <row r="78" spans="1:7" s="2" customFormat="1" x14ac:dyDescent="0.25">
      <c r="A78" s="6" t="s">
        <v>2168</v>
      </c>
      <c r="B78" s="6">
        <v>4040</v>
      </c>
      <c r="C78" s="18">
        <v>42509.566377314812</v>
      </c>
      <c r="D78" s="18">
        <v>42509.597916666666</v>
      </c>
      <c r="E78" s="15" t="str">
        <f t="shared" si="2"/>
        <v>4039/4040</v>
      </c>
      <c r="F78" s="15">
        <f t="shared" si="3"/>
        <v>3.1539351854007691E-2</v>
      </c>
      <c r="G78" s="10"/>
    </row>
    <row r="79" spans="1:7" s="2" customFormat="1" x14ac:dyDescent="0.25">
      <c r="A79" s="6" t="s">
        <v>2169</v>
      </c>
      <c r="B79" s="6">
        <v>4039</v>
      </c>
      <c r="C79" s="18">
        <v>42509.609085648146</v>
      </c>
      <c r="D79" s="18">
        <v>42509.642418981479</v>
      </c>
      <c r="E79" s="15" t="str">
        <f t="shared" si="2"/>
        <v>4039/4040</v>
      </c>
      <c r="F79" s="15">
        <f t="shared" si="3"/>
        <v>3.3333333332848269E-2</v>
      </c>
      <c r="G79" s="10"/>
    </row>
    <row r="80" spans="1:7" s="2" customFormat="1" x14ac:dyDescent="0.25">
      <c r="A80" s="6" t="s">
        <v>2170</v>
      </c>
      <c r="B80" s="6">
        <v>4024</v>
      </c>
      <c r="C80" s="18">
        <v>42509.578773148147</v>
      </c>
      <c r="D80" s="18">
        <v>42509.607476851852</v>
      </c>
      <c r="E80" s="15" t="str">
        <f t="shared" si="2"/>
        <v>4023/4024</v>
      </c>
      <c r="F80" s="15">
        <f t="shared" si="3"/>
        <v>2.8703703705104999E-2</v>
      </c>
      <c r="G80" s="10"/>
    </row>
    <row r="81" spans="1:7" s="2" customFormat="1" x14ac:dyDescent="0.25">
      <c r="A81" s="6" t="s">
        <v>2171</v>
      </c>
      <c r="B81" s="6">
        <v>4023</v>
      </c>
      <c r="C81" s="18">
        <v>42509.62159722222</v>
      </c>
      <c r="D81" s="18">
        <v>42509.623368055552</v>
      </c>
      <c r="E81" s="15" t="str">
        <f t="shared" si="2"/>
        <v>4023/4024</v>
      </c>
      <c r="F81" s="15">
        <f t="shared" si="3"/>
        <v>1.7708333325572312E-3</v>
      </c>
      <c r="G81" s="10" t="s">
        <v>785</v>
      </c>
    </row>
    <row r="82" spans="1:7" s="2" customFormat="1" x14ac:dyDescent="0.25">
      <c r="A82" s="6" t="s">
        <v>2172</v>
      </c>
      <c r="B82" s="6">
        <v>4011</v>
      </c>
      <c r="C82" s="18">
        <v>42509.586909722224</v>
      </c>
      <c r="D82" s="18">
        <v>42509.601655092592</v>
      </c>
      <c r="E82" s="15" t="str">
        <f t="shared" si="2"/>
        <v>4011/4012</v>
      </c>
      <c r="F82" s="15">
        <v>3.103009258484235E-2</v>
      </c>
      <c r="G82" s="10" t="s">
        <v>785</v>
      </c>
    </row>
    <row r="83" spans="1:7" s="2" customFormat="1" x14ac:dyDescent="0.25">
      <c r="A83" s="6" t="s">
        <v>2173</v>
      </c>
      <c r="B83" s="6">
        <v>4012</v>
      </c>
      <c r="C83" s="18">
        <v>42509.634143518517</v>
      </c>
      <c r="D83" s="18">
        <v>42509.660405092596</v>
      </c>
      <c r="E83" s="15" t="str">
        <f t="shared" si="2"/>
        <v>4011/4012</v>
      </c>
      <c r="F83" s="15">
        <f t="shared" si="3"/>
        <v>2.6261574079398997E-2</v>
      </c>
      <c r="G83" s="10"/>
    </row>
    <row r="84" spans="1:7" s="2" customFormat="1" x14ac:dyDescent="0.25">
      <c r="A84" s="6" t="s">
        <v>2174</v>
      </c>
      <c r="B84" s="6">
        <v>4031</v>
      </c>
      <c r="C84" s="18">
        <v>42509.595613425925</v>
      </c>
      <c r="D84" s="18">
        <v>42509.630810185183</v>
      </c>
      <c r="E84" s="15" t="str">
        <f t="shared" si="2"/>
        <v>4031/4032</v>
      </c>
      <c r="F84" s="15">
        <f t="shared" si="3"/>
        <v>3.5196759257814847E-2</v>
      </c>
      <c r="G84" s="10"/>
    </row>
    <row r="85" spans="1:7" s="2" customFormat="1" x14ac:dyDescent="0.25">
      <c r="A85" s="6" t="s">
        <v>2175</v>
      </c>
      <c r="B85" s="6">
        <v>4032</v>
      </c>
      <c r="C85" s="18">
        <v>42509.641805555555</v>
      </c>
      <c r="D85" s="18">
        <v>42509.669340277775</v>
      </c>
      <c r="E85" s="15" t="str">
        <f t="shared" si="2"/>
        <v>4031/4032</v>
      </c>
      <c r="F85" s="15">
        <f t="shared" si="3"/>
        <v>2.753472221957054E-2</v>
      </c>
      <c r="G85" s="10"/>
    </row>
    <row r="86" spans="1:7" s="2" customFormat="1" x14ac:dyDescent="0.25">
      <c r="A86" s="6" t="s">
        <v>2176</v>
      </c>
      <c r="B86" s="6">
        <v>4042</v>
      </c>
      <c r="C86" s="18">
        <v>42509.611608796295</v>
      </c>
      <c r="D86" s="18">
        <v>42509.640752314815</v>
      </c>
      <c r="E86" s="15" t="str">
        <f t="shared" si="2"/>
        <v>4041/4042</v>
      </c>
      <c r="F86" s="15">
        <f t="shared" si="3"/>
        <v>2.9143518520868383E-2</v>
      </c>
      <c r="G86" s="10"/>
    </row>
    <row r="87" spans="1:7" s="2" customFormat="1" x14ac:dyDescent="0.25">
      <c r="A87" s="6" t="s">
        <v>2177</v>
      </c>
      <c r="B87" s="6">
        <v>4029</v>
      </c>
      <c r="C87" s="18">
        <v>42509.622164351851</v>
      </c>
      <c r="D87" s="18">
        <v>42509.650590277779</v>
      </c>
      <c r="E87" s="15" t="str">
        <f t="shared" si="2"/>
        <v>4029/4030</v>
      </c>
      <c r="F87" s="15">
        <f t="shared" si="3"/>
        <v>2.842592592787696E-2</v>
      </c>
      <c r="G87" s="10"/>
    </row>
    <row r="88" spans="1:7" s="2" customFormat="1" x14ac:dyDescent="0.25">
      <c r="A88" s="6" t="s">
        <v>2178</v>
      </c>
      <c r="B88" s="6">
        <v>4030</v>
      </c>
      <c r="C88" s="18">
        <v>42509.661226851851</v>
      </c>
      <c r="D88" s="18">
        <v>42509.690115740741</v>
      </c>
      <c r="E88" s="15" t="str">
        <f t="shared" si="2"/>
        <v>4029/4030</v>
      </c>
      <c r="F88" s="15">
        <f t="shared" si="3"/>
        <v>2.8888888889923692E-2</v>
      </c>
      <c r="G88" s="10"/>
    </row>
    <row r="89" spans="1:7" s="2" customFormat="1" x14ac:dyDescent="0.25">
      <c r="A89" s="6" t="s">
        <v>2179</v>
      </c>
      <c r="B89" s="6">
        <v>4007</v>
      </c>
      <c r="C89" s="18">
        <v>42509.634722222225</v>
      </c>
      <c r="D89" s="18">
        <v>42509.667708333334</v>
      </c>
      <c r="E89" s="15" t="str">
        <f t="shared" si="2"/>
        <v>4007/4008</v>
      </c>
      <c r="F89" s="15">
        <f t="shared" si="3"/>
        <v>3.2986111109494232E-2</v>
      </c>
      <c r="G89" s="10"/>
    </row>
    <row r="90" spans="1:7" s="2" customFormat="1" x14ac:dyDescent="0.25">
      <c r="A90" s="6" t="s">
        <v>2180</v>
      </c>
      <c r="B90" s="6">
        <v>4008</v>
      </c>
      <c r="C90" s="18">
        <v>42509.672222222223</v>
      </c>
      <c r="D90" s="18">
        <v>42509.701747685183</v>
      </c>
      <c r="E90" s="15" t="str">
        <f t="shared" si="2"/>
        <v>4007/4008</v>
      </c>
      <c r="F90" s="15">
        <f t="shared" si="3"/>
        <v>2.9525462960009463E-2</v>
      </c>
      <c r="G90" s="10"/>
    </row>
    <row r="91" spans="1:7" s="2" customFormat="1" x14ac:dyDescent="0.25">
      <c r="A91" s="6" t="s">
        <v>2181</v>
      </c>
      <c r="B91" s="6">
        <v>4040</v>
      </c>
      <c r="C91" s="18">
        <v>42509.646689814814</v>
      </c>
      <c r="D91" s="18">
        <v>42509.671643518515</v>
      </c>
      <c r="E91" s="15" t="str">
        <f t="shared" si="2"/>
        <v>4039/4040</v>
      </c>
      <c r="F91" s="15">
        <f t="shared" si="3"/>
        <v>2.495370370161254E-2</v>
      </c>
      <c r="G91" s="10"/>
    </row>
    <row r="92" spans="1:7" s="2" customFormat="1" x14ac:dyDescent="0.25">
      <c r="A92" s="6" t="s">
        <v>2182</v>
      </c>
      <c r="B92" s="6">
        <v>4039</v>
      </c>
      <c r="C92" s="18">
        <v>42509.682395833333</v>
      </c>
      <c r="D92" s="18">
        <v>42509.711782407408</v>
      </c>
      <c r="E92" s="15" t="str">
        <f t="shared" si="2"/>
        <v>4039/4040</v>
      </c>
      <c r="F92" s="15">
        <f t="shared" si="3"/>
        <v>2.9386574075033423E-2</v>
      </c>
      <c r="G92" s="10"/>
    </row>
    <row r="93" spans="1:7" s="2" customFormat="1" x14ac:dyDescent="0.25">
      <c r="A93" s="6" t="s">
        <v>2183</v>
      </c>
      <c r="B93" s="6">
        <v>4024</v>
      </c>
      <c r="C93" s="18">
        <v>42509.656076388892</v>
      </c>
      <c r="D93" s="18">
        <v>42509.680821759262</v>
      </c>
      <c r="E93" s="15" t="str">
        <f t="shared" si="2"/>
        <v>4023/4024</v>
      </c>
      <c r="F93" s="15">
        <f t="shared" si="3"/>
        <v>2.47453703705105E-2</v>
      </c>
      <c r="G93" s="10"/>
    </row>
    <row r="94" spans="1:7" s="2" customFormat="1" x14ac:dyDescent="0.25">
      <c r="A94" s="6" t="s">
        <v>2184</v>
      </c>
      <c r="B94" s="6">
        <v>4011</v>
      </c>
      <c r="C94" s="18">
        <v>42509.664444444446</v>
      </c>
      <c r="D94" s="18">
        <v>42509.690810185188</v>
      </c>
      <c r="E94" s="15" t="str">
        <f t="shared" si="2"/>
        <v>4011/4012</v>
      </c>
      <c r="F94" s="15">
        <v>3.1863425923802424E-2</v>
      </c>
      <c r="G94" s="10"/>
    </row>
    <row r="95" spans="1:7" s="2" customFormat="1" x14ac:dyDescent="0.25">
      <c r="A95" s="6" t="s">
        <v>2185</v>
      </c>
      <c r="B95" s="6">
        <v>4012</v>
      </c>
      <c r="C95" s="18">
        <v>42509.703055555554</v>
      </c>
      <c r="D95" s="18">
        <v>42509.734212962961</v>
      </c>
      <c r="E95" s="15" t="str">
        <f t="shared" si="2"/>
        <v>4011/4012</v>
      </c>
      <c r="F95" s="15">
        <f t="shared" si="3"/>
        <v>3.1157407407590654E-2</v>
      </c>
      <c r="G95" s="10"/>
    </row>
    <row r="96" spans="1:7" s="2" customFormat="1" x14ac:dyDescent="0.25">
      <c r="A96" s="6" t="s">
        <v>2186</v>
      </c>
      <c r="B96" s="6">
        <v>4031</v>
      </c>
      <c r="C96" s="18">
        <v>42509.67324074074</v>
      </c>
      <c r="D96" s="18">
        <v>42509.702615740738</v>
      </c>
      <c r="E96" s="15" t="str">
        <f t="shared" si="2"/>
        <v>4031/4032</v>
      </c>
      <c r="F96" s="15">
        <f t="shared" si="3"/>
        <v>2.937499999825377E-2</v>
      </c>
      <c r="G96" s="10"/>
    </row>
    <row r="97" spans="1:7" s="2" customFormat="1" x14ac:dyDescent="0.25">
      <c r="A97" s="6" t="s">
        <v>2187</v>
      </c>
      <c r="B97" s="6">
        <v>4032</v>
      </c>
      <c r="C97" s="18">
        <v>42509.707152777781</v>
      </c>
      <c r="D97" s="18">
        <v>42509.742673611108</v>
      </c>
      <c r="E97" s="15" t="str">
        <f t="shared" si="2"/>
        <v>4031/4032</v>
      </c>
      <c r="F97" s="15">
        <f t="shared" si="3"/>
        <v>3.552083332760958E-2</v>
      </c>
      <c r="G97" s="10"/>
    </row>
    <row r="98" spans="1:7" s="2" customFormat="1" x14ac:dyDescent="0.25">
      <c r="A98" s="6" t="s">
        <v>2188</v>
      </c>
      <c r="B98" s="6">
        <v>4042</v>
      </c>
      <c r="C98" s="18">
        <v>42509.694004629629</v>
      </c>
      <c r="D98" s="18">
        <v>42509.71675925926</v>
      </c>
      <c r="E98" s="15" t="str">
        <f t="shared" si="2"/>
        <v>4041/4042</v>
      </c>
      <c r="F98" s="15">
        <f t="shared" si="3"/>
        <v>2.2754629630071577E-2</v>
      </c>
      <c r="G98" s="10" t="s">
        <v>2231</v>
      </c>
    </row>
    <row r="99" spans="1:7" s="2" customFormat="1" x14ac:dyDescent="0.25">
      <c r="A99" s="6" t="s">
        <v>2189</v>
      </c>
      <c r="B99" s="6">
        <v>4029</v>
      </c>
      <c r="C99" s="18">
        <v>42509.697800925926</v>
      </c>
      <c r="D99" s="18">
        <v>42509.724409722221</v>
      </c>
      <c r="E99" s="15" t="str">
        <f t="shared" si="2"/>
        <v>4029/4030</v>
      </c>
      <c r="F99" s="15">
        <f t="shared" si="3"/>
        <v>2.6608796295477077E-2</v>
      </c>
      <c r="G99" s="10"/>
    </row>
    <row r="100" spans="1:7" s="2" customFormat="1" x14ac:dyDescent="0.25">
      <c r="A100" s="6" t="s">
        <v>2190</v>
      </c>
      <c r="B100" s="6">
        <v>4030</v>
      </c>
      <c r="C100" s="18">
        <v>42509.734583333331</v>
      </c>
      <c r="D100" s="18">
        <v>42509.738842592589</v>
      </c>
      <c r="E100" s="15" t="str">
        <f t="shared" si="2"/>
        <v>4029/4030</v>
      </c>
      <c r="F100" s="15">
        <f t="shared" si="3"/>
        <v>4.2592592581058852E-3</v>
      </c>
      <c r="G100" s="10" t="s">
        <v>785</v>
      </c>
    </row>
    <row r="101" spans="1:7" s="2" customFormat="1" x14ac:dyDescent="0.25">
      <c r="A101" s="6" t="s">
        <v>2191</v>
      </c>
      <c r="B101" s="6">
        <v>4007</v>
      </c>
      <c r="C101" s="18">
        <v>42509.704942129632</v>
      </c>
      <c r="D101" s="18">
        <v>42509.734814814816</v>
      </c>
      <c r="E101" s="15" t="str">
        <f t="shared" si="2"/>
        <v>4007/4008</v>
      </c>
      <c r="F101" s="15">
        <f t="shared" si="3"/>
        <v>2.9872685183363501E-2</v>
      </c>
      <c r="G101" s="10"/>
    </row>
    <row r="102" spans="1:7" s="2" customFormat="1" x14ac:dyDescent="0.25">
      <c r="A102" s="6" t="s">
        <v>2192</v>
      </c>
      <c r="B102" s="6">
        <v>4008</v>
      </c>
      <c r="C102" s="18">
        <v>42509.740694444445</v>
      </c>
      <c r="D102" s="18">
        <v>42509.774791666663</v>
      </c>
      <c r="E102" s="15" t="str">
        <f t="shared" si="2"/>
        <v>4007/4008</v>
      </c>
      <c r="F102" s="15">
        <f t="shared" si="3"/>
        <v>3.4097222218406387E-2</v>
      </c>
      <c r="G102" s="10"/>
    </row>
    <row r="103" spans="1:7" s="2" customFormat="1" x14ac:dyDescent="0.25">
      <c r="A103" s="6" t="s">
        <v>2193</v>
      </c>
      <c r="B103" s="6">
        <v>4040</v>
      </c>
      <c r="C103" s="18">
        <v>42509.715925925928</v>
      </c>
      <c r="D103" s="18">
        <v>42509.745150462964</v>
      </c>
      <c r="E103" s="15" t="str">
        <f t="shared" si="2"/>
        <v>4039/4040</v>
      </c>
      <c r="F103" s="15">
        <f t="shared" si="3"/>
        <v>2.9224537036498077E-2</v>
      </c>
      <c r="G103" s="10"/>
    </row>
    <row r="104" spans="1:7" s="2" customFormat="1" x14ac:dyDescent="0.25">
      <c r="A104" s="6" t="s">
        <v>2194</v>
      </c>
      <c r="B104" s="6">
        <v>4039</v>
      </c>
      <c r="C104" s="18">
        <v>42509.751307870371</v>
      </c>
      <c r="D104" s="18">
        <v>42509.785127314812</v>
      </c>
      <c r="E104" s="15" t="str">
        <f t="shared" si="2"/>
        <v>4039/4040</v>
      </c>
      <c r="F104" s="15">
        <f t="shared" si="3"/>
        <v>3.3819444441178348E-2</v>
      </c>
      <c r="G104" s="10"/>
    </row>
    <row r="105" spans="1:7" s="2" customFormat="1" x14ac:dyDescent="0.25">
      <c r="A105" s="6" t="s">
        <v>2195</v>
      </c>
      <c r="B105" s="6">
        <v>4024</v>
      </c>
      <c r="C105" s="18">
        <v>42509.728078703702</v>
      </c>
      <c r="D105" s="18">
        <v>42509.755312499998</v>
      </c>
      <c r="E105" s="15" t="str">
        <f t="shared" si="2"/>
        <v>4023/4024</v>
      </c>
      <c r="F105" s="15">
        <f t="shared" si="3"/>
        <v>2.7233796296059154E-2</v>
      </c>
      <c r="G105" s="10"/>
    </row>
    <row r="106" spans="1:7" s="2" customFormat="1" x14ac:dyDescent="0.25">
      <c r="A106" s="6" t="s">
        <v>2196</v>
      </c>
      <c r="B106" s="6">
        <v>4023</v>
      </c>
      <c r="C106" s="18">
        <v>42509.768275462964</v>
      </c>
      <c r="D106" s="18">
        <v>42509.794351851851</v>
      </c>
      <c r="E106" s="15" t="str">
        <f t="shared" si="2"/>
        <v>4023/4024</v>
      </c>
      <c r="F106" s="15">
        <f t="shared" si="3"/>
        <v>2.6076388887304347E-2</v>
      </c>
      <c r="G106" s="10"/>
    </row>
    <row r="107" spans="1:7" s="2" customFormat="1" x14ac:dyDescent="0.25">
      <c r="A107" s="6" t="s">
        <v>2197</v>
      </c>
      <c r="B107" s="6">
        <v>4011</v>
      </c>
      <c r="C107" s="18">
        <v>42509.73945601852</v>
      </c>
      <c r="D107" s="18">
        <v>42509.766724537039</v>
      </c>
      <c r="E107" s="15" t="str">
        <f t="shared" si="2"/>
        <v>4011/4012</v>
      </c>
      <c r="F107" s="15">
        <f t="shared" si="3"/>
        <v>2.7268518519122154E-2</v>
      </c>
      <c r="G107" s="10"/>
    </row>
    <row r="108" spans="1:7" s="2" customFormat="1" x14ac:dyDescent="0.25">
      <c r="A108" s="6" t="s">
        <v>2198</v>
      </c>
      <c r="B108" s="6">
        <v>4012</v>
      </c>
      <c r="C108" s="18">
        <v>42509.773379629631</v>
      </c>
      <c r="D108" s="18">
        <v>42509.807557870372</v>
      </c>
      <c r="E108" s="15" t="str">
        <f t="shared" si="2"/>
        <v>4011/4012</v>
      </c>
      <c r="F108" s="15">
        <f t="shared" si="3"/>
        <v>3.4178240741312038E-2</v>
      </c>
      <c r="G108" s="10"/>
    </row>
    <row r="109" spans="1:7" s="2" customFormat="1" x14ac:dyDescent="0.25">
      <c r="A109" s="6" t="s">
        <v>2199</v>
      </c>
      <c r="B109" s="6">
        <v>4031</v>
      </c>
      <c r="C109" s="18">
        <v>42509.746874999997</v>
      </c>
      <c r="D109" s="18">
        <v>42509.775000000001</v>
      </c>
      <c r="E109" s="15" t="str">
        <f t="shared" si="2"/>
        <v>4031/4032</v>
      </c>
      <c r="F109" s="15">
        <f t="shared" si="3"/>
        <v>2.8125000004365575E-2</v>
      </c>
      <c r="G109" s="10"/>
    </row>
    <row r="110" spans="1:7" s="2" customFormat="1" x14ac:dyDescent="0.25">
      <c r="A110" s="6" t="s">
        <v>2200</v>
      </c>
      <c r="B110" s="6">
        <v>4032</v>
      </c>
      <c r="C110" s="18">
        <v>42509.785717592589</v>
      </c>
      <c r="D110" s="18">
        <v>42509.817488425928</v>
      </c>
      <c r="E110" s="15" t="str">
        <f t="shared" si="2"/>
        <v>4031/4032</v>
      </c>
      <c r="F110" s="15">
        <v>3.145833333110204E-2</v>
      </c>
      <c r="G110" s="10" t="s">
        <v>2232</v>
      </c>
    </row>
    <row r="111" spans="1:7" s="2" customFormat="1" x14ac:dyDescent="0.25">
      <c r="A111" s="6" t="s">
        <v>2201</v>
      </c>
      <c r="B111" s="6">
        <v>4042</v>
      </c>
      <c r="C111" s="18">
        <v>42509.760555555556</v>
      </c>
      <c r="D111" s="18">
        <v>42509.786527777775</v>
      </c>
      <c r="E111" s="15" t="str">
        <f t="shared" si="2"/>
        <v>4041/4042</v>
      </c>
      <c r="F111" s="15">
        <f t="shared" si="3"/>
        <v>2.5972222218115348E-2</v>
      </c>
      <c r="G111" s="10"/>
    </row>
    <row r="112" spans="1:7" s="2" customFormat="1" x14ac:dyDescent="0.25">
      <c r="A112" s="6" t="s">
        <v>2202</v>
      </c>
      <c r="B112" s="6">
        <v>4041</v>
      </c>
      <c r="C112" s="18">
        <v>42509.793206018519</v>
      </c>
      <c r="D112" s="18">
        <v>42509.828923611109</v>
      </c>
      <c r="E112" s="15" t="str">
        <f t="shared" si="2"/>
        <v>4041/4042</v>
      </c>
      <c r="F112" s="15">
        <f t="shared" si="3"/>
        <v>3.5717592589207925E-2</v>
      </c>
      <c r="G112" s="10"/>
    </row>
    <row r="113" spans="1:11" s="2" customFormat="1" x14ac:dyDescent="0.25">
      <c r="A113" s="6" t="s">
        <v>2203</v>
      </c>
      <c r="B113" s="6">
        <v>4029</v>
      </c>
      <c r="C113" s="18">
        <v>42509.773333333331</v>
      </c>
      <c r="D113" s="18">
        <v>42509.799305555556</v>
      </c>
      <c r="E113" s="15" t="str">
        <f t="shared" si="2"/>
        <v>4029/4030</v>
      </c>
      <c r="F113" s="15">
        <f t="shared" si="3"/>
        <v>2.5972222225391306E-2</v>
      </c>
      <c r="G113" s="10"/>
    </row>
    <row r="114" spans="1:11" s="2" customFormat="1" x14ac:dyDescent="0.25">
      <c r="A114" s="6" t="s">
        <v>2204</v>
      </c>
      <c r="B114" s="6">
        <v>4040</v>
      </c>
      <c r="C114" s="18">
        <v>42509.788449074076</v>
      </c>
      <c r="D114" s="18">
        <v>42509.816122685188</v>
      </c>
      <c r="E114" s="15" t="str">
        <f t="shared" si="2"/>
        <v>4039/4040</v>
      </c>
      <c r="F114" s="15">
        <f t="shared" si="3"/>
        <v>2.7673611111822538E-2</v>
      </c>
      <c r="G114" s="10"/>
    </row>
    <row r="115" spans="1:11" s="2" customFormat="1" x14ac:dyDescent="0.25">
      <c r="A115" s="6" t="s">
        <v>2205</v>
      </c>
      <c r="B115" s="6">
        <v>4039</v>
      </c>
      <c r="C115" s="18">
        <v>42509.826342592591</v>
      </c>
      <c r="D115" s="18">
        <v>42509.826342592591</v>
      </c>
      <c r="E115" s="15" t="str">
        <f t="shared" si="2"/>
        <v>4039/4040</v>
      </c>
      <c r="F115" s="15">
        <f t="shared" si="3"/>
        <v>0</v>
      </c>
      <c r="G115" s="10" t="s">
        <v>785</v>
      </c>
    </row>
    <row r="116" spans="1:11" s="2" customFormat="1" x14ac:dyDescent="0.25">
      <c r="A116" s="6" t="s">
        <v>2206</v>
      </c>
      <c r="B116" s="6">
        <v>4011</v>
      </c>
      <c r="C116" s="18">
        <v>42509.810208333336</v>
      </c>
      <c r="D116" s="18">
        <v>42509.837372685186</v>
      </c>
      <c r="E116" s="15" t="str">
        <f t="shared" si="2"/>
        <v>4011/4012</v>
      </c>
      <c r="F116" s="15">
        <f t="shared" si="3"/>
        <v>2.7164351849933155E-2</v>
      </c>
      <c r="G116" s="10"/>
    </row>
    <row r="117" spans="1:11" s="2" customFormat="1" x14ac:dyDescent="0.25">
      <c r="A117" s="6" t="s">
        <v>2207</v>
      </c>
      <c r="B117" s="6">
        <v>4012</v>
      </c>
      <c r="C117" s="18">
        <v>42509.845486111109</v>
      </c>
      <c r="D117" s="18">
        <v>42509.881516203706</v>
      </c>
      <c r="E117" s="15" t="str">
        <f t="shared" si="2"/>
        <v>4011/4012</v>
      </c>
      <c r="F117" s="15">
        <f t="shared" si="3"/>
        <v>3.6030092596774921E-2</v>
      </c>
      <c r="G117" s="10"/>
    </row>
    <row r="118" spans="1:11" s="2" customFormat="1" x14ac:dyDescent="0.25">
      <c r="A118" s="6" t="s">
        <v>2208</v>
      </c>
      <c r="B118" s="6">
        <v>4042</v>
      </c>
      <c r="C118" s="18">
        <v>42509.831724537034</v>
      </c>
      <c r="D118" s="18">
        <v>42509.857997685183</v>
      </c>
      <c r="E118" s="15" t="str">
        <f t="shared" si="2"/>
        <v>4041/4042</v>
      </c>
      <c r="F118" s="15">
        <f t="shared" si="3"/>
        <v>2.6273148148902692E-2</v>
      </c>
      <c r="G118" s="10"/>
    </row>
    <row r="119" spans="1:11" s="2" customFormat="1" x14ac:dyDescent="0.25">
      <c r="A119" s="6" t="s">
        <v>2209</v>
      </c>
      <c r="B119" s="6">
        <v>4041</v>
      </c>
      <c r="C119" s="18">
        <v>42509.865474537037</v>
      </c>
      <c r="D119" s="18">
        <v>42509.903680555559</v>
      </c>
      <c r="E119" s="15" t="str">
        <f t="shared" si="2"/>
        <v>4041/4042</v>
      </c>
      <c r="F119" s="15">
        <f t="shared" si="3"/>
        <v>3.8206018522032537E-2</v>
      </c>
      <c r="G119" s="10"/>
    </row>
    <row r="120" spans="1:11" s="2" customFormat="1" x14ac:dyDescent="0.25">
      <c r="A120" s="6" t="s">
        <v>2210</v>
      </c>
      <c r="B120" s="6">
        <v>4044</v>
      </c>
      <c r="C120" s="18">
        <v>42509.849236111113</v>
      </c>
      <c r="D120" s="18">
        <v>42509.880995370368</v>
      </c>
      <c r="E120" s="15" t="str">
        <f t="shared" si="2"/>
        <v>4043/4044</v>
      </c>
      <c r="F120" s="15">
        <v>4.0034722216660157E-2</v>
      </c>
      <c r="G120" s="10"/>
    </row>
    <row r="121" spans="1:11" s="2" customFormat="1" x14ac:dyDescent="0.25">
      <c r="A121" s="6" t="s">
        <v>2211</v>
      </c>
      <c r="B121" s="6">
        <v>4043</v>
      </c>
      <c r="C121" s="18">
        <v>42509.890196759261</v>
      </c>
      <c r="D121" s="18">
        <v>42509.924525462964</v>
      </c>
      <c r="E121" s="15" t="str">
        <f t="shared" si="2"/>
        <v>4043/4044</v>
      </c>
      <c r="F121" s="15">
        <f t="shared" ref="F121:F130" si="4">D121-C121</f>
        <v>3.4328703703067731E-2</v>
      </c>
      <c r="G121" s="10"/>
    </row>
    <row r="122" spans="1:11" s="2" customFormat="1" x14ac:dyDescent="0.25">
      <c r="A122" s="6" t="s">
        <v>2212</v>
      </c>
      <c r="B122" s="6">
        <v>4018</v>
      </c>
      <c r="C122" s="18">
        <v>42509.876168981478</v>
      </c>
      <c r="D122" s="18">
        <v>42509.905486111114</v>
      </c>
      <c r="E122" s="15" t="str">
        <f t="shared" si="2"/>
        <v>4017/4018</v>
      </c>
      <c r="F122" s="15">
        <f t="shared" si="4"/>
        <v>2.9317129636183381E-2</v>
      </c>
      <c r="G122" s="10"/>
    </row>
    <row r="123" spans="1:11" s="2" customFormat="1" x14ac:dyDescent="0.25">
      <c r="A123" s="6" t="s">
        <v>2213</v>
      </c>
      <c r="B123" s="6">
        <v>4017</v>
      </c>
      <c r="C123" s="18">
        <v>42509.909791666665</v>
      </c>
      <c r="D123" s="18">
        <v>42509.944791666669</v>
      </c>
      <c r="E123" s="15" t="str">
        <f t="shared" si="2"/>
        <v>4017/4018</v>
      </c>
      <c r="F123" s="15">
        <f t="shared" si="4"/>
        <v>3.500000000349246E-2</v>
      </c>
      <c r="G123" s="10"/>
      <c r="H123"/>
    </row>
    <row r="124" spans="1:11" s="2" customFormat="1" x14ac:dyDescent="0.25">
      <c r="A124" s="6" t="s">
        <v>2214</v>
      </c>
      <c r="B124" s="6">
        <v>4011</v>
      </c>
      <c r="C124" s="18">
        <v>42509.895300925928</v>
      </c>
      <c r="D124" s="18">
        <v>42509.923460648148</v>
      </c>
      <c r="E124" s="15" t="str">
        <f t="shared" si="2"/>
        <v>4011/4012</v>
      </c>
      <c r="F124" s="15">
        <f t="shared" si="4"/>
        <v>2.8159722220152617E-2</v>
      </c>
      <c r="G124" s="10"/>
      <c r="H124"/>
    </row>
    <row r="125" spans="1:11" s="2" customFormat="1" x14ac:dyDescent="0.25">
      <c r="A125" s="6" t="s">
        <v>2215</v>
      </c>
      <c r="B125" s="6">
        <v>4012</v>
      </c>
      <c r="C125" s="18">
        <v>42509.931273148148</v>
      </c>
      <c r="D125" s="18">
        <v>42509.965057870373</v>
      </c>
      <c r="E125" s="15" t="str">
        <f t="shared" si="2"/>
        <v>4011/4012</v>
      </c>
      <c r="F125" s="15">
        <f t="shared" si="4"/>
        <v>3.3784722225391306E-2</v>
      </c>
      <c r="G125" s="10"/>
      <c r="H125"/>
    </row>
    <row r="126" spans="1:11" s="2" customFormat="1" x14ac:dyDescent="0.25">
      <c r="A126" s="6" t="s">
        <v>2216</v>
      </c>
      <c r="B126" s="6">
        <v>4042</v>
      </c>
      <c r="C126" s="18">
        <v>42509.906875000001</v>
      </c>
      <c r="D126" s="18">
        <v>42509.942280092589</v>
      </c>
      <c r="E126" s="15" t="str">
        <f t="shared" si="2"/>
        <v>4041/4042</v>
      </c>
      <c r="F126" s="15">
        <f t="shared" si="4"/>
        <v>3.5405092588916887E-2</v>
      </c>
      <c r="G126" s="10"/>
      <c r="H126"/>
    </row>
    <row r="127" spans="1:11" x14ac:dyDescent="0.25">
      <c r="A127" s="6" t="s">
        <v>2217</v>
      </c>
      <c r="B127" s="6">
        <v>4041</v>
      </c>
      <c r="C127" s="18">
        <v>42509.94672453704</v>
      </c>
      <c r="D127" s="18">
        <v>42509.983726851853</v>
      </c>
      <c r="E127" s="15" t="str">
        <f t="shared" ref="E127:E130" si="5">IF(ISEVEN(B127),(B127-1)&amp;"/"&amp;B127,B127&amp;"/"&amp;(B127+1))</f>
        <v>4041/4042</v>
      </c>
      <c r="F127" s="15">
        <f t="shared" si="4"/>
        <v>3.7002314813435078E-2</v>
      </c>
      <c r="G127" s="10"/>
      <c r="J127" s="2"/>
      <c r="K127" s="2"/>
    </row>
    <row r="128" spans="1:11" x14ac:dyDescent="0.25">
      <c r="A128" s="6" t="s">
        <v>2218</v>
      </c>
      <c r="B128" s="6">
        <v>4044</v>
      </c>
      <c r="C128" s="18">
        <v>42509.932500000003</v>
      </c>
      <c r="D128" s="18">
        <v>42509.963043981479</v>
      </c>
      <c r="E128" s="15" t="str">
        <f t="shared" si="5"/>
        <v>4043/4044</v>
      </c>
      <c r="F128" s="15">
        <f t="shared" si="4"/>
        <v>3.0543981476512272E-2</v>
      </c>
      <c r="G128" s="10"/>
      <c r="I128" s="2"/>
      <c r="J128" s="2"/>
      <c r="K128" s="2"/>
    </row>
    <row r="129" spans="1:15" s="2" customFormat="1" x14ac:dyDescent="0.25">
      <c r="A129" s="6" t="s">
        <v>2219</v>
      </c>
      <c r="B129" s="6">
        <v>4043</v>
      </c>
      <c r="C129" s="18">
        <v>42509.96912037037</v>
      </c>
      <c r="D129" s="18">
        <v>42510.002303240741</v>
      </c>
      <c r="E129" s="15" t="str">
        <f t="shared" si="5"/>
        <v>4043/4044</v>
      </c>
      <c r="F129" s="15">
        <f t="shared" si="4"/>
        <v>3.3182870371092577E-2</v>
      </c>
      <c r="G129" s="10"/>
      <c r="H129"/>
      <c r="L129"/>
      <c r="M129"/>
      <c r="N129"/>
      <c r="O129"/>
    </row>
    <row r="130" spans="1:15" x14ac:dyDescent="0.25">
      <c r="A130" s="6" t="s">
        <v>2220</v>
      </c>
      <c r="B130" s="6">
        <v>4018</v>
      </c>
      <c r="C130" s="18">
        <v>42509.95417824074</v>
      </c>
      <c r="D130" s="18">
        <v>42509.982939814814</v>
      </c>
      <c r="E130" s="15" t="str">
        <f t="shared" si="5"/>
        <v>4017/4018</v>
      </c>
      <c r="F130" s="15">
        <f t="shared" si="4"/>
        <v>2.8761574074451346E-2</v>
      </c>
      <c r="G130" s="10"/>
      <c r="J130" s="2"/>
      <c r="K130" s="2"/>
    </row>
    <row r="131" spans="1:15" x14ac:dyDescent="0.25">
      <c r="A131" s="6" t="s">
        <v>2221</v>
      </c>
      <c r="B131" s="6">
        <v>4017</v>
      </c>
      <c r="C131" s="18">
        <v>42509.987662037034</v>
      </c>
      <c r="D131" s="18">
        <v>42510.025034722225</v>
      </c>
      <c r="E131" s="15" t="str">
        <f t="shared" ref="E131:E137" si="6">IF(ISEVEN(B131),(B131-1)&amp;"/"&amp;B131,B131&amp;"/"&amp;(B131+1))</f>
        <v>4017/4018</v>
      </c>
      <c r="F131" s="15">
        <f t="shared" ref="F131:F137" si="7">D131-C131</f>
        <v>3.737268519034842E-2</v>
      </c>
      <c r="G131" s="10"/>
      <c r="J131" s="2"/>
      <c r="K131" s="2"/>
    </row>
    <row r="132" spans="1:15" x14ac:dyDescent="0.25">
      <c r="A132" s="6" t="s">
        <v>2222</v>
      </c>
      <c r="B132" s="6">
        <v>4011</v>
      </c>
      <c r="C132" s="18">
        <v>42509.972048611111</v>
      </c>
      <c r="D132" s="18">
        <v>42510.004606481481</v>
      </c>
      <c r="E132" s="15" t="str">
        <f t="shared" si="6"/>
        <v>4011/4012</v>
      </c>
      <c r="F132" s="15">
        <f t="shared" si="7"/>
        <v>3.25578703705105E-2</v>
      </c>
      <c r="G132" s="10"/>
      <c r="J132" s="2"/>
      <c r="K132" s="2"/>
    </row>
    <row r="133" spans="1:15" x14ac:dyDescent="0.25">
      <c r="A133" s="6" t="s">
        <v>2223</v>
      </c>
      <c r="B133" s="6">
        <v>4012</v>
      </c>
      <c r="C133" s="18">
        <v>42510.013807870368</v>
      </c>
      <c r="D133" s="18">
        <v>42510.044618055559</v>
      </c>
      <c r="E133" s="15" t="str">
        <f t="shared" si="6"/>
        <v>4011/4012</v>
      </c>
      <c r="F133" s="15">
        <f t="shared" si="7"/>
        <v>3.0810185191512574E-2</v>
      </c>
      <c r="G133" s="10"/>
    </row>
    <row r="134" spans="1:15" x14ac:dyDescent="0.25">
      <c r="A134" s="6" t="s">
        <v>2224</v>
      </c>
      <c r="B134" s="6">
        <v>4042</v>
      </c>
      <c r="C134" s="18">
        <v>42509.986331018517</v>
      </c>
      <c r="D134" s="18">
        <v>42510.025104166663</v>
      </c>
      <c r="E134" s="15" t="str">
        <f t="shared" si="6"/>
        <v>4041/4042</v>
      </c>
      <c r="F134" s="15">
        <f t="shared" si="7"/>
        <v>3.8773148145992309E-2</v>
      </c>
      <c r="G134" s="10"/>
    </row>
    <row r="135" spans="1:15" x14ac:dyDescent="0.25">
      <c r="A135" s="6" t="s">
        <v>2225</v>
      </c>
      <c r="B135" s="6">
        <v>4041</v>
      </c>
      <c r="C135" s="18">
        <v>42510.029664351852</v>
      </c>
      <c r="D135" s="18">
        <v>42510.064432870371</v>
      </c>
      <c r="E135" s="15" t="str">
        <f t="shared" si="6"/>
        <v>4041/4042</v>
      </c>
      <c r="F135" s="15">
        <f t="shared" si="7"/>
        <v>3.4768518518831115E-2</v>
      </c>
      <c r="G135" s="10"/>
    </row>
    <row r="136" spans="1:15" x14ac:dyDescent="0.25">
      <c r="A136" s="6" t="s">
        <v>2226</v>
      </c>
      <c r="B136" s="6">
        <v>4044</v>
      </c>
      <c r="C136" s="18">
        <v>42510.018101851849</v>
      </c>
      <c r="D136" s="18">
        <v>42510.045624999999</v>
      </c>
      <c r="E136" s="15" t="str">
        <f t="shared" si="6"/>
        <v>4043/4044</v>
      </c>
      <c r="F136" s="15">
        <f t="shared" si="7"/>
        <v>2.7523148150066845E-2</v>
      </c>
      <c r="G136" s="10"/>
    </row>
    <row r="137" spans="1:15" x14ac:dyDescent="0.25">
      <c r="A137" s="6" t="s">
        <v>2227</v>
      </c>
      <c r="B137" s="6">
        <v>4043</v>
      </c>
      <c r="C137" s="18">
        <v>42510.057638888888</v>
      </c>
      <c r="D137" s="18">
        <v>42510.085486111115</v>
      </c>
      <c r="E137" s="15" t="str">
        <f t="shared" si="6"/>
        <v>4043/4044</v>
      </c>
      <c r="F137" s="15">
        <f t="shared" si="7"/>
        <v>2.7847222227137536E-2</v>
      </c>
      <c r="G137" s="10"/>
    </row>
    <row r="138" spans="1:15" x14ac:dyDescent="0.25">
      <c r="A138" s="6"/>
      <c r="B138" s="6"/>
      <c r="C138" s="18"/>
      <c r="D138" s="18"/>
      <c r="E138" s="15"/>
      <c r="F138" s="15"/>
      <c r="G138" s="10"/>
    </row>
    <row r="139" spans="1:15" x14ac:dyDescent="0.25">
      <c r="A139" s="6"/>
      <c r="B139" s="6"/>
      <c r="C139" s="18"/>
      <c r="D139" s="18"/>
      <c r="E139" s="15"/>
      <c r="F139" s="15"/>
      <c r="G139" s="10"/>
    </row>
    <row r="140" spans="1:15" x14ac:dyDescent="0.25">
      <c r="A140" s="17"/>
      <c r="B140" s="17"/>
      <c r="C140" s="18"/>
      <c r="D140" s="18"/>
      <c r="E140" s="6"/>
      <c r="F140" s="15"/>
      <c r="G140" s="10"/>
    </row>
    <row r="141" spans="1:15" x14ac:dyDescent="0.25">
      <c r="A141" s="17"/>
      <c r="B141" s="17"/>
      <c r="C141" s="18"/>
      <c r="D141" s="18"/>
      <c r="E141" s="6"/>
      <c r="F141" s="15"/>
      <c r="G141" s="10"/>
    </row>
    <row r="142" spans="1:15" x14ac:dyDescent="0.25">
      <c r="A142" s="17"/>
      <c r="B142" s="17"/>
      <c r="C142" s="18"/>
      <c r="D142" s="18"/>
      <c r="E142" s="6"/>
      <c r="F142" s="15"/>
      <c r="G142" s="10"/>
    </row>
    <row r="143" spans="1:15" x14ac:dyDescent="0.25">
      <c r="A143" s="17"/>
      <c r="B143" s="17"/>
      <c r="C143" s="18"/>
      <c r="D143" s="18"/>
      <c r="E143" s="6"/>
      <c r="F143" s="15"/>
      <c r="G143" s="10"/>
    </row>
    <row r="144" spans="1:15" x14ac:dyDescent="0.25">
      <c r="A144" s="17"/>
      <c r="B144" s="17"/>
      <c r="C144" s="18"/>
      <c r="D144" s="18"/>
      <c r="E144" s="6"/>
      <c r="F144" s="15"/>
      <c r="G144" s="10"/>
    </row>
  </sheetData>
  <autoFilter ref="A2:G137"/>
  <mergeCells count="2">
    <mergeCell ref="A1:F1"/>
    <mergeCell ref="L3:N3"/>
  </mergeCells>
  <conditionalFormatting sqref="A140:G144 C3:G139">
    <cfRule type="expression" dxfId="666" priority="5">
      <formula>#REF!&gt;#REF!</formula>
    </cfRule>
    <cfRule type="expression" dxfId="665" priority="6">
      <formula>#REF!&gt;0</formula>
    </cfRule>
    <cfRule type="expression" dxfId="664" priority="7">
      <formula>#REF!&gt;0</formula>
    </cfRule>
  </conditionalFormatting>
  <conditionalFormatting sqref="A3:B6">
    <cfRule type="expression" dxfId="663" priority="3">
      <formula>$P3&gt;0</formula>
    </cfRule>
    <cfRule type="expression" dxfId="662" priority="4">
      <formula>$O3&gt;0</formula>
    </cfRule>
  </conditionalFormatting>
  <conditionalFormatting sqref="A3:G139">
    <cfRule type="expression" dxfId="661" priority="1">
      <formula>NOT(ISBLANK($G3))</formula>
    </cfRule>
  </conditionalFormatting>
  <conditionalFormatting sqref="A108:B110 A26:B40 A44:B44 A48:B50 A56:B58 A62:B63 A67:B68 A74:B79 A83:B91 A95:B95">
    <cfRule type="expression" dxfId="660" priority="8">
      <formula>$P29&gt;0</formula>
    </cfRule>
    <cfRule type="expression" dxfId="659" priority="9">
      <formula>$O29&gt;0</formula>
    </cfRule>
  </conditionalFormatting>
  <conditionalFormatting sqref="A42:B43 A93:B94 A7:B11 A14:B25 A52:B55 A60:B61 A65:B66 A70:B73 A81:B82 A97:B98">
    <cfRule type="expression" dxfId="658" priority="11">
      <formula>$P9&gt;0</formula>
    </cfRule>
    <cfRule type="expression" dxfId="657" priority="12">
      <formula>$O9&gt;0</formula>
    </cfRule>
  </conditionalFormatting>
  <conditionalFormatting sqref="A111:B114 A99:B106">
    <cfRule type="expression" dxfId="656" priority="14">
      <formula>$P103&gt;0</formula>
    </cfRule>
    <cfRule type="expression" dxfId="655" priority="15">
      <formula>$O103&gt;0</formula>
    </cfRule>
  </conditionalFormatting>
  <conditionalFormatting sqref="A115:B117">
    <cfRule type="expression" dxfId="654" priority="17">
      <formula>$P121&gt;0</formula>
    </cfRule>
    <cfRule type="expression" dxfId="653" priority="18">
      <formula>$O121&gt;0</formula>
    </cfRule>
  </conditionalFormatting>
  <conditionalFormatting sqref="A118:B118">
    <cfRule type="expression" dxfId="652" priority="20">
      <formula>$P125&gt;0</formula>
    </cfRule>
    <cfRule type="expression" dxfId="651" priority="21">
      <formula>$O125&gt;0</formula>
    </cfRule>
  </conditionalFormatting>
  <conditionalFormatting sqref="A119:B119">
    <cfRule type="expression" dxfId="650" priority="23">
      <formula>$P127&gt;0</formula>
    </cfRule>
    <cfRule type="expression" dxfId="649" priority="24">
      <formula>$O127&gt;0</formula>
    </cfRule>
  </conditionalFormatting>
  <conditionalFormatting sqref="A121:B139">
    <cfRule type="expression" dxfId="648" priority="26">
      <formula>$P131&gt;0</formula>
    </cfRule>
    <cfRule type="expression" dxfId="647" priority="27">
      <formula>$O131&gt;0</formula>
    </cfRule>
  </conditionalFormatting>
  <conditionalFormatting sqref="A107:B107">
    <cfRule type="expression" dxfId="646" priority="29">
      <formula>#REF!&gt;0</formula>
    </cfRule>
    <cfRule type="expression" dxfId="645" priority="30">
      <formula>#REF!&gt;0</formula>
    </cfRule>
  </conditionalFormatting>
  <conditionalFormatting sqref="A120:B120">
    <cfRule type="expression" dxfId="644" priority="33">
      <formula>$P129&gt;0</formula>
    </cfRule>
    <cfRule type="expression" dxfId="643" priority="34">
      <formula>$O129&gt;0</formula>
    </cfRule>
  </conditionalFormatting>
  <conditionalFormatting sqref="A41:B41 A92:B92">
    <cfRule type="expression" dxfId="642" priority="36">
      <formula>#REF!&gt;0</formula>
    </cfRule>
    <cfRule type="expression" dxfId="641" priority="37">
      <formula>#REF!&gt;0</formula>
    </cfRule>
  </conditionalFormatting>
  <conditionalFormatting sqref="A47:B47 A13:B13">
    <cfRule type="expression" dxfId="640" priority="39">
      <formula>$P14&gt;0</formula>
    </cfRule>
    <cfRule type="expression" dxfId="639" priority="40">
      <formula>$O14&gt;0</formula>
    </cfRule>
  </conditionalFormatting>
  <conditionalFormatting sqref="A45:B46">
    <cfRule type="expression" dxfId="638" priority="41">
      <formula>#REF!&gt;0</formula>
    </cfRule>
    <cfRule type="expression" dxfId="637" priority="42">
      <formula>#REF!&gt;0</formula>
    </cfRule>
  </conditionalFormatting>
  <conditionalFormatting sqref="A12:B12">
    <cfRule type="expression" dxfId="636" priority="45">
      <formula>#REF!&gt;0</formula>
    </cfRule>
    <cfRule type="expression" dxfId="635" priority="46">
      <formula>#REF!&gt;0</formula>
    </cfRule>
  </conditionalFormatting>
  <conditionalFormatting sqref="A51:B51 A59:B59">
    <cfRule type="expression" dxfId="634" priority="48">
      <formula>#REF!&gt;0</formula>
    </cfRule>
    <cfRule type="expression" dxfId="633" priority="49">
      <formula>#REF!&gt;0</formula>
    </cfRule>
  </conditionalFormatting>
  <conditionalFormatting sqref="A64:B64 A69:B69 A80:B80 A96:B96">
    <cfRule type="expression" dxfId="632" priority="363">
      <formula>#REF!&gt;0</formula>
    </cfRule>
    <cfRule type="expression" dxfId="631" priority="364">
      <formula>#REF!&gt;0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id="{99E0B5E4-DF0E-4941-A4E9-6FBCBDE3B71E}">
            <xm:f>$N3&gt;'[Train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A3:B6</xm:sqref>
        </x14:conditionalFormatting>
        <x14:conditionalFormatting xmlns:xm="http://schemas.microsoft.com/office/excel/2006/main">
          <x14:cfRule type="expression" priority="10" id="{E738CCF8-598D-4C77-BAEA-16C591FF4992}">
            <xm:f>$N29&gt;'[Train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A26:B40 A44:B44 A48:B50 A56:B58 A62:B63 A67:B68 A74:B79 A83:B91 A95:B95</xm:sqref>
        </x14:conditionalFormatting>
        <x14:conditionalFormatting xmlns:xm="http://schemas.microsoft.com/office/excel/2006/main">
          <x14:cfRule type="expression" priority="13" id="{0B9D7BFB-A507-419E-8739-D8C5B7EC8667}">
            <xm:f>$N9&gt;'[Train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A42:B43 A93:B94 A7:B11 A14:B25</xm:sqref>
        </x14:conditionalFormatting>
        <x14:conditionalFormatting xmlns:xm="http://schemas.microsoft.com/office/excel/2006/main">
          <x14:cfRule type="expression" priority="16" id="{3EE90741-9AA0-4F1F-B72F-EE34E1638E57}">
            <xm:f>$N103&gt;'[Train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A111:B114 A99:B106</xm:sqref>
        </x14:conditionalFormatting>
        <x14:conditionalFormatting xmlns:xm="http://schemas.microsoft.com/office/excel/2006/main">
          <x14:cfRule type="expression" priority="19" id="{FA0AEAAA-31BC-46E6-9CC6-CB138F64E3EF}">
            <xm:f>$N121&gt;'[Train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A115:B117</xm:sqref>
        </x14:conditionalFormatting>
        <x14:conditionalFormatting xmlns:xm="http://schemas.microsoft.com/office/excel/2006/main">
          <x14:cfRule type="expression" priority="22" id="{3363FB0D-3E52-4023-BE92-44A1258921FF}">
            <xm:f>$N125&gt;'[Train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A118:B118</xm:sqref>
        </x14:conditionalFormatting>
        <x14:conditionalFormatting xmlns:xm="http://schemas.microsoft.com/office/excel/2006/main">
          <x14:cfRule type="expression" priority="25" id="{4906CEF8-4E6C-48FD-BC01-91AF9CF265D4}">
            <xm:f>$N127&gt;'[Train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A119:B119</xm:sqref>
        </x14:conditionalFormatting>
        <x14:conditionalFormatting xmlns:xm="http://schemas.microsoft.com/office/excel/2006/main">
          <x14:cfRule type="expression" priority="28" id="{5937B10D-2CF0-4B3F-BE7D-CFC263CD9226}">
            <xm:f>$N131&gt;'[Train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A121:B139</xm:sqref>
        </x14:conditionalFormatting>
        <x14:conditionalFormatting xmlns:xm="http://schemas.microsoft.com/office/excel/2006/main">
          <x14:cfRule type="expression" priority="31" id="{2D8B2342-E06E-44EE-A5E2-72198EF96C75}">
            <xm:f>$N111&gt;'[Train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A108:B110</xm:sqref>
        </x14:conditionalFormatting>
        <x14:conditionalFormatting xmlns:xm="http://schemas.microsoft.com/office/excel/2006/main">
          <x14:cfRule type="expression" priority="32" id="{6347300A-8FA3-4C27-9973-FA4FE1417390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A107:B107</xm:sqref>
        </x14:conditionalFormatting>
        <x14:conditionalFormatting xmlns:xm="http://schemas.microsoft.com/office/excel/2006/main">
          <x14:cfRule type="expression" priority="35" id="{E6B27EC6-C740-4E37-BABC-939DADB66C94}">
            <xm:f>$N129&gt;'[Train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A120:B120</xm:sqref>
        </x14:conditionalFormatting>
        <x14:conditionalFormatting xmlns:xm="http://schemas.microsoft.com/office/excel/2006/main">
          <x14:cfRule type="expression" priority="38" id="{E1BE0834-1C37-47E8-BE27-0D6536CF3410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A41:B41 A92:B92</xm:sqref>
        </x14:conditionalFormatting>
        <x14:conditionalFormatting xmlns:xm="http://schemas.microsoft.com/office/excel/2006/main">
          <x14:cfRule type="expression" priority="43" id="{4A12E624-06FC-4348-9380-258EE6EE3389}">
            <xm:f>$N14&gt;'[Train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A47:B47 A13:B13</xm:sqref>
        </x14:conditionalFormatting>
        <x14:conditionalFormatting xmlns:xm="http://schemas.microsoft.com/office/excel/2006/main">
          <x14:cfRule type="expression" priority="44" id="{1F0C2D80-88B6-4423-A308-2CD36DBEC668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A45:B46</xm:sqref>
        </x14:conditionalFormatting>
        <x14:conditionalFormatting xmlns:xm="http://schemas.microsoft.com/office/excel/2006/main">
          <x14:cfRule type="expression" priority="47" id="{CF434402-EA07-4C84-9D82-4CE81252381A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A12:B12</xm:sqref>
        </x14:conditionalFormatting>
        <x14:conditionalFormatting xmlns:xm="http://schemas.microsoft.com/office/excel/2006/main">
          <x14:cfRule type="expression" priority="50" id="{CD12633E-3924-4940-9A5B-5E55BEA2FF18}">
            <xm:f>$N54&gt;'[Train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A52:B55 A60:B61 A65:B66 A70:B73 A81:B82 A97:B98</xm:sqref>
        </x14:conditionalFormatting>
        <x14:conditionalFormatting xmlns:xm="http://schemas.microsoft.com/office/excel/2006/main">
          <x14:cfRule type="expression" priority="51" id="{5AC1BB26-6665-4503-9D28-AA37C07B436E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A51:B51 A59:B59</xm:sqref>
        </x14:conditionalFormatting>
        <x14:conditionalFormatting xmlns:xm="http://schemas.microsoft.com/office/excel/2006/main">
          <x14:cfRule type="expression" priority="370" id="{E738CCF8-598D-4C77-BAEA-16C591FF4992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A64:B64 A69:B69 A80:B80 A96:B96</xm:sqref>
        </x14:conditionalFormatting>
      </x14:conditionalFormatting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41"/>
  <sheetViews>
    <sheetView workbookViewId="0">
      <selection sqref="A1:F1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68.42578125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75" t="str">
        <f>"Eagle P3 System Performance - "&amp;TEXT(J3,"YYYY-MM-DD")</f>
        <v>Eagle P3 System Performance - 2016-05-20</v>
      </c>
      <c r="B1" s="75"/>
      <c r="C1" s="75"/>
      <c r="D1" s="75"/>
      <c r="E1" s="75"/>
      <c r="F1" s="75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2236</v>
      </c>
      <c r="B3" s="6">
        <v>4038</v>
      </c>
      <c r="C3" s="18">
        <v>42510.131481481483</v>
      </c>
      <c r="D3" s="18">
        <v>42510.160532407404</v>
      </c>
      <c r="E3" s="15" t="str">
        <f>IF(ISEVEN(B3),(B3-1)&amp;"/"&amp;B3,B3&amp;"/"&amp;(B3+1))</f>
        <v>4037/4038</v>
      </c>
      <c r="F3" s="15">
        <f>D3-C3</f>
        <v>2.9050925921183079E-2</v>
      </c>
      <c r="G3" s="10"/>
      <c r="J3" s="20">
        <v>42510</v>
      </c>
      <c r="K3" s="21"/>
      <c r="L3" s="76" t="s">
        <v>3</v>
      </c>
      <c r="M3" s="76"/>
      <c r="N3" s="77"/>
    </row>
    <row r="4" spans="1:65" s="2" customFormat="1" ht="15.75" thickBot="1" x14ac:dyDescent="0.3">
      <c r="A4" s="6" t="s">
        <v>2237</v>
      </c>
      <c r="B4" s="6">
        <v>4008</v>
      </c>
      <c r="C4" s="18">
        <v>42510.170381944445</v>
      </c>
      <c r="D4" s="18">
        <v>42510.200358796297</v>
      </c>
      <c r="E4" s="15" t="str">
        <f t="shared" ref="E4:E68" si="0">IF(ISEVEN(B4),(B4-1)&amp;"/"&amp;B4,B4&amp;"/"&amp;(B4+1))</f>
        <v>4007/4008</v>
      </c>
      <c r="F4" s="15">
        <f t="shared" ref="F4:F68" si="1">D4-C4</f>
        <v>2.99768518525525E-2</v>
      </c>
      <c r="G4" s="10"/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2238</v>
      </c>
      <c r="B5" s="6">
        <v>4029</v>
      </c>
      <c r="C5" s="18">
        <v>42510.152245370373</v>
      </c>
      <c r="D5" s="18">
        <v>42510.188530092593</v>
      </c>
      <c r="E5" s="15" t="str">
        <f t="shared" si="0"/>
        <v>4029/4030</v>
      </c>
      <c r="F5" s="15">
        <f t="shared" si="1"/>
        <v>3.6284722220443655E-2</v>
      </c>
      <c r="G5" s="10"/>
      <c r="J5" s="22" t="s">
        <v>7</v>
      </c>
      <c r="K5" s="24">
        <f>COUNTA(F3:F957)</f>
        <v>139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6" t="s">
        <v>2239</v>
      </c>
      <c r="B6" s="6">
        <v>4023</v>
      </c>
      <c r="C6" s="18">
        <v>42510.194710648146</v>
      </c>
      <c r="D6" s="18">
        <v>42510.222627314812</v>
      </c>
      <c r="E6" s="15" t="str">
        <f t="shared" si="0"/>
        <v>4023/4024</v>
      </c>
      <c r="F6" s="15">
        <f t="shared" si="1"/>
        <v>2.7916666665987577E-2</v>
      </c>
      <c r="G6" s="10"/>
      <c r="J6" s="22" t="s">
        <v>15</v>
      </c>
      <c r="K6" s="24">
        <v>131</v>
      </c>
      <c r="L6" s="25">
        <v>44.964734298409894</v>
      </c>
      <c r="M6" s="25">
        <v>34.516666667768732</v>
      </c>
      <c r="N6" s="25">
        <v>63.233333331299946</v>
      </c>
    </row>
    <row r="7" spans="1:65" s="2" customFormat="1" x14ac:dyDescent="0.25">
      <c r="A7" s="6" t="s">
        <v>2240</v>
      </c>
      <c r="B7" s="6">
        <v>4011</v>
      </c>
      <c r="C7" s="18">
        <v>42510.177534722221</v>
      </c>
      <c r="D7" s="18">
        <v>42510.19809027778</v>
      </c>
      <c r="E7" s="15" t="str">
        <f t="shared" si="0"/>
        <v>4011/4012</v>
      </c>
      <c r="F7" s="15">
        <f t="shared" si="1"/>
        <v>2.0555555558530614E-2</v>
      </c>
      <c r="G7" s="10" t="s">
        <v>2378</v>
      </c>
      <c r="J7" s="22" t="s">
        <v>9</v>
      </c>
      <c r="K7" s="29">
        <f>K6/K5</f>
        <v>0.94244604316546765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6" t="s">
        <v>2654</v>
      </c>
      <c r="B8" s="6">
        <v>4010</v>
      </c>
      <c r="C8" s="18">
        <v>42510.216180555559</v>
      </c>
      <c r="D8" s="18">
        <v>42510.244027777779</v>
      </c>
      <c r="E8" s="15" t="str">
        <f t="shared" si="0"/>
        <v>4009/4010</v>
      </c>
      <c r="F8" s="15">
        <f t="shared" si="1"/>
        <v>2.7847222219861578E-2</v>
      </c>
      <c r="G8" s="10" t="s">
        <v>2655</v>
      </c>
      <c r="J8" s="22" t="s">
        <v>16</v>
      </c>
      <c r="K8" s="24">
        <f>COUNTA(G3:G10000)</f>
        <v>8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2241</v>
      </c>
      <c r="B9" s="6">
        <v>4042</v>
      </c>
      <c r="C9" s="18">
        <v>42510.181539351855</v>
      </c>
      <c r="D9" s="18">
        <v>42510.21497685185</v>
      </c>
      <c r="E9" s="15" t="str">
        <f t="shared" si="0"/>
        <v>4041/4042</v>
      </c>
      <c r="F9" s="15">
        <f t="shared" si="1"/>
        <v>3.3437499994761311E-2</v>
      </c>
      <c r="G9" s="10"/>
      <c r="J9" s="23" t="s">
        <v>17</v>
      </c>
      <c r="K9" s="30">
        <v>1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2242</v>
      </c>
      <c r="B10" s="6">
        <v>4041</v>
      </c>
      <c r="C10" s="18">
        <v>42510.225208333337</v>
      </c>
      <c r="D10" s="18">
        <v>42510.253078703703</v>
      </c>
      <c r="E10" s="15" t="str">
        <f t="shared" si="0"/>
        <v>4041/4042</v>
      </c>
      <c r="F10" s="15">
        <f t="shared" si="1"/>
        <v>2.7870370366144925E-2</v>
      </c>
      <c r="G10" s="10"/>
    </row>
    <row r="11" spans="1:65" s="2" customFormat="1" x14ac:dyDescent="0.25">
      <c r="A11" s="6" t="s">
        <v>2243</v>
      </c>
      <c r="B11" s="6">
        <v>4044</v>
      </c>
      <c r="C11" s="18">
        <v>42510.192662037036</v>
      </c>
      <c r="D11" s="18">
        <v>42510.224259259259</v>
      </c>
      <c r="E11" s="15" t="str">
        <f t="shared" si="0"/>
        <v>4043/4044</v>
      </c>
      <c r="F11" s="15">
        <f t="shared" si="1"/>
        <v>3.1597222223354038E-2</v>
      </c>
      <c r="G11" s="10"/>
    </row>
    <row r="12" spans="1:65" s="2" customFormat="1" x14ac:dyDescent="0.25">
      <c r="A12" s="6" t="s">
        <v>2244</v>
      </c>
      <c r="B12" s="6">
        <v>4043</v>
      </c>
      <c r="C12" s="18">
        <v>42510.23605324074</v>
      </c>
      <c r="D12" s="18">
        <v>42510.26326388889</v>
      </c>
      <c r="E12" s="15" t="str">
        <f t="shared" si="0"/>
        <v>4043/4044</v>
      </c>
      <c r="F12" s="15">
        <f t="shared" si="1"/>
        <v>2.7210648149775807E-2</v>
      </c>
      <c r="G12" s="10"/>
    </row>
    <row r="13" spans="1:65" s="2" customFormat="1" x14ac:dyDescent="0.25">
      <c r="A13" s="6" t="s">
        <v>2245</v>
      </c>
      <c r="B13" s="6">
        <v>4038</v>
      </c>
      <c r="C13" s="18">
        <v>42510.208483796298</v>
      </c>
      <c r="D13" s="18">
        <v>42510.234317129631</v>
      </c>
      <c r="E13" s="15" t="str">
        <f t="shared" si="0"/>
        <v>4037/4038</v>
      </c>
      <c r="F13" s="15">
        <f t="shared" si="1"/>
        <v>2.5833333333139308E-2</v>
      </c>
      <c r="G13" s="10"/>
    </row>
    <row r="14" spans="1:65" s="2" customFormat="1" x14ac:dyDescent="0.25">
      <c r="A14" s="6" t="s">
        <v>2246</v>
      </c>
      <c r="B14" s="6">
        <v>4037</v>
      </c>
      <c r="C14" s="18">
        <v>42510.244722222225</v>
      </c>
      <c r="D14" s="18">
        <v>42510.273993055554</v>
      </c>
      <c r="E14" s="15" t="str">
        <f t="shared" si="0"/>
        <v>4037/4038</v>
      </c>
      <c r="F14" s="15">
        <f t="shared" si="1"/>
        <v>2.9270833329064772E-2</v>
      </c>
      <c r="G14" s="10"/>
    </row>
    <row r="15" spans="1:65" s="2" customFormat="1" x14ac:dyDescent="0.25">
      <c r="A15" s="6" t="s">
        <v>2247</v>
      </c>
      <c r="B15" s="6">
        <v>4007</v>
      </c>
      <c r="C15" s="18">
        <v>42510.210370370369</v>
      </c>
      <c r="D15" s="18">
        <v>42510.246134259258</v>
      </c>
      <c r="E15" s="15" t="str">
        <f t="shared" si="0"/>
        <v>4007/4008</v>
      </c>
      <c r="F15" s="15">
        <f t="shared" si="1"/>
        <v>3.5763888889050577E-2</v>
      </c>
      <c r="G15" s="10"/>
    </row>
    <row r="16" spans="1:65" s="2" customFormat="1" x14ac:dyDescent="0.25">
      <c r="A16" s="6" t="s">
        <v>2248</v>
      </c>
      <c r="B16" s="6">
        <v>4008</v>
      </c>
      <c r="C16" s="18">
        <v>42510.254895833335</v>
      </c>
      <c r="D16" s="18">
        <v>42510.28328703704</v>
      </c>
      <c r="E16" s="15" t="str">
        <f t="shared" si="0"/>
        <v>4007/4008</v>
      </c>
      <c r="F16" s="15">
        <f t="shared" si="1"/>
        <v>2.8391203704813961E-2</v>
      </c>
      <c r="G16" s="10"/>
    </row>
    <row r="17" spans="1:7" s="2" customFormat="1" x14ac:dyDescent="0.25">
      <c r="A17" s="6" t="s">
        <v>2249</v>
      </c>
      <c r="B17" s="6">
        <v>4029</v>
      </c>
      <c r="C17" s="18">
        <v>42510.23064814815</v>
      </c>
      <c r="D17" s="18">
        <v>42510.254699074074</v>
      </c>
      <c r="E17" s="15" t="str">
        <f t="shared" si="0"/>
        <v>4029/4030</v>
      </c>
      <c r="F17" s="15">
        <f t="shared" si="1"/>
        <v>2.4050925923802424E-2</v>
      </c>
      <c r="G17" s="10"/>
    </row>
    <row r="18" spans="1:7" s="2" customFormat="1" x14ac:dyDescent="0.25">
      <c r="A18" s="6" t="s">
        <v>2250</v>
      </c>
      <c r="B18" s="6">
        <v>4030</v>
      </c>
      <c r="C18" s="18">
        <v>42510.264803240738</v>
      </c>
      <c r="D18" s="18">
        <v>42510.293599537035</v>
      </c>
      <c r="E18" s="15" t="str">
        <f t="shared" si="0"/>
        <v>4029/4030</v>
      </c>
      <c r="F18" s="15">
        <f t="shared" si="1"/>
        <v>2.8796296297514345E-2</v>
      </c>
      <c r="G18" s="10"/>
    </row>
    <row r="19" spans="1:7" s="2" customFormat="1" x14ac:dyDescent="0.25">
      <c r="A19" s="6" t="s">
        <v>2251</v>
      </c>
      <c r="B19" s="6">
        <v>4024</v>
      </c>
      <c r="C19" s="18">
        <v>42510.233773148146</v>
      </c>
      <c r="D19" s="18">
        <v>42510.265208333331</v>
      </c>
      <c r="E19" s="15" t="str">
        <f t="shared" si="0"/>
        <v>4023/4024</v>
      </c>
      <c r="F19" s="15">
        <f t="shared" si="1"/>
        <v>3.1435185184818693E-2</v>
      </c>
      <c r="G19" s="10"/>
    </row>
    <row r="20" spans="1:7" s="2" customFormat="1" x14ac:dyDescent="0.25">
      <c r="A20" s="6" t="s">
        <v>2252</v>
      </c>
      <c r="B20" s="6">
        <v>4023</v>
      </c>
      <c r="C20" s="18">
        <v>42510.274872685186</v>
      </c>
      <c r="D20" s="18">
        <v>42510.304502314815</v>
      </c>
      <c r="E20" s="15" t="str">
        <f t="shared" si="0"/>
        <v>4023/4024</v>
      </c>
      <c r="F20" s="15">
        <f t="shared" si="1"/>
        <v>2.9629629629198462E-2</v>
      </c>
      <c r="G20" s="10"/>
    </row>
    <row r="21" spans="1:7" s="2" customFormat="1" x14ac:dyDescent="0.25">
      <c r="A21" s="6" t="s">
        <v>2253</v>
      </c>
      <c r="B21" s="6">
        <v>4011</v>
      </c>
      <c r="C21" s="18">
        <v>42510.251203703701</v>
      </c>
      <c r="D21" s="18">
        <v>42510.275173611109</v>
      </c>
      <c r="E21" s="15" t="str">
        <f t="shared" si="0"/>
        <v>4011/4012</v>
      </c>
      <c r="F21" s="15">
        <f t="shared" si="1"/>
        <v>2.396990740817273E-2</v>
      </c>
      <c r="G21" s="10"/>
    </row>
    <row r="22" spans="1:7" s="2" customFormat="1" x14ac:dyDescent="0.25">
      <c r="A22" s="6" t="s">
        <v>2254</v>
      </c>
      <c r="B22" s="6">
        <v>4042</v>
      </c>
      <c r="C22" s="18">
        <v>42510.257337962961</v>
      </c>
      <c r="D22" s="18">
        <v>42510.28565972222</v>
      </c>
      <c r="E22" s="15" t="str">
        <f t="shared" si="0"/>
        <v>4041/4042</v>
      </c>
      <c r="F22" s="15">
        <f t="shared" si="1"/>
        <v>2.8321759258687962E-2</v>
      </c>
      <c r="G22" s="10"/>
    </row>
    <row r="23" spans="1:7" s="2" customFormat="1" x14ac:dyDescent="0.25">
      <c r="A23" s="6" t="s">
        <v>2255</v>
      </c>
      <c r="B23" s="6">
        <v>4041</v>
      </c>
      <c r="C23" s="18">
        <v>42510.296736111108</v>
      </c>
      <c r="D23" s="18">
        <v>42510.297881944447</v>
      </c>
      <c r="E23" s="15" t="str">
        <f t="shared" si="0"/>
        <v>4041/4042</v>
      </c>
      <c r="F23" s="15">
        <f t="shared" si="1"/>
        <v>1.1458333392511122E-3</v>
      </c>
      <c r="G23" s="10" t="s">
        <v>785</v>
      </c>
    </row>
    <row r="24" spans="1:7" s="2" customFormat="1" x14ac:dyDescent="0.25">
      <c r="A24" s="6" t="s">
        <v>2256</v>
      </c>
      <c r="B24" s="6">
        <v>4044</v>
      </c>
      <c r="C24" s="18">
        <v>42510.267291666663</v>
      </c>
      <c r="D24" s="18">
        <v>42510.295393518521</v>
      </c>
      <c r="E24" s="15" t="str">
        <f t="shared" si="0"/>
        <v>4043/4044</v>
      </c>
      <c r="F24" s="15">
        <f t="shared" si="1"/>
        <v>2.8101851858082227E-2</v>
      </c>
      <c r="G24" s="10"/>
    </row>
    <row r="25" spans="1:7" s="2" customFormat="1" x14ac:dyDescent="0.25">
      <c r="A25" s="6" t="s">
        <v>2257</v>
      </c>
      <c r="B25" s="6">
        <v>4043</v>
      </c>
      <c r="C25" s="18">
        <v>42510.305868055555</v>
      </c>
      <c r="D25" s="18">
        <v>42510.336851851855</v>
      </c>
      <c r="E25" s="15" t="str">
        <f t="shared" si="0"/>
        <v>4043/4044</v>
      </c>
      <c r="F25" s="15">
        <f t="shared" si="1"/>
        <v>3.0983796299551614E-2</v>
      </c>
      <c r="G25" s="10"/>
    </row>
    <row r="26" spans="1:7" s="2" customFormat="1" x14ac:dyDescent="0.25">
      <c r="A26" s="6" t="s">
        <v>2258</v>
      </c>
      <c r="B26" s="6">
        <v>4038</v>
      </c>
      <c r="C26" s="18">
        <v>42510.277002314811</v>
      </c>
      <c r="D26" s="18">
        <v>42510.308136574073</v>
      </c>
      <c r="E26" s="15" t="str">
        <f t="shared" si="0"/>
        <v>4037/4038</v>
      </c>
      <c r="F26" s="15">
        <f t="shared" si="1"/>
        <v>3.1134259261307307E-2</v>
      </c>
      <c r="G26" s="10"/>
    </row>
    <row r="27" spans="1:7" s="2" customFormat="1" x14ac:dyDescent="0.25">
      <c r="A27" s="6" t="s">
        <v>2259</v>
      </c>
      <c r="B27" s="6">
        <v>4037</v>
      </c>
      <c r="C27" s="18">
        <v>42510.318113425928</v>
      </c>
      <c r="D27" s="18">
        <v>42510.348055555558</v>
      </c>
      <c r="E27" s="15" t="str">
        <f t="shared" si="0"/>
        <v>4037/4038</v>
      </c>
      <c r="F27" s="15">
        <f t="shared" si="1"/>
        <v>2.99421296294895E-2</v>
      </c>
      <c r="G27" s="10"/>
    </row>
    <row r="28" spans="1:7" s="2" customFormat="1" x14ac:dyDescent="0.25">
      <c r="A28" s="6" t="s">
        <v>2260</v>
      </c>
      <c r="B28" s="6">
        <v>4007</v>
      </c>
      <c r="C28" s="18">
        <v>42510.286874999998</v>
      </c>
      <c r="D28" s="18">
        <v>42510.318298611113</v>
      </c>
      <c r="E28" s="15" t="str">
        <f t="shared" si="0"/>
        <v>4007/4008</v>
      </c>
      <c r="F28" s="15">
        <f t="shared" si="1"/>
        <v>3.1423611115314998E-2</v>
      </c>
      <c r="G28" s="10"/>
    </row>
    <row r="29" spans="1:7" s="2" customFormat="1" x14ac:dyDescent="0.25">
      <c r="A29" s="6" t="s">
        <v>2261</v>
      </c>
      <c r="B29" s="6">
        <v>4008</v>
      </c>
      <c r="C29" s="18">
        <v>42510.325023148151</v>
      </c>
      <c r="D29" s="18">
        <v>42510.35664351852</v>
      </c>
      <c r="E29" s="15" t="str">
        <f t="shared" si="0"/>
        <v>4007/4008</v>
      </c>
      <c r="F29" s="15">
        <f t="shared" si="1"/>
        <v>3.1620370369637385E-2</v>
      </c>
      <c r="G29" s="10"/>
    </row>
    <row r="30" spans="1:7" s="2" customFormat="1" x14ac:dyDescent="0.25">
      <c r="A30" s="6" t="s">
        <v>2262</v>
      </c>
      <c r="B30" s="6">
        <v>4029</v>
      </c>
      <c r="C30" s="18">
        <v>42510.301215277781</v>
      </c>
      <c r="D30" s="18">
        <v>42510.331469907411</v>
      </c>
      <c r="E30" s="15" t="str">
        <f t="shared" si="0"/>
        <v>4029/4030</v>
      </c>
      <c r="F30" s="15">
        <f t="shared" si="1"/>
        <v>3.0254629629780538E-2</v>
      </c>
      <c r="G30" s="10"/>
    </row>
    <row r="31" spans="1:7" s="2" customFormat="1" x14ac:dyDescent="0.25">
      <c r="A31" s="6" t="s">
        <v>2263</v>
      </c>
      <c r="B31" s="6">
        <v>4030</v>
      </c>
      <c r="C31" s="18">
        <v>42510.338252314818</v>
      </c>
      <c r="D31" s="18">
        <v>42510.36681712963</v>
      </c>
      <c r="E31" s="15" t="str">
        <f t="shared" si="0"/>
        <v>4029/4030</v>
      </c>
      <c r="F31" s="15">
        <f t="shared" si="1"/>
        <v>2.8564814812853001E-2</v>
      </c>
      <c r="G31" s="10"/>
    </row>
    <row r="32" spans="1:7" s="2" customFormat="1" x14ac:dyDescent="0.25">
      <c r="A32" s="6" t="s">
        <v>2264</v>
      </c>
      <c r="B32" s="6">
        <v>4024</v>
      </c>
      <c r="C32" s="18">
        <v>42510.309062499997</v>
      </c>
      <c r="D32" s="18">
        <v>42510.337291666663</v>
      </c>
      <c r="E32" s="15" t="str">
        <f t="shared" si="0"/>
        <v>4023/4024</v>
      </c>
      <c r="F32" s="15">
        <f t="shared" si="1"/>
        <v>2.8229166666278616E-2</v>
      </c>
      <c r="G32" s="10"/>
    </row>
    <row r="33" spans="1:7" s="2" customFormat="1" x14ac:dyDescent="0.25">
      <c r="A33" s="6" t="s">
        <v>2265</v>
      </c>
      <c r="B33" s="6">
        <v>4023</v>
      </c>
      <c r="C33" s="18">
        <v>42510.343680555554</v>
      </c>
      <c r="D33" s="18">
        <v>42510.377280092594</v>
      </c>
      <c r="E33" s="15" t="str">
        <f t="shared" si="0"/>
        <v>4023/4024</v>
      </c>
      <c r="F33" s="15">
        <f t="shared" si="1"/>
        <v>3.3599537040572613E-2</v>
      </c>
      <c r="G33" s="10"/>
    </row>
    <row r="34" spans="1:7" s="2" customFormat="1" x14ac:dyDescent="0.25">
      <c r="A34" s="6" t="s">
        <v>2266</v>
      </c>
      <c r="B34" s="6">
        <v>4011</v>
      </c>
      <c r="C34" s="18">
        <v>42510.321145833332</v>
      </c>
      <c r="D34" s="18">
        <v>42510.34983796296</v>
      </c>
      <c r="E34" s="15" t="str">
        <f t="shared" si="0"/>
        <v>4011/4012</v>
      </c>
      <c r="F34" s="15">
        <f t="shared" si="1"/>
        <v>2.8692129628325347E-2</v>
      </c>
      <c r="G34" s="10"/>
    </row>
    <row r="35" spans="1:7" s="2" customFormat="1" x14ac:dyDescent="0.25">
      <c r="A35" s="6" t="s">
        <v>2267</v>
      </c>
      <c r="B35" s="6">
        <v>4042</v>
      </c>
      <c r="C35" s="18">
        <v>42510.331990740742</v>
      </c>
      <c r="D35" s="18">
        <v>42510.358935185184</v>
      </c>
      <c r="E35" s="15" t="str">
        <f t="shared" si="0"/>
        <v>4041/4042</v>
      </c>
      <c r="F35" s="15">
        <f t="shared" si="1"/>
        <v>2.6944444442051463E-2</v>
      </c>
      <c r="G35" s="10"/>
    </row>
    <row r="36" spans="1:7" s="2" customFormat="1" x14ac:dyDescent="0.25">
      <c r="A36" s="6" t="s">
        <v>2268</v>
      </c>
      <c r="B36" s="6">
        <v>4044</v>
      </c>
      <c r="C36" s="18">
        <v>42510.339675925927</v>
      </c>
      <c r="D36" s="18">
        <v>42510.372465277775</v>
      </c>
      <c r="E36" s="15" t="str">
        <f t="shared" si="0"/>
        <v>4043/4044</v>
      </c>
      <c r="F36" s="15">
        <f t="shared" si="1"/>
        <v>3.2789351847895887E-2</v>
      </c>
      <c r="G36" s="10"/>
    </row>
    <row r="37" spans="1:7" s="2" customFormat="1" x14ac:dyDescent="0.25">
      <c r="A37" s="6" t="s">
        <v>2269</v>
      </c>
      <c r="B37" s="6">
        <v>4043</v>
      </c>
      <c r="C37" s="18">
        <v>42510.379432870373</v>
      </c>
      <c r="D37" s="18">
        <v>42510.411215277774</v>
      </c>
      <c r="E37" s="15" t="str">
        <f t="shared" si="0"/>
        <v>4043/4044</v>
      </c>
      <c r="F37" s="15">
        <f t="shared" si="1"/>
        <v>3.1782407400896773E-2</v>
      </c>
      <c r="G37" s="10"/>
    </row>
    <row r="38" spans="1:7" s="2" customFormat="1" x14ac:dyDescent="0.25">
      <c r="A38" s="6" t="s">
        <v>2270</v>
      </c>
      <c r="B38" s="6">
        <v>4038</v>
      </c>
      <c r="C38" s="18">
        <v>42510.351469907408</v>
      </c>
      <c r="D38" s="18">
        <v>42510.383136574077</v>
      </c>
      <c r="E38" s="15" t="str">
        <f t="shared" si="0"/>
        <v>4037/4038</v>
      </c>
      <c r="F38" s="15">
        <f t="shared" si="1"/>
        <v>3.1666666669480037E-2</v>
      </c>
      <c r="G38" s="10"/>
    </row>
    <row r="39" spans="1:7" s="2" customFormat="1" x14ac:dyDescent="0.25">
      <c r="A39" s="6" t="s">
        <v>2271</v>
      </c>
      <c r="B39" s="6">
        <v>4037</v>
      </c>
      <c r="C39" s="18">
        <v>42510.38989583333</v>
      </c>
      <c r="D39" s="18">
        <v>42510.419664351852</v>
      </c>
      <c r="E39" s="15" t="str">
        <f t="shared" si="0"/>
        <v>4037/4038</v>
      </c>
      <c r="F39" s="15">
        <f t="shared" si="1"/>
        <v>2.976851852145046E-2</v>
      </c>
      <c r="G39" s="10"/>
    </row>
    <row r="40" spans="1:7" s="2" customFormat="1" x14ac:dyDescent="0.25">
      <c r="A40" s="6" t="s">
        <v>2272</v>
      </c>
      <c r="B40" s="6">
        <v>4007</v>
      </c>
      <c r="C40" s="18">
        <v>42510.362812500003</v>
      </c>
      <c r="D40" s="18">
        <v>42510.392812500002</v>
      </c>
      <c r="E40" s="15" t="str">
        <f t="shared" si="0"/>
        <v>4007/4008</v>
      </c>
      <c r="F40" s="15">
        <f t="shared" si="1"/>
        <v>2.9999999998835847E-2</v>
      </c>
      <c r="G40" s="10"/>
    </row>
    <row r="41" spans="1:7" s="2" customFormat="1" x14ac:dyDescent="0.25">
      <c r="A41" s="6" t="s">
        <v>2273</v>
      </c>
      <c r="B41" s="6">
        <v>4008</v>
      </c>
      <c r="C41" s="18">
        <v>42510.398645833331</v>
      </c>
      <c r="D41" s="18">
        <v>42510.429270833331</v>
      </c>
      <c r="E41" s="15" t="str">
        <f t="shared" si="0"/>
        <v>4007/4008</v>
      </c>
      <c r="F41" s="15">
        <f t="shared" si="1"/>
        <v>3.0624999999417923E-2</v>
      </c>
      <c r="G41" s="10"/>
    </row>
    <row r="42" spans="1:7" s="2" customFormat="1" x14ac:dyDescent="0.25">
      <c r="A42" s="6" t="s">
        <v>2274</v>
      </c>
      <c r="B42" s="6">
        <v>4029</v>
      </c>
      <c r="C42" s="18">
        <v>42510.373715277776</v>
      </c>
      <c r="D42" s="18">
        <v>42510.400567129633</v>
      </c>
      <c r="E42" s="15" t="str">
        <f t="shared" si="0"/>
        <v>4029/4030</v>
      </c>
      <c r="F42" s="15">
        <f t="shared" si="1"/>
        <v>2.6851851856918074E-2</v>
      </c>
      <c r="G42" s="10"/>
    </row>
    <row r="43" spans="1:7" s="2" customFormat="1" x14ac:dyDescent="0.25">
      <c r="A43" s="6" t="s">
        <v>2275</v>
      </c>
      <c r="B43" s="6">
        <v>4030</v>
      </c>
      <c r="C43" s="18">
        <v>42510.411168981482</v>
      </c>
      <c r="D43" s="18">
        <v>42510.439675925925</v>
      </c>
      <c r="E43" s="15" t="str">
        <f t="shared" si="0"/>
        <v>4029/4030</v>
      </c>
      <c r="F43" s="15">
        <f t="shared" si="1"/>
        <v>2.8506944443506654E-2</v>
      </c>
      <c r="G43" s="10"/>
    </row>
    <row r="44" spans="1:7" s="2" customFormat="1" x14ac:dyDescent="0.25">
      <c r="A44" s="6" t="s">
        <v>2276</v>
      </c>
      <c r="B44" s="6">
        <v>4024</v>
      </c>
      <c r="C44" s="18">
        <v>42510.379317129627</v>
      </c>
      <c r="D44" s="18">
        <v>42510.410752314812</v>
      </c>
      <c r="E44" s="15" t="str">
        <f t="shared" si="0"/>
        <v>4023/4024</v>
      </c>
      <c r="F44" s="15">
        <f t="shared" si="1"/>
        <v>3.1435185184818693E-2</v>
      </c>
      <c r="G44" s="10"/>
    </row>
    <row r="45" spans="1:7" s="2" customFormat="1" x14ac:dyDescent="0.25">
      <c r="A45" s="6" t="s">
        <v>2277</v>
      </c>
      <c r="B45" s="6">
        <v>4023</v>
      </c>
      <c r="C45" s="18">
        <v>42510.416770833333</v>
      </c>
      <c r="D45" s="18">
        <v>42510.450243055559</v>
      </c>
      <c r="E45" s="15" t="str">
        <f t="shared" si="0"/>
        <v>4023/4024</v>
      </c>
      <c r="F45" s="15">
        <f t="shared" si="1"/>
        <v>3.3472222225100268E-2</v>
      </c>
      <c r="G45" s="10"/>
    </row>
    <row r="46" spans="1:7" s="2" customFormat="1" x14ac:dyDescent="0.25">
      <c r="A46" s="6" t="s">
        <v>2278</v>
      </c>
      <c r="B46" s="6">
        <v>4012</v>
      </c>
      <c r="C46" s="18">
        <v>42510.428159722222</v>
      </c>
      <c r="D46" s="18">
        <v>42510.460127314815</v>
      </c>
      <c r="E46" s="15" t="str">
        <f t="shared" si="0"/>
        <v>4011/4012</v>
      </c>
      <c r="F46" s="15">
        <f t="shared" si="1"/>
        <v>3.1967592592991423E-2</v>
      </c>
      <c r="G46" s="10"/>
    </row>
    <row r="47" spans="1:7" s="2" customFormat="1" x14ac:dyDescent="0.25">
      <c r="A47" s="6" t="s">
        <v>2279</v>
      </c>
      <c r="B47" s="6">
        <v>4042</v>
      </c>
      <c r="C47" s="18">
        <v>42510.40283564815</v>
      </c>
      <c r="D47" s="18">
        <v>42510.431226851855</v>
      </c>
      <c r="E47" s="15" t="str">
        <f t="shared" si="0"/>
        <v>4041/4042</v>
      </c>
      <c r="F47" s="15">
        <f t="shared" si="1"/>
        <v>2.8391203704813961E-2</v>
      </c>
      <c r="G47" s="10"/>
    </row>
    <row r="48" spans="1:7" s="2" customFormat="1" x14ac:dyDescent="0.25">
      <c r="A48" s="6" t="s">
        <v>2280</v>
      </c>
      <c r="B48" s="6">
        <v>4041</v>
      </c>
      <c r="C48" s="18">
        <v>42510.44195601852</v>
      </c>
      <c r="D48" s="18">
        <v>42510.471388888887</v>
      </c>
      <c r="E48" s="15" t="str">
        <f t="shared" si="0"/>
        <v>4041/4042</v>
      </c>
      <c r="F48" s="15">
        <f t="shared" si="1"/>
        <v>2.9432870367600117E-2</v>
      </c>
      <c r="G48" s="10"/>
    </row>
    <row r="49" spans="1:7" s="2" customFormat="1" x14ac:dyDescent="0.25">
      <c r="A49" s="6" t="s">
        <v>2281</v>
      </c>
      <c r="B49" s="6">
        <v>4044</v>
      </c>
      <c r="C49" s="18">
        <v>42510.413414351853</v>
      </c>
      <c r="D49" s="18">
        <v>42510.441724537035</v>
      </c>
      <c r="E49" s="15" t="str">
        <f t="shared" si="0"/>
        <v>4043/4044</v>
      </c>
      <c r="F49" s="15">
        <f t="shared" si="1"/>
        <v>2.8310185181908309E-2</v>
      </c>
      <c r="G49" s="10"/>
    </row>
    <row r="50" spans="1:7" s="2" customFormat="1" x14ac:dyDescent="0.25">
      <c r="A50" s="6" t="s">
        <v>2282</v>
      </c>
      <c r="B50" s="6">
        <v>4043</v>
      </c>
      <c r="C50" s="18">
        <v>42510.447870370372</v>
      </c>
      <c r="D50" s="18">
        <v>42510.481412037036</v>
      </c>
      <c r="E50" s="15" t="str">
        <f t="shared" si="0"/>
        <v>4043/4044</v>
      </c>
      <c r="F50" s="15">
        <f t="shared" si="1"/>
        <v>3.3541666663950309E-2</v>
      </c>
      <c r="G50" s="10"/>
    </row>
    <row r="51" spans="1:7" s="2" customFormat="1" x14ac:dyDescent="0.25">
      <c r="A51" s="6" t="s">
        <v>2283</v>
      </c>
      <c r="B51" s="6">
        <v>4038</v>
      </c>
      <c r="C51" s="18">
        <v>42510.424618055556</v>
      </c>
      <c r="D51" s="18">
        <v>42510.452800925923</v>
      </c>
      <c r="E51" s="15" t="str">
        <f t="shared" si="0"/>
        <v>4037/4038</v>
      </c>
      <c r="F51" s="15">
        <f t="shared" si="1"/>
        <v>2.8182870366435964E-2</v>
      </c>
      <c r="G51" s="10"/>
    </row>
    <row r="52" spans="1:7" s="2" customFormat="1" x14ac:dyDescent="0.25">
      <c r="A52" s="6" t="s">
        <v>2284</v>
      </c>
      <c r="B52" s="6">
        <v>4037</v>
      </c>
      <c r="C52" s="18">
        <v>42510.461134259262</v>
      </c>
      <c r="D52" s="18">
        <v>42510.492175925923</v>
      </c>
      <c r="E52" s="15" t="str">
        <f t="shared" si="0"/>
        <v>4037/4038</v>
      </c>
      <c r="F52" s="15">
        <f t="shared" si="1"/>
        <v>3.1041666661622003E-2</v>
      </c>
      <c r="G52" s="10"/>
    </row>
    <row r="53" spans="1:7" s="2" customFormat="1" x14ac:dyDescent="0.25">
      <c r="A53" s="6" t="s">
        <v>2285</v>
      </c>
      <c r="B53" s="6">
        <v>4007</v>
      </c>
      <c r="C53" s="18">
        <v>42510.433622685188</v>
      </c>
      <c r="D53" s="18">
        <v>42510.462870370371</v>
      </c>
      <c r="E53" s="15" t="str">
        <f t="shared" si="0"/>
        <v>4007/4008</v>
      </c>
      <c r="F53" s="15">
        <f t="shared" si="1"/>
        <v>2.9247685182781424E-2</v>
      </c>
      <c r="G53" s="10"/>
    </row>
    <row r="54" spans="1:7" s="2" customFormat="1" x14ac:dyDescent="0.25">
      <c r="A54" s="6" t="s">
        <v>2286</v>
      </c>
      <c r="B54" s="6">
        <v>4008</v>
      </c>
      <c r="C54" s="18">
        <v>42510.473449074074</v>
      </c>
      <c r="D54" s="18">
        <v>42510.505231481482</v>
      </c>
      <c r="E54" s="15" t="str">
        <f t="shared" si="0"/>
        <v>4007/4008</v>
      </c>
      <c r="F54" s="15">
        <f t="shared" si="1"/>
        <v>3.178240740817273E-2</v>
      </c>
      <c r="G54" s="10"/>
    </row>
    <row r="55" spans="1:7" s="2" customFormat="1" x14ac:dyDescent="0.25">
      <c r="A55" s="6" t="s">
        <v>2287</v>
      </c>
      <c r="B55" s="6">
        <v>4029</v>
      </c>
      <c r="C55" s="18">
        <v>42510.446006944447</v>
      </c>
      <c r="D55" s="18">
        <v>42510.472511574073</v>
      </c>
      <c r="E55" s="15" t="str">
        <f t="shared" si="0"/>
        <v>4029/4030</v>
      </c>
      <c r="F55" s="15">
        <f t="shared" si="1"/>
        <v>2.6504629626288079E-2</v>
      </c>
      <c r="G55" s="10"/>
    </row>
    <row r="56" spans="1:7" s="2" customFormat="1" x14ac:dyDescent="0.25">
      <c r="A56" s="6" t="s">
        <v>2288</v>
      </c>
      <c r="B56" s="6">
        <v>4030</v>
      </c>
      <c r="C56" s="18">
        <v>42510.48537037037</v>
      </c>
      <c r="D56" s="18">
        <v>42510.519085648149</v>
      </c>
      <c r="E56" s="15" t="str">
        <f t="shared" si="0"/>
        <v>4029/4030</v>
      </c>
      <c r="F56" s="15">
        <f t="shared" si="1"/>
        <v>3.3715277779265307E-2</v>
      </c>
      <c r="G56" s="10"/>
    </row>
    <row r="57" spans="1:7" s="2" customFormat="1" x14ac:dyDescent="0.25">
      <c r="A57" s="6" t="s">
        <v>2289</v>
      </c>
      <c r="B57" s="6">
        <v>4024</v>
      </c>
      <c r="C57" s="18">
        <v>42510.455543981479</v>
      </c>
      <c r="D57" s="18">
        <v>42510.483090277776</v>
      </c>
      <c r="E57" s="15" t="str">
        <f t="shared" si="0"/>
        <v>4023/4024</v>
      </c>
      <c r="F57" s="15">
        <f t="shared" si="1"/>
        <v>2.7546296296350192E-2</v>
      </c>
      <c r="G57" s="10"/>
    </row>
    <row r="58" spans="1:7" s="2" customFormat="1" x14ac:dyDescent="0.25">
      <c r="A58" s="6" t="s">
        <v>2290</v>
      </c>
      <c r="B58" s="6">
        <v>4023</v>
      </c>
      <c r="C58" s="18">
        <v>42510.494386574072</v>
      </c>
      <c r="D58" s="18">
        <v>42510.525324074071</v>
      </c>
      <c r="E58" s="15" t="str">
        <f t="shared" si="0"/>
        <v>4023/4024</v>
      </c>
      <c r="F58" s="15">
        <f t="shared" si="1"/>
        <v>3.0937499999708962E-2</v>
      </c>
      <c r="G58" s="10"/>
    </row>
    <row r="59" spans="1:7" s="2" customFormat="1" x14ac:dyDescent="0.25">
      <c r="A59" s="6" t="s">
        <v>2291</v>
      </c>
      <c r="B59" s="6">
        <v>4011</v>
      </c>
      <c r="C59" s="18">
        <v>42510.467314814814</v>
      </c>
      <c r="D59" s="18">
        <v>42510.494039351855</v>
      </c>
      <c r="E59" s="15" t="str">
        <f t="shared" si="0"/>
        <v>4011/4012</v>
      </c>
      <c r="F59" s="15">
        <f t="shared" si="1"/>
        <v>2.6724537041445728E-2</v>
      </c>
      <c r="G59" s="10"/>
    </row>
    <row r="60" spans="1:7" s="2" customFormat="1" x14ac:dyDescent="0.25">
      <c r="A60" s="6" t="s">
        <v>2292</v>
      </c>
      <c r="B60" s="6">
        <v>4012</v>
      </c>
      <c r="C60" s="18">
        <v>42510.501817129632</v>
      </c>
      <c r="D60" s="18">
        <v>42510.528680555559</v>
      </c>
      <c r="E60" s="15" t="str">
        <f t="shared" si="0"/>
        <v>4011/4012</v>
      </c>
      <c r="F60" s="15">
        <f t="shared" si="1"/>
        <v>2.6863425926421769E-2</v>
      </c>
      <c r="G60" s="10" t="s">
        <v>2379</v>
      </c>
    </row>
    <row r="61" spans="1:7" s="2" customFormat="1" x14ac:dyDescent="0.25">
      <c r="A61" s="6" t="s">
        <v>2293</v>
      </c>
      <c r="B61" s="6">
        <v>4042</v>
      </c>
      <c r="C61" s="18">
        <v>42510.477060185185</v>
      </c>
      <c r="D61" s="18">
        <v>42510.504282407404</v>
      </c>
      <c r="E61" s="15" t="str">
        <f t="shared" si="0"/>
        <v>4041/4042</v>
      </c>
      <c r="F61" s="15">
        <f t="shared" si="1"/>
        <v>2.7222222219279502E-2</v>
      </c>
      <c r="G61" s="10"/>
    </row>
    <row r="62" spans="1:7" s="2" customFormat="1" x14ac:dyDescent="0.25">
      <c r="A62" s="6" t="s">
        <v>2294</v>
      </c>
      <c r="B62" s="6">
        <v>4041</v>
      </c>
      <c r="C62" s="18">
        <v>42510.515069444446</v>
      </c>
      <c r="D62" s="18">
        <v>42510.557199074072</v>
      </c>
      <c r="E62" s="15" t="str">
        <f t="shared" si="0"/>
        <v>4041/4042</v>
      </c>
      <c r="F62" s="15">
        <f t="shared" si="1"/>
        <v>4.2129629626288079E-2</v>
      </c>
      <c r="G62" s="10"/>
    </row>
    <row r="63" spans="1:7" s="2" customFormat="1" x14ac:dyDescent="0.25">
      <c r="A63" s="6" t="s">
        <v>2295</v>
      </c>
      <c r="B63" s="6">
        <v>4044</v>
      </c>
      <c r="C63" s="18">
        <v>42510.485300925924</v>
      </c>
      <c r="D63" s="18">
        <v>42510.515196759261</v>
      </c>
      <c r="E63" s="15" t="str">
        <f t="shared" si="0"/>
        <v>4043/4044</v>
      </c>
      <c r="F63" s="15">
        <f t="shared" si="1"/>
        <v>2.9895833336922806E-2</v>
      </c>
      <c r="G63" s="10"/>
    </row>
    <row r="64" spans="1:7" s="2" customFormat="1" x14ac:dyDescent="0.25">
      <c r="A64" s="6" t="s">
        <v>2296</v>
      </c>
      <c r="B64" s="6">
        <v>4043</v>
      </c>
      <c r="C64" s="18">
        <v>42510.527708333335</v>
      </c>
      <c r="D64" s="18">
        <v>42510.559247685182</v>
      </c>
      <c r="E64" s="15" t="str">
        <f t="shared" si="0"/>
        <v>4043/4044</v>
      </c>
      <c r="F64" s="15">
        <f t="shared" si="1"/>
        <v>3.1539351846731734E-2</v>
      </c>
      <c r="G64" s="10"/>
    </row>
    <row r="65" spans="1:7" s="2" customFormat="1" x14ac:dyDescent="0.25">
      <c r="A65" s="6" t="s">
        <v>2297</v>
      </c>
      <c r="B65" s="6">
        <v>4038</v>
      </c>
      <c r="C65" s="18">
        <v>42510.497534722221</v>
      </c>
      <c r="D65" s="18">
        <v>42510.525173611109</v>
      </c>
      <c r="E65" s="15" t="str">
        <f t="shared" si="0"/>
        <v>4037/4038</v>
      </c>
      <c r="F65" s="15">
        <f t="shared" si="1"/>
        <v>2.7638888888759539E-2</v>
      </c>
      <c r="G65" s="10"/>
    </row>
    <row r="66" spans="1:7" s="2" customFormat="1" x14ac:dyDescent="0.25">
      <c r="A66" s="6" t="s">
        <v>2298</v>
      </c>
      <c r="B66" s="6">
        <v>4037</v>
      </c>
      <c r="C66" s="18">
        <v>42510.532002314816</v>
      </c>
      <c r="D66" s="18">
        <v>42510.56790509259</v>
      </c>
      <c r="E66" s="15" t="str">
        <f t="shared" si="0"/>
        <v>4037/4038</v>
      </c>
      <c r="F66" s="15">
        <f t="shared" si="1"/>
        <v>3.5902777774026617E-2</v>
      </c>
      <c r="G66" s="10"/>
    </row>
    <row r="67" spans="1:7" s="2" customFormat="1" x14ac:dyDescent="0.25">
      <c r="A67" s="6" t="s">
        <v>2299</v>
      </c>
      <c r="B67" s="6">
        <v>4007</v>
      </c>
      <c r="C67" s="18">
        <v>42510.511238425926</v>
      </c>
      <c r="D67" s="18">
        <v>42510.539675925924</v>
      </c>
      <c r="E67" s="15" t="str">
        <f t="shared" si="0"/>
        <v>4007/4008</v>
      </c>
      <c r="F67" s="15">
        <f t="shared" si="1"/>
        <v>2.8437499997380655E-2</v>
      </c>
      <c r="G67" s="10"/>
    </row>
    <row r="68" spans="1:7" s="2" customFormat="1" x14ac:dyDescent="0.25">
      <c r="A68" s="6" t="s">
        <v>2300</v>
      </c>
      <c r="B68" s="6">
        <v>4008</v>
      </c>
      <c r="C68" s="18">
        <v>42510.545173611114</v>
      </c>
      <c r="D68" s="18">
        <v>42510.578298611108</v>
      </c>
      <c r="E68" s="15" t="str">
        <f t="shared" si="0"/>
        <v>4007/4008</v>
      </c>
      <c r="F68" s="15">
        <f t="shared" si="1"/>
        <v>3.3124999994470272E-2</v>
      </c>
      <c r="G68" s="10"/>
    </row>
    <row r="69" spans="1:7" s="2" customFormat="1" x14ac:dyDescent="0.25">
      <c r="A69" s="6" t="s">
        <v>2301</v>
      </c>
      <c r="B69" s="6">
        <v>4018</v>
      </c>
      <c r="C69" s="18">
        <v>42510.523738425924</v>
      </c>
      <c r="D69" s="18">
        <v>42510.529872685183</v>
      </c>
      <c r="E69" s="15" t="str">
        <f t="shared" ref="E69:E128" si="2">IF(ISEVEN(B69),(B69-1)&amp;"/"&amp;B69,B69&amp;"/"&amp;(B69+1))</f>
        <v>4017/4018</v>
      </c>
      <c r="F69" s="15">
        <f t="shared" ref="F69:F128" si="3">D69-C69</f>
        <v>6.1342592598521151E-3</v>
      </c>
      <c r="G69" s="10" t="s">
        <v>2380</v>
      </c>
    </row>
    <row r="70" spans="1:7" s="2" customFormat="1" x14ac:dyDescent="0.25">
      <c r="A70" s="6" t="s">
        <v>2302</v>
      </c>
      <c r="B70" s="6">
        <v>4017</v>
      </c>
      <c r="C70" s="18">
        <v>42510.562106481484</v>
      </c>
      <c r="D70" s="18">
        <v>42510.60601851852</v>
      </c>
      <c r="E70" s="15" t="str">
        <f t="shared" si="2"/>
        <v>4017/4018</v>
      </c>
      <c r="F70" s="15">
        <f t="shared" si="3"/>
        <v>4.3912037035624962E-2</v>
      </c>
      <c r="G70" s="10"/>
    </row>
    <row r="71" spans="1:7" s="2" customFormat="1" x14ac:dyDescent="0.25">
      <c r="A71" s="6" t="s">
        <v>2303</v>
      </c>
      <c r="B71" s="6">
        <v>4024</v>
      </c>
      <c r="C71" s="18">
        <v>42510.530821759261</v>
      </c>
      <c r="D71" s="18">
        <v>42510.565601851849</v>
      </c>
      <c r="E71" s="15" t="str">
        <f t="shared" si="2"/>
        <v>4023/4024</v>
      </c>
      <c r="F71" s="15">
        <f t="shared" si="3"/>
        <v>3.478009258833481E-2</v>
      </c>
      <c r="G71" s="10"/>
    </row>
    <row r="72" spans="1:7" s="2" customFormat="1" x14ac:dyDescent="0.25">
      <c r="A72" s="6" t="s">
        <v>2304</v>
      </c>
      <c r="B72" s="6">
        <v>4023</v>
      </c>
      <c r="C72" s="18">
        <v>42510.569456018522</v>
      </c>
      <c r="D72" s="18">
        <v>42510.610185185185</v>
      </c>
      <c r="E72" s="15" t="str">
        <f t="shared" si="2"/>
        <v>4023/4024</v>
      </c>
      <c r="F72" s="15">
        <f t="shared" si="3"/>
        <v>4.0729166663368233E-2</v>
      </c>
      <c r="G72" s="10"/>
    </row>
    <row r="73" spans="1:7" s="2" customFormat="1" x14ac:dyDescent="0.25">
      <c r="A73" s="6" t="s">
        <v>2305</v>
      </c>
      <c r="B73" s="6">
        <v>4011</v>
      </c>
      <c r="C73" s="18">
        <v>42510.549664351849</v>
      </c>
      <c r="D73" s="18">
        <v>42510.561122685183</v>
      </c>
      <c r="E73" s="15" t="str">
        <f t="shared" si="2"/>
        <v>4011/4012</v>
      </c>
      <c r="F73" s="15">
        <f t="shared" si="3"/>
        <v>1.1458333334303461E-2</v>
      </c>
      <c r="G73" s="10"/>
    </row>
    <row r="74" spans="1:7" s="2" customFormat="1" x14ac:dyDescent="0.25">
      <c r="A74" s="6" t="s">
        <v>2306</v>
      </c>
      <c r="B74" s="6">
        <v>4012</v>
      </c>
      <c r="C74" s="18">
        <v>42510.584143518521</v>
      </c>
      <c r="D74" s="18">
        <v>42510.615381944444</v>
      </c>
      <c r="E74" s="15" t="str">
        <f t="shared" si="2"/>
        <v>4011/4012</v>
      </c>
      <c r="F74" s="15">
        <f t="shared" si="3"/>
        <v>3.1238425923220348E-2</v>
      </c>
      <c r="G74" s="10"/>
    </row>
    <row r="75" spans="1:7" s="2" customFormat="1" x14ac:dyDescent="0.25">
      <c r="A75" s="6" t="s">
        <v>2307</v>
      </c>
      <c r="B75" s="6">
        <v>4042</v>
      </c>
      <c r="C75" s="18">
        <v>42510.562141203707</v>
      </c>
      <c r="D75" s="18">
        <v>42510.590046296296</v>
      </c>
      <c r="E75" s="15" t="str">
        <f t="shared" si="2"/>
        <v>4041/4042</v>
      </c>
      <c r="F75" s="15">
        <f t="shared" si="3"/>
        <v>2.7905092589207925E-2</v>
      </c>
      <c r="G75" s="10"/>
    </row>
    <row r="76" spans="1:7" s="2" customFormat="1" x14ac:dyDescent="0.25">
      <c r="A76" s="6" t="s">
        <v>2308</v>
      </c>
      <c r="B76" s="6">
        <v>4041</v>
      </c>
      <c r="C76" s="18">
        <v>42510.601620370369</v>
      </c>
      <c r="D76" s="18">
        <v>42510.631157407406</v>
      </c>
      <c r="E76" s="15" t="str">
        <f t="shared" si="2"/>
        <v>4041/4042</v>
      </c>
      <c r="F76" s="15">
        <f t="shared" si="3"/>
        <v>2.9537037036789116E-2</v>
      </c>
      <c r="G76" s="10"/>
    </row>
    <row r="77" spans="1:7" s="2" customFormat="1" x14ac:dyDescent="0.25">
      <c r="A77" s="6" t="s">
        <v>2309</v>
      </c>
      <c r="B77" s="6">
        <v>4044</v>
      </c>
      <c r="C77" s="18">
        <v>42510.572615740741</v>
      </c>
      <c r="D77" s="18">
        <v>42510.601597222223</v>
      </c>
      <c r="E77" s="15" t="str">
        <f t="shared" si="2"/>
        <v>4043/4044</v>
      </c>
      <c r="F77" s="15">
        <f t="shared" si="3"/>
        <v>2.8981481482333038E-2</v>
      </c>
      <c r="G77" s="10"/>
    </row>
    <row r="78" spans="1:7" s="2" customFormat="1" x14ac:dyDescent="0.25">
      <c r="A78" s="6" t="s">
        <v>2310</v>
      </c>
      <c r="B78" s="6">
        <v>4043</v>
      </c>
      <c r="C78" s="18">
        <v>42510.608958333331</v>
      </c>
      <c r="D78" s="18">
        <v>42510.637418981481</v>
      </c>
      <c r="E78" s="15" t="str">
        <f t="shared" si="2"/>
        <v>4043/4044</v>
      </c>
      <c r="F78" s="15">
        <f t="shared" si="3"/>
        <v>2.846064815093996E-2</v>
      </c>
      <c r="G78" s="10"/>
    </row>
    <row r="79" spans="1:7" s="2" customFormat="1" x14ac:dyDescent="0.25">
      <c r="A79" s="6" t="s">
        <v>2311</v>
      </c>
      <c r="B79" s="6">
        <v>4038</v>
      </c>
      <c r="C79" s="18">
        <v>42510.578645833331</v>
      </c>
      <c r="D79" s="18">
        <v>42510.61824074074</v>
      </c>
      <c r="E79" s="15" t="str">
        <f t="shared" si="2"/>
        <v>4037/4038</v>
      </c>
      <c r="F79" s="15">
        <f t="shared" si="3"/>
        <v>3.959490740817273E-2</v>
      </c>
      <c r="G79" s="10"/>
    </row>
    <row r="80" spans="1:7" s="2" customFormat="1" x14ac:dyDescent="0.25">
      <c r="A80" s="6" t="s">
        <v>2312</v>
      </c>
      <c r="B80" s="6">
        <v>4037</v>
      </c>
      <c r="C80" s="18">
        <v>42510.620717592596</v>
      </c>
      <c r="D80" s="18">
        <v>42510.649201388886</v>
      </c>
      <c r="E80" s="15" t="str">
        <f t="shared" si="2"/>
        <v>4037/4038</v>
      </c>
      <c r="F80" s="15">
        <f t="shared" si="3"/>
        <v>2.848379628994735E-2</v>
      </c>
      <c r="G80" s="10"/>
    </row>
    <row r="81" spans="1:7" s="2" customFormat="1" x14ac:dyDescent="0.25">
      <c r="A81" s="6" t="s">
        <v>2313</v>
      </c>
      <c r="B81" s="6">
        <v>4007</v>
      </c>
      <c r="C81" s="18">
        <v>42510.584386574075</v>
      </c>
      <c r="D81" s="18">
        <v>42510.625891203701</v>
      </c>
      <c r="E81" s="15" t="str">
        <f t="shared" si="2"/>
        <v>4007/4008</v>
      </c>
      <c r="F81" s="15">
        <f t="shared" si="3"/>
        <v>4.1504629625706002E-2</v>
      </c>
      <c r="G81" s="10"/>
    </row>
    <row r="82" spans="1:7" s="2" customFormat="1" x14ac:dyDescent="0.25">
      <c r="A82" s="6" t="s">
        <v>2314</v>
      </c>
      <c r="B82" s="6">
        <v>4008</v>
      </c>
      <c r="C82" s="18">
        <v>42510.633159722223</v>
      </c>
      <c r="D82" s="18">
        <v>42510.660219907404</v>
      </c>
      <c r="E82" s="15" t="str">
        <f t="shared" si="2"/>
        <v>4007/4008</v>
      </c>
      <c r="F82" s="15">
        <f t="shared" si="3"/>
        <v>2.7060185180744156E-2</v>
      </c>
      <c r="G82" s="10"/>
    </row>
    <row r="83" spans="1:7" s="2" customFormat="1" x14ac:dyDescent="0.25">
      <c r="A83" s="6" t="s">
        <v>2315</v>
      </c>
      <c r="B83" s="6">
        <v>4018</v>
      </c>
      <c r="C83" s="18">
        <v>42510.610162037039</v>
      </c>
      <c r="D83" s="18">
        <v>42510.637962962966</v>
      </c>
      <c r="E83" s="15" t="str">
        <f t="shared" si="2"/>
        <v>4017/4018</v>
      </c>
      <c r="F83" s="15">
        <f t="shared" si="3"/>
        <v>2.7800925927294884E-2</v>
      </c>
      <c r="G83" s="10"/>
    </row>
    <row r="84" spans="1:7" s="2" customFormat="1" x14ac:dyDescent="0.25">
      <c r="A84" s="6" t="s">
        <v>2316</v>
      </c>
      <c r="B84" s="6">
        <v>4017</v>
      </c>
      <c r="C84" s="18">
        <v>42510.64261574074</v>
      </c>
      <c r="D84" s="18">
        <v>42510.668124999997</v>
      </c>
      <c r="E84" s="15" t="str">
        <f t="shared" si="2"/>
        <v>4017/4018</v>
      </c>
      <c r="F84" s="15">
        <f t="shared" si="3"/>
        <v>2.5509259256068617E-2</v>
      </c>
      <c r="G84" s="10"/>
    </row>
    <row r="85" spans="1:7" s="2" customFormat="1" x14ac:dyDescent="0.25">
      <c r="A85" s="6" t="s">
        <v>2317</v>
      </c>
      <c r="B85" s="6">
        <v>4024</v>
      </c>
      <c r="C85" s="18">
        <v>42510.612743055557</v>
      </c>
      <c r="D85" s="18">
        <v>42510.640636574077</v>
      </c>
      <c r="E85" s="15" t="str">
        <f t="shared" si="2"/>
        <v>4023/4024</v>
      </c>
      <c r="F85" s="15">
        <f t="shared" si="3"/>
        <v>2.789351851970423E-2</v>
      </c>
      <c r="G85" s="10"/>
    </row>
    <row r="86" spans="1:7" s="2" customFormat="1" x14ac:dyDescent="0.25">
      <c r="A86" s="6" t="s">
        <v>2318</v>
      </c>
      <c r="B86" s="6">
        <v>4023</v>
      </c>
      <c r="C86" s="18">
        <v>42510.650219907409</v>
      </c>
      <c r="D86" s="18">
        <v>42510.683657407404</v>
      </c>
      <c r="E86" s="15" t="str">
        <f t="shared" si="2"/>
        <v>4023/4024</v>
      </c>
      <c r="F86" s="15">
        <f t="shared" si="3"/>
        <v>3.3437499994761311E-2</v>
      </c>
      <c r="G86" s="10"/>
    </row>
    <row r="87" spans="1:7" s="2" customFormat="1" x14ac:dyDescent="0.25">
      <c r="A87" s="6" t="s">
        <v>2319</v>
      </c>
      <c r="B87" s="6">
        <v>4011</v>
      </c>
      <c r="C87" s="18">
        <v>42510.620925925927</v>
      </c>
      <c r="D87" s="18">
        <v>42510.650243055556</v>
      </c>
      <c r="E87" s="15" t="str">
        <f t="shared" si="2"/>
        <v>4011/4012</v>
      </c>
      <c r="F87" s="15">
        <f t="shared" si="3"/>
        <v>2.9317129628907423E-2</v>
      </c>
      <c r="G87" s="10"/>
    </row>
    <row r="88" spans="1:7" s="2" customFormat="1" x14ac:dyDescent="0.25">
      <c r="A88" s="6" t="s">
        <v>2320</v>
      </c>
      <c r="B88" s="6">
        <v>4012</v>
      </c>
      <c r="C88" s="18">
        <v>42510.66033564815</v>
      </c>
      <c r="D88" s="18">
        <v>42510.703981481478</v>
      </c>
      <c r="E88" s="15" t="str">
        <f t="shared" si="2"/>
        <v>4011/4012</v>
      </c>
      <c r="F88" s="15">
        <f t="shared" si="3"/>
        <v>4.3645833327900618E-2</v>
      </c>
      <c r="G88" s="10"/>
    </row>
    <row r="89" spans="1:7" s="2" customFormat="1" x14ac:dyDescent="0.25">
      <c r="A89" s="6" t="s">
        <v>2321</v>
      </c>
      <c r="B89" s="6">
        <v>4042</v>
      </c>
      <c r="C89" s="18">
        <v>42510.63480324074</v>
      </c>
      <c r="D89" s="18">
        <v>42510.661111111112</v>
      </c>
      <c r="E89" s="15" t="str">
        <f t="shared" si="2"/>
        <v>4041/4042</v>
      </c>
      <c r="F89" s="15">
        <f t="shared" si="3"/>
        <v>2.6307870371965691E-2</v>
      </c>
      <c r="G89" s="10"/>
    </row>
    <row r="90" spans="1:7" s="2" customFormat="1" x14ac:dyDescent="0.25">
      <c r="A90" s="6" t="s">
        <v>2322</v>
      </c>
      <c r="B90" s="6">
        <v>4041</v>
      </c>
      <c r="C90" s="18">
        <v>42510.670208333337</v>
      </c>
      <c r="D90" s="18">
        <v>42510.708043981482</v>
      </c>
      <c r="E90" s="15" t="str">
        <f t="shared" si="2"/>
        <v>4041/4042</v>
      </c>
      <c r="F90" s="15">
        <f t="shared" si="3"/>
        <v>3.7835648145119194E-2</v>
      </c>
      <c r="G90" s="10"/>
    </row>
    <row r="91" spans="1:7" s="2" customFormat="1" x14ac:dyDescent="0.25">
      <c r="A91" s="6" t="s">
        <v>2323</v>
      </c>
      <c r="B91" s="6">
        <v>4044</v>
      </c>
      <c r="C91" s="18">
        <v>42510.643275462964</v>
      </c>
      <c r="D91" s="18">
        <v>42510.671203703707</v>
      </c>
      <c r="E91" s="15" t="str">
        <f t="shared" si="2"/>
        <v>4043/4044</v>
      </c>
      <c r="F91" s="15">
        <f t="shared" si="3"/>
        <v>2.792824074276723E-2</v>
      </c>
      <c r="G91" s="10"/>
    </row>
    <row r="92" spans="1:7" s="2" customFormat="1" x14ac:dyDescent="0.25">
      <c r="A92" s="6" t="s">
        <v>2324</v>
      </c>
      <c r="B92" s="6">
        <v>4043</v>
      </c>
      <c r="C92" s="18">
        <v>42510.681805555556</v>
      </c>
      <c r="D92" s="18">
        <v>42510.717881944445</v>
      </c>
      <c r="E92" s="15" t="str">
        <f t="shared" si="2"/>
        <v>4043/4044</v>
      </c>
      <c r="F92" s="15">
        <f t="shared" si="3"/>
        <v>3.6076388889341615E-2</v>
      </c>
      <c r="G92" s="10"/>
    </row>
    <row r="93" spans="1:7" s="2" customFormat="1" x14ac:dyDescent="0.25">
      <c r="A93" s="6" t="s">
        <v>2325</v>
      </c>
      <c r="B93" s="6">
        <v>4038</v>
      </c>
      <c r="C93" s="18">
        <v>42510.652013888888</v>
      </c>
      <c r="D93" s="18">
        <v>42510.682071759256</v>
      </c>
      <c r="E93" s="15" t="str">
        <f t="shared" si="2"/>
        <v>4037/4038</v>
      </c>
      <c r="F93" s="15">
        <f t="shared" si="3"/>
        <v>3.0057870368182193E-2</v>
      </c>
      <c r="G93" s="10"/>
    </row>
    <row r="94" spans="1:7" s="2" customFormat="1" x14ac:dyDescent="0.25">
      <c r="A94" s="6" t="s">
        <v>2326</v>
      </c>
      <c r="B94" s="6">
        <v>4037</v>
      </c>
      <c r="C94" s="18">
        <v>42510.691307870373</v>
      </c>
      <c r="D94" s="18">
        <v>42510.727997685186</v>
      </c>
      <c r="E94" s="15" t="str">
        <f t="shared" si="2"/>
        <v>4037/4038</v>
      </c>
      <c r="F94" s="15">
        <f t="shared" si="3"/>
        <v>3.6689814813144039E-2</v>
      </c>
      <c r="G94" s="10"/>
    </row>
    <row r="95" spans="1:7" s="2" customFormat="1" x14ac:dyDescent="0.25">
      <c r="A95" s="6" t="s">
        <v>2327</v>
      </c>
      <c r="B95" s="6">
        <v>4007</v>
      </c>
      <c r="C95" s="18">
        <v>42510.665543981479</v>
      </c>
      <c r="D95" s="18">
        <v>42510.699861111112</v>
      </c>
      <c r="E95" s="15" t="str">
        <f t="shared" si="2"/>
        <v>4007/4008</v>
      </c>
      <c r="F95" s="15">
        <f t="shared" si="3"/>
        <v>3.4317129633564036E-2</v>
      </c>
      <c r="G95" s="10"/>
    </row>
    <row r="96" spans="1:7" s="2" customFormat="1" x14ac:dyDescent="0.25">
      <c r="A96" s="6" t="s">
        <v>2328</v>
      </c>
      <c r="B96" s="6">
        <v>4008</v>
      </c>
      <c r="C96" s="18">
        <v>42510.703136574077</v>
      </c>
      <c r="D96" s="18">
        <v>42510.737384259257</v>
      </c>
      <c r="E96" s="15" t="str">
        <f t="shared" si="2"/>
        <v>4007/4008</v>
      </c>
      <c r="F96" s="15">
        <f t="shared" si="3"/>
        <v>3.424768518016208E-2</v>
      </c>
      <c r="G96" s="10"/>
    </row>
    <row r="97" spans="1:7" s="2" customFormat="1" x14ac:dyDescent="0.25">
      <c r="A97" s="6" t="s">
        <v>2329</v>
      </c>
      <c r="B97" s="6">
        <v>4018</v>
      </c>
      <c r="C97" s="18">
        <v>42510.677453703705</v>
      </c>
      <c r="D97" s="18">
        <v>42510.70449074074</v>
      </c>
      <c r="E97" s="15" t="str">
        <f t="shared" si="2"/>
        <v>4017/4018</v>
      </c>
      <c r="F97" s="15">
        <f t="shared" si="3"/>
        <v>2.7037037034460809E-2</v>
      </c>
      <c r="G97" s="10"/>
    </row>
    <row r="98" spans="1:7" s="2" customFormat="1" x14ac:dyDescent="0.25">
      <c r="A98" s="6" t="s">
        <v>2330</v>
      </c>
      <c r="B98" s="6">
        <v>4017</v>
      </c>
      <c r="C98" s="18">
        <v>42510.714108796295</v>
      </c>
      <c r="D98" s="18">
        <v>42510.745300925926</v>
      </c>
      <c r="E98" s="15" t="str">
        <f t="shared" si="2"/>
        <v>4017/4018</v>
      </c>
      <c r="F98" s="15">
        <f t="shared" si="3"/>
        <v>3.1192129630653653E-2</v>
      </c>
      <c r="G98" s="10"/>
    </row>
    <row r="99" spans="1:7" s="2" customFormat="1" x14ac:dyDescent="0.25">
      <c r="A99" s="6" t="s">
        <v>2331</v>
      </c>
      <c r="B99" s="6">
        <v>4024</v>
      </c>
      <c r="C99" s="18">
        <v>42510.688877314817</v>
      </c>
      <c r="D99" s="18">
        <v>42510.715185185189</v>
      </c>
      <c r="E99" s="15" t="str">
        <f t="shared" si="2"/>
        <v>4023/4024</v>
      </c>
      <c r="F99" s="15">
        <f t="shared" si="3"/>
        <v>2.6307870371965691E-2</v>
      </c>
      <c r="G99" s="10"/>
    </row>
    <row r="100" spans="1:7" s="2" customFormat="1" x14ac:dyDescent="0.25">
      <c r="A100" s="6" t="s">
        <v>2332</v>
      </c>
      <c r="B100" s="6">
        <v>4023</v>
      </c>
      <c r="C100" s="18">
        <v>42510.722233796296</v>
      </c>
      <c r="D100" s="18">
        <v>42510.756851851853</v>
      </c>
      <c r="E100" s="15" t="str">
        <f t="shared" si="2"/>
        <v>4023/4024</v>
      </c>
      <c r="F100" s="15">
        <f t="shared" si="3"/>
        <v>3.4618055557075422E-2</v>
      </c>
      <c r="G100" s="10"/>
    </row>
    <row r="101" spans="1:7" s="2" customFormat="1" x14ac:dyDescent="0.25">
      <c r="A101" s="6" t="s">
        <v>2333</v>
      </c>
      <c r="B101" s="6">
        <v>4011</v>
      </c>
      <c r="C101" s="18">
        <v>42510.707939814813</v>
      </c>
      <c r="D101" s="18">
        <v>42510.7421875</v>
      </c>
      <c r="E101" s="15" t="str">
        <f t="shared" si="2"/>
        <v>4011/4012</v>
      </c>
      <c r="F101" s="15">
        <f t="shared" si="3"/>
        <v>3.4247685187438037E-2</v>
      </c>
      <c r="G101" s="10"/>
    </row>
    <row r="102" spans="1:7" s="2" customFormat="1" x14ac:dyDescent="0.25">
      <c r="A102" s="6" t="s">
        <v>2334</v>
      </c>
      <c r="B102" s="6">
        <v>4012</v>
      </c>
      <c r="C102" s="18">
        <v>42510.747430555559</v>
      </c>
      <c r="D102" s="18">
        <v>42510.783888888887</v>
      </c>
      <c r="E102" s="15" t="str">
        <f t="shared" si="2"/>
        <v>4011/4012</v>
      </c>
      <c r="F102" s="15">
        <f t="shared" si="3"/>
        <v>3.6458333328482695E-2</v>
      </c>
      <c r="G102" s="10"/>
    </row>
    <row r="103" spans="1:7" s="2" customFormat="1" x14ac:dyDescent="0.25">
      <c r="A103" s="6" t="s">
        <v>2335</v>
      </c>
      <c r="B103" s="6">
        <v>4042</v>
      </c>
      <c r="C103" s="18">
        <v>42510.717430555553</v>
      </c>
      <c r="D103" s="18">
        <v>42510.745405092595</v>
      </c>
      <c r="E103" s="15" t="str">
        <f t="shared" si="2"/>
        <v>4041/4042</v>
      </c>
      <c r="F103" s="15">
        <f t="shared" si="3"/>
        <v>2.7974537042609882E-2</v>
      </c>
      <c r="G103" s="10"/>
    </row>
    <row r="104" spans="1:7" s="2" customFormat="1" x14ac:dyDescent="0.25">
      <c r="A104" s="6" t="s">
        <v>2336</v>
      </c>
      <c r="B104" s="6">
        <v>4041</v>
      </c>
      <c r="C104" s="18">
        <v>42510.75273148148</v>
      </c>
      <c r="D104" s="18">
        <v>42510.789363425924</v>
      </c>
      <c r="E104" s="15" t="str">
        <f t="shared" si="2"/>
        <v>4041/4042</v>
      </c>
      <c r="F104" s="15">
        <f t="shared" si="3"/>
        <v>3.6631944443797693E-2</v>
      </c>
      <c r="G104" s="10"/>
    </row>
    <row r="105" spans="1:7" s="2" customFormat="1" x14ac:dyDescent="0.25">
      <c r="A105" s="6" t="s">
        <v>2337</v>
      </c>
      <c r="B105" s="6">
        <v>4044</v>
      </c>
      <c r="C105" s="18">
        <v>42510.719687500001</v>
      </c>
      <c r="D105" s="18">
        <v>42510.754074074073</v>
      </c>
      <c r="E105" s="15" t="str">
        <f t="shared" si="2"/>
        <v>4043/4044</v>
      </c>
      <c r="F105" s="15">
        <f t="shared" si="3"/>
        <v>3.4386574072414078E-2</v>
      </c>
      <c r="G105" s="10"/>
    </row>
    <row r="106" spans="1:7" s="2" customFormat="1" x14ac:dyDescent="0.25">
      <c r="A106" s="6" t="s">
        <v>2338</v>
      </c>
      <c r="B106" s="6">
        <v>4043</v>
      </c>
      <c r="C106" s="18">
        <v>42510.756620370368</v>
      </c>
      <c r="D106" s="18">
        <v>42510.781284722223</v>
      </c>
      <c r="E106" s="15" t="str">
        <f t="shared" si="2"/>
        <v>4043/4044</v>
      </c>
      <c r="F106" s="15">
        <f t="shared" si="3"/>
        <v>2.4664351854880806E-2</v>
      </c>
      <c r="G106" s="10" t="s">
        <v>2381</v>
      </c>
    </row>
    <row r="107" spans="1:7" s="2" customFormat="1" x14ac:dyDescent="0.25">
      <c r="A107" s="6" t="s">
        <v>2339</v>
      </c>
      <c r="B107" s="6">
        <v>4038</v>
      </c>
      <c r="C107" s="18">
        <v>42510.730833333335</v>
      </c>
      <c r="D107" s="18">
        <v>42510.764305555553</v>
      </c>
      <c r="E107" s="15" t="str">
        <f t="shared" si="2"/>
        <v>4037/4038</v>
      </c>
      <c r="F107" s="15">
        <f t="shared" si="3"/>
        <v>3.347222221782431E-2</v>
      </c>
      <c r="G107" s="10"/>
    </row>
    <row r="108" spans="1:7" s="2" customFormat="1" x14ac:dyDescent="0.25">
      <c r="A108" s="6" t="s">
        <v>2340</v>
      </c>
      <c r="B108" s="6">
        <v>4037</v>
      </c>
      <c r="C108" s="18">
        <v>42510.76767361111</v>
      </c>
      <c r="D108" s="18">
        <v>42510.786319444444</v>
      </c>
      <c r="E108" s="15" t="str">
        <f t="shared" si="2"/>
        <v>4037/4038</v>
      </c>
      <c r="F108" s="15">
        <f t="shared" si="3"/>
        <v>1.8645833333721384E-2</v>
      </c>
      <c r="G108" s="10" t="s">
        <v>2381</v>
      </c>
    </row>
    <row r="109" spans="1:7" s="2" customFormat="1" x14ac:dyDescent="0.25">
      <c r="A109" s="6" t="s">
        <v>2341</v>
      </c>
      <c r="B109" s="6">
        <v>4007</v>
      </c>
      <c r="C109" s="18">
        <v>42510.744976851849</v>
      </c>
      <c r="D109" s="18">
        <v>42510.776354166665</v>
      </c>
      <c r="E109" s="15" t="str">
        <f t="shared" si="2"/>
        <v>4007/4008</v>
      </c>
      <c r="F109" s="15">
        <f t="shared" si="3"/>
        <v>3.1377314815472346E-2</v>
      </c>
      <c r="G109" s="10"/>
    </row>
    <row r="110" spans="1:7" s="2" customFormat="1" x14ac:dyDescent="0.25">
      <c r="A110" s="6" t="s">
        <v>2342</v>
      </c>
      <c r="B110" s="6">
        <v>4008</v>
      </c>
      <c r="C110" s="18">
        <v>42510.781481481485</v>
      </c>
      <c r="D110" s="18">
        <v>42510.810949074075</v>
      </c>
      <c r="E110" s="15" t="str">
        <f t="shared" si="2"/>
        <v>4007/4008</v>
      </c>
      <c r="F110" s="15">
        <f t="shared" si="3"/>
        <v>2.9467592590663116E-2</v>
      </c>
      <c r="G110" s="10"/>
    </row>
    <row r="111" spans="1:7" s="2" customFormat="1" x14ac:dyDescent="0.25">
      <c r="A111" s="6" t="s">
        <v>2343</v>
      </c>
      <c r="B111" s="6">
        <v>4018</v>
      </c>
      <c r="C111" s="18">
        <v>42510.76021990741</v>
      </c>
      <c r="D111" s="18">
        <v>42510.796180555553</v>
      </c>
      <c r="E111" s="15" t="str">
        <f t="shared" si="2"/>
        <v>4017/4018</v>
      </c>
      <c r="F111" s="15">
        <f t="shared" si="3"/>
        <v>3.5960648143372964E-2</v>
      </c>
      <c r="G111" s="10"/>
    </row>
    <row r="112" spans="1:7" s="2" customFormat="1" x14ac:dyDescent="0.25">
      <c r="A112" s="6" t="s">
        <v>2344</v>
      </c>
      <c r="B112" s="6">
        <v>4017</v>
      </c>
      <c r="C112" s="18">
        <v>42510.798958333333</v>
      </c>
      <c r="D112" s="18">
        <v>42510.835509259261</v>
      </c>
      <c r="E112" s="15" t="str">
        <f t="shared" si="2"/>
        <v>4017/4018</v>
      </c>
      <c r="F112" s="15">
        <f t="shared" si="3"/>
        <v>3.6550925928167999E-2</v>
      </c>
      <c r="G112" s="10"/>
    </row>
    <row r="113" spans="1:15" s="2" customFormat="1" x14ac:dyDescent="0.25">
      <c r="A113" s="6" t="s">
        <v>2345</v>
      </c>
      <c r="B113" s="6">
        <v>4024</v>
      </c>
      <c r="C113" s="18">
        <v>42510.764537037037</v>
      </c>
      <c r="D113" s="18">
        <v>42510.799745370372</v>
      </c>
      <c r="E113" s="15" t="str">
        <f t="shared" si="2"/>
        <v>4023/4024</v>
      </c>
      <c r="F113" s="15">
        <f t="shared" si="3"/>
        <v>3.5208333334594499E-2</v>
      </c>
      <c r="G113" s="10"/>
    </row>
    <row r="114" spans="1:15" s="2" customFormat="1" x14ac:dyDescent="0.25">
      <c r="A114" s="6" t="s">
        <v>2346</v>
      </c>
      <c r="B114" s="6">
        <v>4023</v>
      </c>
      <c r="C114" s="18">
        <v>42510.805034722223</v>
      </c>
      <c r="D114" s="18">
        <v>42510.840162037035</v>
      </c>
      <c r="E114" s="15" t="str">
        <f t="shared" si="2"/>
        <v>4023/4024</v>
      </c>
      <c r="F114" s="15">
        <f t="shared" si="3"/>
        <v>3.5127314811688848E-2</v>
      </c>
      <c r="G114" s="10"/>
    </row>
    <row r="115" spans="1:15" s="2" customFormat="1" x14ac:dyDescent="0.25">
      <c r="A115" s="6" t="s">
        <v>2347</v>
      </c>
      <c r="B115" s="6">
        <v>4029</v>
      </c>
      <c r="C115" s="18">
        <v>42510.780277777776</v>
      </c>
      <c r="D115" s="18">
        <v>42510.808391203704</v>
      </c>
      <c r="E115" s="15" t="str">
        <f t="shared" si="2"/>
        <v>4029/4030</v>
      </c>
      <c r="F115" s="15">
        <f t="shared" si="3"/>
        <v>2.8113425927585922E-2</v>
      </c>
      <c r="G115" s="10"/>
    </row>
    <row r="116" spans="1:15" s="2" customFormat="1" x14ac:dyDescent="0.25">
      <c r="A116" s="6" t="s">
        <v>2348</v>
      </c>
      <c r="B116" s="6">
        <v>4030</v>
      </c>
      <c r="C116" s="18">
        <v>42510.811608796299</v>
      </c>
      <c r="D116" s="18">
        <v>42510.845277777778</v>
      </c>
      <c r="E116" s="15" t="str">
        <f t="shared" si="2"/>
        <v>4029/4030</v>
      </c>
      <c r="F116" s="15">
        <f t="shared" si="3"/>
        <v>3.3668981479422655E-2</v>
      </c>
      <c r="G116" s="10"/>
    </row>
    <row r="117" spans="1:15" s="2" customFormat="1" x14ac:dyDescent="0.25">
      <c r="A117" s="6" t="s">
        <v>2349</v>
      </c>
      <c r="B117" s="6">
        <v>4042</v>
      </c>
      <c r="C117" s="18">
        <v>42510.796273148146</v>
      </c>
      <c r="D117" s="18">
        <v>42510.827037037037</v>
      </c>
      <c r="E117" s="15" t="str">
        <f t="shared" si="2"/>
        <v>4041/4042</v>
      </c>
      <c r="F117" s="15">
        <f t="shared" si="3"/>
        <v>3.0763888891669922E-2</v>
      </c>
      <c r="G117" s="10"/>
    </row>
    <row r="118" spans="1:15" s="2" customFormat="1" x14ac:dyDescent="0.25">
      <c r="A118" s="6" t="s">
        <v>2350</v>
      </c>
      <c r="B118" s="6">
        <v>4041</v>
      </c>
      <c r="C118" s="18">
        <v>42510.830324074072</v>
      </c>
      <c r="D118" s="18">
        <v>42510.862951388888</v>
      </c>
      <c r="E118" s="15" t="str">
        <f t="shared" si="2"/>
        <v>4041/4042</v>
      </c>
      <c r="F118" s="15">
        <f t="shared" si="3"/>
        <v>3.2627314816636499E-2</v>
      </c>
      <c r="G118" s="10"/>
    </row>
    <row r="119" spans="1:15" s="2" customFormat="1" x14ac:dyDescent="0.25">
      <c r="A119" s="6" t="s">
        <v>2351</v>
      </c>
      <c r="B119" s="6">
        <v>4007</v>
      </c>
      <c r="C119" s="18">
        <v>42510.815972222219</v>
      </c>
      <c r="D119" s="18">
        <v>42510.817071759258</v>
      </c>
      <c r="E119" s="15" t="str">
        <f t="shared" si="2"/>
        <v>4007/4008</v>
      </c>
      <c r="F119" s="15">
        <f t="shared" si="3"/>
        <v>1.0995370394084603E-3</v>
      </c>
      <c r="G119" s="10" t="s">
        <v>785</v>
      </c>
    </row>
    <row r="120" spans="1:15" s="2" customFormat="1" x14ac:dyDescent="0.25">
      <c r="A120" s="6" t="s">
        <v>2352</v>
      </c>
      <c r="B120" s="6">
        <v>4008</v>
      </c>
      <c r="C120" s="18">
        <v>42510.857754629629</v>
      </c>
      <c r="D120" s="18">
        <v>42510.89435185185</v>
      </c>
      <c r="E120" s="15" t="str">
        <f t="shared" si="2"/>
        <v>4007/4008</v>
      </c>
      <c r="F120" s="15">
        <f t="shared" si="3"/>
        <v>3.6597222220734693E-2</v>
      </c>
      <c r="G120" s="10"/>
      <c r="H120"/>
    </row>
    <row r="121" spans="1:15" s="2" customFormat="1" x14ac:dyDescent="0.25">
      <c r="A121" s="6" t="s">
        <v>2353</v>
      </c>
      <c r="B121" s="6">
        <v>4023</v>
      </c>
      <c r="C121" s="18">
        <v>42510.881956018522</v>
      </c>
      <c r="D121" s="18">
        <v>42510.919965277775</v>
      </c>
      <c r="E121" s="15" t="str">
        <f t="shared" si="2"/>
        <v>4023/4024</v>
      </c>
      <c r="F121" s="15">
        <f t="shared" si="3"/>
        <v>3.8009259253158234E-2</v>
      </c>
      <c r="G121" s="10"/>
      <c r="H121"/>
    </row>
    <row r="122" spans="1:15" s="2" customFormat="1" x14ac:dyDescent="0.25">
      <c r="A122" s="6" t="s">
        <v>2354</v>
      </c>
      <c r="B122" s="6">
        <v>4029</v>
      </c>
      <c r="C122" s="18">
        <v>42510.851597222223</v>
      </c>
      <c r="D122" s="18">
        <v>42510.887256944443</v>
      </c>
      <c r="E122" s="15" t="str">
        <f t="shared" si="2"/>
        <v>4029/4030</v>
      </c>
      <c r="F122" s="15">
        <f t="shared" si="3"/>
        <v>3.5659722219861578E-2</v>
      </c>
      <c r="G122" s="10"/>
      <c r="H122"/>
    </row>
    <row r="123" spans="1:15" x14ac:dyDescent="0.25">
      <c r="A123" s="6" t="s">
        <v>2355</v>
      </c>
      <c r="B123" s="6">
        <v>4030</v>
      </c>
      <c r="C123" s="18">
        <v>42510.891793981478</v>
      </c>
      <c r="D123" s="18">
        <v>42510.927627314813</v>
      </c>
      <c r="E123" s="15" t="str">
        <f t="shared" si="2"/>
        <v>4029/4030</v>
      </c>
      <c r="F123" s="15">
        <f t="shared" si="3"/>
        <v>3.5833333335176576E-2</v>
      </c>
      <c r="G123" s="10"/>
      <c r="J123" s="2"/>
      <c r="K123" s="2"/>
    </row>
    <row r="124" spans="1:15" x14ac:dyDescent="0.25">
      <c r="A124" s="6" t="s">
        <v>2356</v>
      </c>
      <c r="B124" s="6">
        <v>4042</v>
      </c>
      <c r="C124" s="18">
        <v>42510.870972222219</v>
      </c>
      <c r="D124" s="18">
        <v>42510.907210648147</v>
      </c>
      <c r="E124" s="15" t="str">
        <f t="shared" si="2"/>
        <v>4041/4042</v>
      </c>
      <c r="F124" s="15">
        <f t="shared" si="3"/>
        <v>3.623842592787696E-2</v>
      </c>
      <c r="G124" s="10"/>
      <c r="I124" s="2"/>
      <c r="J124" s="2"/>
      <c r="K124" s="2"/>
    </row>
    <row r="125" spans="1:15" s="2" customFormat="1" x14ac:dyDescent="0.25">
      <c r="A125" s="6" t="s">
        <v>2357</v>
      </c>
      <c r="B125" s="6">
        <v>4041</v>
      </c>
      <c r="C125" s="18">
        <v>42510.910115740742</v>
      </c>
      <c r="D125" s="18">
        <v>42510.944467592592</v>
      </c>
      <c r="E125" s="15" t="str">
        <f t="shared" si="2"/>
        <v>4041/4042</v>
      </c>
      <c r="F125" s="15">
        <f t="shared" si="3"/>
        <v>3.4351851849351078E-2</v>
      </c>
      <c r="G125" s="10"/>
      <c r="H125"/>
      <c r="L125"/>
      <c r="M125"/>
      <c r="N125"/>
      <c r="O125"/>
    </row>
    <row r="126" spans="1:15" x14ac:dyDescent="0.25">
      <c r="A126" s="6" t="s">
        <v>2358</v>
      </c>
      <c r="B126" s="6">
        <v>4007</v>
      </c>
      <c r="C126" s="18">
        <v>42510.899062500001</v>
      </c>
      <c r="D126" s="18">
        <v>42510.931331018517</v>
      </c>
      <c r="E126" s="15" t="str">
        <f t="shared" si="2"/>
        <v>4007/4008</v>
      </c>
      <c r="F126" s="15">
        <f t="shared" si="3"/>
        <v>3.2268518516502809E-2</v>
      </c>
      <c r="G126" s="10"/>
      <c r="J126" s="2"/>
      <c r="K126" s="2"/>
    </row>
    <row r="127" spans="1:15" x14ac:dyDescent="0.25">
      <c r="A127" s="6" t="s">
        <v>2359</v>
      </c>
      <c r="B127" s="6">
        <v>4008</v>
      </c>
      <c r="C127" s="18">
        <v>42510.938194444447</v>
      </c>
      <c r="D127" s="18">
        <v>42510.970300925925</v>
      </c>
      <c r="E127" s="15" t="str">
        <f t="shared" si="2"/>
        <v>4007/4008</v>
      </c>
      <c r="F127" s="15">
        <f t="shared" si="3"/>
        <v>3.2106481477967463E-2</v>
      </c>
      <c r="G127" s="10"/>
      <c r="J127" s="2"/>
      <c r="K127" s="2"/>
    </row>
    <row r="128" spans="1:15" x14ac:dyDescent="0.25">
      <c r="A128" s="6" t="s">
        <v>2360</v>
      </c>
      <c r="B128" s="6">
        <v>4018</v>
      </c>
      <c r="C128" s="18">
        <v>42510.916261574072</v>
      </c>
      <c r="D128" s="18">
        <v>42510.952523148146</v>
      </c>
      <c r="E128" s="15" t="str">
        <f t="shared" si="2"/>
        <v>4017/4018</v>
      </c>
      <c r="F128" s="15">
        <f t="shared" si="3"/>
        <v>3.6261574074160308E-2</v>
      </c>
      <c r="G128" s="10"/>
      <c r="J128" s="2"/>
      <c r="K128" s="2"/>
    </row>
    <row r="129" spans="1:7" x14ac:dyDescent="0.25">
      <c r="A129" s="6" t="s">
        <v>2361</v>
      </c>
      <c r="B129" s="6">
        <v>4017</v>
      </c>
      <c r="C129" s="18">
        <v>42510.956689814811</v>
      </c>
      <c r="D129" s="18">
        <v>42510.987083333333</v>
      </c>
      <c r="E129" s="15" t="str">
        <f t="shared" ref="E129:E141" si="4">IF(ISEVEN(B129),(B129-1)&amp;"/"&amp;B129,B129&amp;"/"&amp;(B129+1))</f>
        <v>4017/4018</v>
      </c>
      <c r="F129" s="15">
        <f t="shared" ref="F129:F141" si="5">D129-C129</f>
        <v>3.0393518522032537E-2</v>
      </c>
      <c r="G129" s="10"/>
    </row>
    <row r="130" spans="1:7" x14ac:dyDescent="0.25">
      <c r="A130" s="6" t="s">
        <v>2362</v>
      </c>
      <c r="B130" s="6">
        <v>4029</v>
      </c>
      <c r="C130" s="18">
        <v>42510.931921296295</v>
      </c>
      <c r="D130" s="18">
        <v>42510.966932870368</v>
      </c>
      <c r="E130" s="15" t="str">
        <f t="shared" si="4"/>
        <v>4029/4030</v>
      </c>
      <c r="F130" s="15">
        <f t="shared" si="5"/>
        <v>3.5011574072996154E-2</v>
      </c>
      <c r="G130" s="10"/>
    </row>
    <row r="131" spans="1:7" x14ac:dyDescent="0.25">
      <c r="A131" s="6" t="s">
        <v>2363</v>
      </c>
      <c r="B131" s="6">
        <v>4030</v>
      </c>
      <c r="C131" s="18">
        <v>42510.97446759259</v>
      </c>
      <c r="D131" s="18">
        <v>42511.009733796294</v>
      </c>
      <c r="E131" s="15" t="str">
        <f t="shared" si="4"/>
        <v>4029/4030</v>
      </c>
      <c r="F131" s="15">
        <f t="shared" si="5"/>
        <v>3.5266203703940846E-2</v>
      </c>
      <c r="G131" s="10"/>
    </row>
    <row r="132" spans="1:7" x14ac:dyDescent="0.25">
      <c r="A132" s="6" t="s">
        <v>2364</v>
      </c>
      <c r="B132" s="6">
        <v>4042</v>
      </c>
      <c r="C132" s="18">
        <v>42510.950636574074</v>
      </c>
      <c r="D132" s="18">
        <v>42510.993796296294</v>
      </c>
      <c r="E132" s="15" t="str">
        <f t="shared" si="4"/>
        <v>4041/4042</v>
      </c>
      <c r="F132" s="15">
        <f t="shared" si="5"/>
        <v>4.315972221957054E-2</v>
      </c>
      <c r="G132" s="10"/>
    </row>
    <row r="133" spans="1:7" x14ac:dyDescent="0.25">
      <c r="A133" s="6" t="s">
        <v>2365</v>
      </c>
      <c r="B133" s="6">
        <v>4041</v>
      </c>
      <c r="C133" s="18">
        <v>42510.997303240743</v>
      </c>
      <c r="D133" s="18">
        <v>42511.03702546296</v>
      </c>
      <c r="E133" s="15" t="str">
        <f t="shared" si="4"/>
        <v>4041/4042</v>
      </c>
      <c r="F133" s="15">
        <f t="shared" si="5"/>
        <v>3.9722222216369119E-2</v>
      </c>
      <c r="G133" s="10"/>
    </row>
    <row r="134" spans="1:7" x14ac:dyDescent="0.25">
      <c r="A134" s="6" t="s">
        <v>2366</v>
      </c>
      <c r="B134" s="6">
        <v>4007</v>
      </c>
      <c r="C134" s="18">
        <v>42510.974803240744</v>
      </c>
      <c r="D134" s="18">
        <v>42511.012488425928</v>
      </c>
      <c r="E134" s="15" t="str">
        <f t="shared" si="4"/>
        <v>4007/4008</v>
      </c>
      <c r="F134" s="15">
        <f t="shared" si="5"/>
        <v>3.7685185183363501E-2</v>
      </c>
      <c r="G134" s="10"/>
    </row>
    <row r="135" spans="1:7" x14ac:dyDescent="0.25">
      <c r="A135" s="6" t="s">
        <v>2367</v>
      </c>
      <c r="B135" s="6">
        <v>4008</v>
      </c>
      <c r="C135" s="18">
        <v>42511.018564814818</v>
      </c>
      <c r="D135" s="18">
        <v>42511.060011574074</v>
      </c>
      <c r="E135" s="15" t="str">
        <f t="shared" si="4"/>
        <v>4007/4008</v>
      </c>
      <c r="F135" s="15">
        <f t="shared" si="5"/>
        <v>4.1446759256359655E-2</v>
      </c>
      <c r="G135" s="10"/>
    </row>
    <row r="136" spans="1:7" x14ac:dyDescent="0.25">
      <c r="A136" s="6" t="s">
        <v>2368</v>
      </c>
      <c r="B136" s="6">
        <v>4018</v>
      </c>
      <c r="C136" s="18">
        <v>42510.990011574075</v>
      </c>
      <c r="D136" s="18">
        <v>42511.033622685187</v>
      </c>
      <c r="E136" s="15" t="str">
        <f t="shared" si="4"/>
        <v>4017/4018</v>
      </c>
      <c r="F136" s="15">
        <f t="shared" si="5"/>
        <v>4.3611111112113576E-2</v>
      </c>
      <c r="G136" s="10"/>
    </row>
    <row r="137" spans="1:7" x14ac:dyDescent="0.25">
      <c r="A137" s="6" t="s">
        <v>2369</v>
      </c>
      <c r="B137" s="6">
        <v>4017</v>
      </c>
      <c r="C137" s="18">
        <v>42511.038668981484</v>
      </c>
      <c r="D137" s="18">
        <v>42511.070868055554</v>
      </c>
      <c r="E137" s="15" t="str">
        <f t="shared" si="4"/>
        <v>4017/4018</v>
      </c>
      <c r="F137" s="15">
        <f t="shared" si="5"/>
        <v>3.219907407037681E-2</v>
      </c>
      <c r="G137" s="10"/>
    </row>
    <row r="138" spans="1:7" x14ac:dyDescent="0.25">
      <c r="A138" s="6" t="s">
        <v>2370</v>
      </c>
      <c r="B138" s="6">
        <v>4029</v>
      </c>
      <c r="C138" s="18">
        <v>42511.013495370367</v>
      </c>
      <c r="D138" s="18">
        <v>42511.056851851848</v>
      </c>
      <c r="E138" s="15" t="str">
        <f t="shared" si="4"/>
        <v>4029/4030</v>
      </c>
      <c r="F138" s="15">
        <f t="shared" si="5"/>
        <v>4.3356481481168885E-2</v>
      </c>
      <c r="G138" s="10"/>
    </row>
    <row r="139" spans="1:7" x14ac:dyDescent="0.25">
      <c r="A139" s="6" t="s">
        <v>2371</v>
      </c>
      <c r="B139" s="6">
        <v>4030</v>
      </c>
      <c r="C139" s="18">
        <v>42511.058831018519</v>
      </c>
      <c r="D139" s="18">
        <v>42511.09138888889</v>
      </c>
      <c r="E139" s="15" t="str">
        <f t="shared" si="4"/>
        <v>4029/4030</v>
      </c>
      <c r="F139" s="15">
        <f t="shared" si="5"/>
        <v>3.25578703705105E-2</v>
      </c>
      <c r="G139" s="10"/>
    </row>
    <row r="140" spans="1:7" x14ac:dyDescent="0.25">
      <c r="A140" s="6" t="s">
        <v>2372</v>
      </c>
      <c r="B140" s="6">
        <v>4042</v>
      </c>
      <c r="C140" s="18">
        <v>42511.041006944448</v>
      </c>
      <c r="D140" s="18">
        <v>42511.070509259262</v>
      </c>
      <c r="E140" s="15" t="str">
        <f t="shared" si="4"/>
        <v>4041/4042</v>
      </c>
      <c r="F140" s="15">
        <f t="shared" si="5"/>
        <v>2.9502314813726116E-2</v>
      </c>
      <c r="G140" s="10"/>
    </row>
    <row r="141" spans="1:7" x14ac:dyDescent="0.25">
      <c r="A141" s="6" t="s">
        <v>2373</v>
      </c>
      <c r="B141" s="6">
        <v>4041</v>
      </c>
      <c r="C141" s="18">
        <v>42511.076701388891</v>
      </c>
      <c r="D141" s="18">
        <v>42511.109942129631</v>
      </c>
      <c r="E141" s="15" t="str">
        <f t="shared" si="4"/>
        <v>4041/4042</v>
      </c>
      <c r="F141" s="15">
        <f t="shared" si="5"/>
        <v>3.3240740740438923E-2</v>
      </c>
      <c r="G141" s="10"/>
    </row>
  </sheetData>
  <autoFilter ref="A2:G141"/>
  <mergeCells count="2">
    <mergeCell ref="A1:F1"/>
    <mergeCell ref="L3:N3"/>
  </mergeCells>
  <conditionalFormatting sqref="C3:G141">
    <cfRule type="expression" dxfId="612" priority="14">
      <formula>#REF!&gt;#REF!</formula>
    </cfRule>
    <cfRule type="expression" dxfId="611" priority="15">
      <formula>#REF!&gt;0</formula>
    </cfRule>
    <cfRule type="expression" dxfId="610" priority="16">
      <formula>#REF!&gt;0</formula>
    </cfRule>
  </conditionalFormatting>
  <conditionalFormatting sqref="A3:B6 A14:B14 A73:B73">
    <cfRule type="expression" dxfId="609" priority="12">
      <formula>$P3&gt;0</formula>
    </cfRule>
    <cfRule type="expression" dxfId="608" priority="13">
      <formula>$O3&gt;0</formula>
    </cfRule>
  </conditionalFormatting>
  <conditionalFormatting sqref="A9:F141 G9:G136 A3:G8">
    <cfRule type="expression" dxfId="607" priority="10">
      <formula>NOT(ISBLANK($G3))</formula>
    </cfRule>
  </conditionalFormatting>
  <conditionalFormatting sqref="A27:B41 A45:B45 A49:B51 A57:B59 A63:B64 A68:B69 A74:B79 A83:B91 A95:B95 A104:B105 A7:B8">
    <cfRule type="expression" dxfId="606" priority="17">
      <formula>$P9&gt;0</formula>
    </cfRule>
    <cfRule type="expression" dxfId="605" priority="18">
      <formula>$O9&gt;0</formula>
    </cfRule>
  </conditionalFormatting>
  <conditionalFormatting sqref="A43:B44 A93:B94 A9:B12 A15:B26 A53:B56 A61:B62 A66:B67 A81:B82 A97:B98 A71:B71 A107:B108">
    <cfRule type="expression" dxfId="604" priority="20">
      <formula>$P10&gt;0</formula>
    </cfRule>
    <cfRule type="expression" dxfId="603" priority="21">
      <formula>$O10&gt;0</formula>
    </cfRule>
  </conditionalFormatting>
  <conditionalFormatting sqref="A109:B112 A99:B102">
    <cfRule type="expression" dxfId="602" priority="23">
      <formula>$P102&gt;0</formula>
    </cfRule>
    <cfRule type="expression" dxfId="601" priority="24">
      <formula>$O102&gt;0</formula>
    </cfRule>
  </conditionalFormatting>
  <conditionalFormatting sqref="A113:B114">
    <cfRule type="expression" dxfId="600" priority="26">
      <formula>$P118&gt;0</formula>
    </cfRule>
    <cfRule type="expression" dxfId="599" priority="27">
      <formula>$O118&gt;0</formula>
    </cfRule>
  </conditionalFormatting>
  <conditionalFormatting sqref="A116:B116">
    <cfRule type="expression" dxfId="598" priority="29">
      <formula>$P121&gt;0</formula>
    </cfRule>
    <cfRule type="expression" dxfId="597" priority="30">
      <formula>$O121&gt;0</formula>
    </cfRule>
  </conditionalFormatting>
  <conditionalFormatting sqref="A117:B117">
    <cfRule type="expression" dxfId="596" priority="32">
      <formula>$P123&gt;0</formula>
    </cfRule>
    <cfRule type="expression" dxfId="595" priority="33">
      <formula>$O123&gt;0</formula>
    </cfRule>
  </conditionalFormatting>
  <conditionalFormatting sqref="A121:B141">
    <cfRule type="expression" dxfId="594" priority="35">
      <formula>$P130&gt;0</formula>
    </cfRule>
    <cfRule type="expression" dxfId="593" priority="36">
      <formula>$O130&gt;0</formula>
    </cfRule>
  </conditionalFormatting>
  <conditionalFormatting sqref="A118:B118">
    <cfRule type="expression" dxfId="592" priority="42">
      <formula>$P125&gt;0</formula>
    </cfRule>
    <cfRule type="expression" dxfId="591" priority="43">
      <formula>$O125&gt;0</formula>
    </cfRule>
  </conditionalFormatting>
  <conditionalFormatting sqref="A42:B42 A92:B92">
    <cfRule type="expression" dxfId="590" priority="45">
      <formula>#REF!&gt;0</formula>
    </cfRule>
    <cfRule type="expression" dxfId="589" priority="46">
      <formula>#REF!&gt;0</formula>
    </cfRule>
  </conditionalFormatting>
  <conditionalFormatting sqref="A48:B48">
    <cfRule type="expression" dxfId="588" priority="48">
      <formula>$P48&gt;0</formula>
    </cfRule>
    <cfRule type="expression" dxfId="587" priority="49">
      <formula>$O48&gt;0</formula>
    </cfRule>
  </conditionalFormatting>
  <conditionalFormatting sqref="A46:B47">
    <cfRule type="expression" dxfId="586" priority="50">
      <formula>#REF!&gt;0</formula>
    </cfRule>
    <cfRule type="expression" dxfId="585" priority="51">
      <formula>#REF!&gt;0</formula>
    </cfRule>
  </conditionalFormatting>
  <conditionalFormatting sqref="A13:B13">
    <cfRule type="expression" dxfId="584" priority="54">
      <formula>#REF!&gt;0</formula>
    </cfRule>
    <cfRule type="expression" dxfId="583" priority="55">
      <formula>#REF!&gt;0</formula>
    </cfRule>
  </conditionalFormatting>
  <conditionalFormatting sqref="A52:B52 A60:B60">
    <cfRule type="expression" dxfId="582" priority="57">
      <formula>#REF!&gt;0</formula>
    </cfRule>
    <cfRule type="expression" dxfId="581" priority="58">
      <formula>#REF!&gt;0</formula>
    </cfRule>
  </conditionalFormatting>
  <conditionalFormatting sqref="A65:B65 A70:B70 A80:B80 A96:B96">
    <cfRule type="expression" dxfId="580" priority="61">
      <formula>#REF!&gt;0</formula>
    </cfRule>
    <cfRule type="expression" dxfId="579" priority="62">
      <formula>#REF!&gt;0</formula>
    </cfRule>
  </conditionalFormatting>
  <conditionalFormatting sqref="A72:B72">
    <cfRule type="expression" dxfId="578" priority="394">
      <formula>#REF!&gt;0</formula>
    </cfRule>
    <cfRule type="expression" dxfId="577" priority="395">
      <formula>#REF!&gt;0</formula>
    </cfRule>
  </conditionalFormatting>
  <conditionalFormatting sqref="A103:B103">
    <cfRule type="expression" dxfId="576" priority="415">
      <formula>#REF!&gt;0</formula>
    </cfRule>
    <cfRule type="expression" dxfId="575" priority="416">
      <formula>#REF!&gt;0</formula>
    </cfRule>
  </conditionalFormatting>
  <conditionalFormatting sqref="A106:B106">
    <cfRule type="expression" dxfId="574" priority="436">
      <formula>#REF!&gt;0</formula>
    </cfRule>
    <cfRule type="expression" dxfId="573" priority="437">
      <formula>#REF!&gt;0</formula>
    </cfRule>
  </conditionalFormatting>
  <conditionalFormatting sqref="A115:B115">
    <cfRule type="expression" dxfId="572" priority="454">
      <formula>#REF!&gt;0</formula>
    </cfRule>
    <cfRule type="expression" dxfId="571" priority="455">
      <formula>#REF!&gt;0</formula>
    </cfRule>
  </conditionalFormatting>
  <conditionalFormatting sqref="A119:B120">
    <cfRule type="expression" dxfId="570" priority="456">
      <formula>$P127&gt;0</formula>
    </cfRule>
    <cfRule type="expression" dxfId="569" priority="457">
      <formula>$O127&gt;0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1" id="{16ED5485-AD63-4B8E-8059-E12F6D8911A7}">
            <xm:f>$N3&gt;'[Train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A3:B6 A14:B14</xm:sqref>
        </x14:conditionalFormatting>
        <x14:conditionalFormatting xmlns:xm="http://schemas.microsoft.com/office/excel/2006/main">
          <x14:cfRule type="expression" priority="19" id="{E1968A01-FDEB-4D89-96CB-7C26A0FD9E1A}">
            <xm:f>$N29&gt;'[Train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A27:B41 A45:B45 A49:B51 A57:B59 A63:B64 A68:B69 A74:B79 A83:B91 A95:B95</xm:sqref>
        </x14:conditionalFormatting>
        <x14:conditionalFormatting xmlns:xm="http://schemas.microsoft.com/office/excel/2006/main">
          <x14:cfRule type="expression" priority="22" id="{E42AD1BD-2E61-4FBF-84F7-D39C4ED637FC}">
            <xm:f>$N10&gt;'[Train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A43:B44 A93:B94 A9:B12 A15:B26</xm:sqref>
        </x14:conditionalFormatting>
        <x14:conditionalFormatting xmlns:xm="http://schemas.microsoft.com/office/excel/2006/main">
          <x14:cfRule type="expression" priority="25" id="{E7D923AE-9192-4758-B2DC-9BA02D04D38A}">
            <xm:f>$N102&gt;'[Train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A109:B112 A99:B102</xm:sqref>
        </x14:conditionalFormatting>
        <x14:conditionalFormatting xmlns:xm="http://schemas.microsoft.com/office/excel/2006/main">
          <x14:cfRule type="expression" priority="28" id="{FD3EE508-4309-4FD8-BC33-EBAEA6E2DEC8}">
            <xm:f>$N118&gt;'[Train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A113:B114</xm:sqref>
        </x14:conditionalFormatting>
        <x14:conditionalFormatting xmlns:xm="http://schemas.microsoft.com/office/excel/2006/main">
          <x14:cfRule type="expression" priority="31" id="{C3ABB796-BC27-4790-A651-C6BB022AE2BC}">
            <xm:f>$N121&gt;'[Train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A116:B116</xm:sqref>
        </x14:conditionalFormatting>
        <x14:conditionalFormatting xmlns:xm="http://schemas.microsoft.com/office/excel/2006/main">
          <x14:cfRule type="expression" priority="34" id="{82C0C5EB-37C7-44A5-A3D5-7C444EF9FF67}">
            <xm:f>$N123&gt;'[Train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A117:B117</xm:sqref>
        </x14:conditionalFormatting>
        <x14:conditionalFormatting xmlns:xm="http://schemas.microsoft.com/office/excel/2006/main">
          <x14:cfRule type="expression" priority="37" id="{9AE51084-9723-4D64-89F4-B114B92DCF45}">
            <xm:f>$N130&gt;'[Train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A121:B141</xm:sqref>
        </x14:conditionalFormatting>
        <x14:conditionalFormatting xmlns:xm="http://schemas.microsoft.com/office/excel/2006/main">
          <x14:cfRule type="expression" priority="40" id="{98E4B93A-EC14-4630-9F84-29F17EA7ACAB}">
            <xm:f>$N62&gt;'[Train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A107:B108 A61:B62 A66:B67 A81:B82 A97:B98 A71:B71</xm:sqref>
        </x14:conditionalFormatting>
        <x14:conditionalFormatting xmlns:xm="http://schemas.microsoft.com/office/excel/2006/main">
          <x14:cfRule type="expression" priority="44" id="{63E4C987-B256-42AD-97A2-EDE812096655}">
            <xm:f>$N125&gt;'[Train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A118:B118</xm:sqref>
        </x14:conditionalFormatting>
        <x14:conditionalFormatting xmlns:xm="http://schemas.microsoft.com/office/excel/2006/main">
          <x14:cfRule type="expression" priority="47" id="{4F7730B5-9553-4E0B-A3BB-B672C641D4C4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A42:B42 A92:B92</xm:sqref>
        </x14:conditionalFormatting>
        <x14:conditionalFormatting xmlns:xm="http://schemas.microsoft.com/office/excel/2006/main">
          <x14:cfRule type="expression" priority="52" id="{05ECB66C-DACD-4436-B7E8-4A82EABDEDB2}">
            <xm:f>$N48&gt;'[Train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A48:B48</xm:sqref>
        </x14:conditionalFormatting>
        <x14:conditionalFormatting xmlns:xm="http://schemas.microsoft.com/office/excel/2006/main">
          <x14:cfRule type="expression" priority="53" id="{D8BA42F6-A42D-480E-8E9D-E00D79C6C377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A46:B47</xm:sqref>
        </x14:conditionalFormatting>
        <x14:conditionalFormatting xmlns:xm="http://schemas.microsoft.com/office/excel/2006/main">
          <x14:cfRule type="expression" priority="56" id="{592A1558-14C1-4D58-86E0-84E2F5110172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A13:B13</xm:sqref>
        </x14:conditionalFormatting>
        <x14:conditionalFormatting xmlns:xm="http://schemas.microsoft.com/office/excel/2006/main">
          <x14:cfRule type="expression" priority="59" id="{C5BDD548-C315-40F2-B243-D2898EB0FA46}">
            <xm:f>$N54&gt;'[Train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A53:B56</xm:sqref>
        </x14:conditionalFormatting>
        <x14:conditionalFormatting xmlns:xm="http://schemas.microsoft.com/office/excel/2006/main">
          <x14:cfRule type="expression" priority="60" id="{54C33B97-9D8A-468D-8399-51C707539B83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A52:B52 A60:B60</xm:sqref>
        </x14:conditionalFormatting>
        <x14:conditionalFormatting xmlns:xm="http://schemas.microsoft.com/office/excel/2006/main">
          <x14:cfRule type="expression" priority="63" id="{F04EA9B7-772E-4433-8F46-B76A89951A45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A65:B65 A70:B70 A80:B80 A96:B96</xm:sqref>
        </x14:conditionalFormatting>
        <x14:conditionalFormatting xmlns:xm="http://schemas.microsoft.com/office/excel/2006/main">
          <x14:cfRule type="expression" priority="399" id="{C5BDD548-C315-40F2-B243-D2898EB0FA46}">
            <xm:f>$N73&gt;'[Train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A73:B73</xm:sqref>
        </x14:conditionalFormatting>
        <x14:conditionalFormatting xmlns:xm="http://schemas.microsoft.com/office/excel/2006/main">
          <x14:cfRule type="expression" priority="400" id="{C5BDD548-C315-40F2-B243-D2898EB0FA46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A72:B72</xm:sqref>
        </x14:conditionalFormatting>
        <x14:conditionalFormatting xmlns:xm="http://schemas.microsoft.com/office/excel/2006/main">
          <x14:cfRule type="expression" priority="420" id="{E7D923AE-9192-4758-B2DC-9BA02D04D38A}">
            <xm:f>$N106&gt;'[Train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A104:B105</xm:sqref>
        </x14:conditionalFormatting>
        <x14:conditionalFormatting xmlns:xm="http://schemas.microsoft.com/office/excel/2006/main">
          <x14:cfRule type="expression" priority="421" id="{E7D923AE-9192-4758-B2DC-9BA02D04D38A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A103:B103</xm:sqref>
        </x14:conditionalFormatting>
        <x14:conditionalFormatting xmlns:xm="http://schemas.microsoft.com/office/excel/2006/main">
          <x14:cfRule type="expression" priority="441" id="{E7D923AE-9192-4758-B2DC-9BA02D04D38A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A106:B106</xm:sqref>
        </x14:conditionalFormatting>
        <x14:conditionalFormatting xmlns:xm="http://schemas.microsoft.com/office/excel/2006/main">
          <x14:cfRule type="expression" priority="461" id="{FD3EE508-4309-4FD8-BC33-EBAEA6E2DEC8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A115:B115</xm:sqref>
        </x14:conditionalFormatting>
        <x14:conditionalFormatting xmlns:xm="http://schemas.microsoft.com/office/excel/2006/main">
          <x14:cfRule type="expression" priority="462" id="{9AE51084-9723-4D64-89F4-B114B92DCF45}">
            <xm:f>$N127&gt;'[Train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A119:B120</xm:sqref>
        </x14:conditionalFormatting>
        <x14:conditionalFormatting xmlns:xm="http://schemas.microsoft.com/office/excel/2006/main">
          <x14:cfRule type="expression" priority="792" id="{E42AD1BD-2E61-4FBF-84F7-D39C4ED637FC}">
            <xm:f>$N9&gt;'[Train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A7:B8</xm:sqref>
        </x14:conditionalFormatting>
      </x14:conditionalFormatting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41"/>
  <sheetViews>
    <sheetView workbookViewId="0">
      <selection sqref="A1:F1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72.42578125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75" t="str">
        <f>"Eagle P3 System Performance - "&amp;TEXT(J3,"YYYY-MM-DD")</f>
        <v>Eagle P3 System Performance - 2016-05-21</v>
      </c>
      <c r="B1" s="75"/>
      <c r="C1" s="75"/>
      <c r="D1" s="75"/>
      <c r="E1" s="75"/>
      <c r="F1" s="75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2382</v>
      </c>
      <c r="B3" s="6">
        <v>4020</v>
      </c>
      <c r="C3" s="18">
        <v>42511.132916666669</v>
      </c>
      <c r="D3" s="18">
        <v>42511.1641087963</v>
      </c>
      <c r="E3" s="15" t="str">
        <f>IF(ISEVEN(B3),(B3-1)&amp;"/"&amp;B3,B3&amp;"/"&amp;(B3+1))</f>
        <v>4019/4020</v>
      </c>
      <c r="F3" s="15">
        <f>D3-C3</f>
        <v>3.1192129630653653E-2</v>
      </c>
      <c r="G3" s="10"/>
      <c r="J3" s="20">
        <v>42511</v>
      </c>
      <c r="K3" s="21"/>
      <c r="L3" s="76" t="s">
        <v>3</v>
      </c>
      <c r="M3" s="76"/>
      <c r="N3" s="77"/>
    </row>
    <row r="4" spans="1:65" s="2" customFormat="1" ht="15.75" thickBot="1" x14ac:dyDescent="0.3">
      <c r="A4" s="6" t="s">
        <v>2383</v>
      </c>
      <c r="B4" s="6">
        <v>4026</v>
      </c>
      <c r="C4" s="18">
        <v>42511.174976851849</v>
      </c>
      <c r="D4" s="18">
        <v>42511.202511574076</v>
      </c>
      <c r="E4" s="15" t="str">
        <f t="shared" ref="E4:E67" si="0">IF(ISEVEN(B4),(B4-1)&amp;"/"&amp;B4,B4&amp;"/"&amp;(B4+1))</f>
        <v>4025/4026</v>
      </c>
      <c r="F4" s="15">
        <f t="shared" ref="F4:F67" si="1">D4-C4</f>
        <v>2.7534722226846498E-2</v>
      </c>
      <c r="G4" s="10"/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2384</v>
      </c>
      <c r="B5" s="6">
        <v>4002</v>
      </c>
      <c r="C5" s="18">
        <v>42511.153437499997</v>
      </c>
      <c r="D5" s="18">
        <v>42511.189814814818</v>
      </c>
      <c r="E5" s="15" t="str">
        <f t="shared" si="0"/>
        <v>4001/4002</v>
      </c>
      <c r="F5" s="15">
        <f t="shared" si="1"/>
        <v>3.6377314820128959E-2</v>
      </c>
      <c r="G5" s="10"/>
      <c r="J5" s="22" t="s">
        <v>7</v>
      </c>
      <c r="K5" s="24">
        <f>COUNTA(F3:F946)</f>
        <v>139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6" t="s">
        <v>2385</v>
      </c>
      <c r="B6" s="6">
        <v>4010</v>
      </c>
      <c r="C6" s="18">
        <v>42511.194930555554</v>
      </c>
      <c r="D6" s="18">
        <v>42511.228055555555</v>
      </c>
      <c r="E6" s="15" t="str">
        <f t="shared" si="0"/>
        <v>4009/4010</v>
      </c>
      <c r="F6" s="15">
        <f t="shared" si="1"/>
        <v>3.312500000174623E-2</v>
      </c>
      <c r="G6" s="10"/>
      <c r="J6" s="22" t="s">
        <v>15</v>
      </c>
      <c r="K6" s="24">
        <f>K5-SUM(K8:K9)</f>
        <v>125</v>
      </c>
      <c r="L6" s="25">
        <v>42.520864197882581</v>
      </c>
      <c r="M6" s="25">
        <v>35.399999998044223</v>
      </c>
      <c r="N6" s="25">
        <v>61.166666663484648</v>
      </c>
    </row>
    <row r="7" spans="1:65" s="2" customFormat="1" x14ac:dyDescent="0.25">
      <c r="A7" s="6" t="s">
        <v>2386</v>
      </c>
      <c r="B7" s="6">
        <v>4044</v>
      </c>
      <c r="C7" s="18">
        <v>42511.174386574072</v>
      </c>
      <c r="D7" s="18">
        <v>42511.209224537037</v>
      </c>
      <c r="E7" s="15" t="str">
        <f t="shared" si="0"/>
        <v>4043/4044</v>
      </c>
      <c r="F7" s="15">
        <f t="shared" si="1"/>
        <v>3.4837962964957114E-2</v>
      </c>
      <c r="G7" s="10"/>
      <c r="J7" s="22" t="s">
        <v>9</v>
      </c>
      <c r="K7" s="29">
        <f>K6/K5</f>
        <v>0.89928057553956831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6" t="s">
        <v>2387</v>
      </c>
      <c r="B8" s="6">
        <v>4032</v>
      </c>
      <c r="C8" s="18">
        <v>42511.215358796297</v>
      </c>
      <c r="D8" s="18">
        <v>42511.246701388889</v>
      </c>
      <c r="E8" s="15" t="str">
        <f t="shared" si="0"/>
        <v>4031/4032</v>
      </c>
      <c r="F8" s="15">
        <f t="shared" si="1"/>
        <v>3.1342592592409346E-2</v>
      </c>
      <c r="G8" s="10"/>
      <c r="J8" s="22" t="s">
        <v>16</v>
      </c>
      <c r="K8" s="24">
        <f>COUNTA(G3:G972)</f>
        <v>14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2388</v>
      </c>
      <c r="B9" s="6">
        <v>4024</v>
      </c>
      <c r="C9" s="18">
        <v>42511.182916666665</v>
      </c>
      <c r="D9" s="18">
        <v>42511.221678240741</v>
      </c>
      <c r="E9" s="15" t="str">
        <f t="shared" si="0"/>
        <v>4023/4024</v>
      </c>
      <c r="F9" s="15">
        <f t="shared" si="1"/>
        <v>3.8761574076488614E-2</v>
      </c>
      <c r="G9" s="10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2389</v>
      </c>
      <c r="B10" s="6">
        <v>4023</v>
      </c>
      <c r="C10" s="18">
        <v>42511.226064814815</v>
      </c>
      <c r="D10" s="18">
        <v>42511.257662037038</v>
      </c>
      <c r="E10" s="15" t="str">
        <f t="shared" si="0"/>
        <v>4023/4024</v>
      </c>
      <c r="F10" s="15">
        <f t="shared" si="1"/>
        <v>3.1597222223354038E-2</v>
      </c>
      <c r="G10" s="10"/>
    </row>
    <row r="11" spans="1:65" s="2" customFormat="1" x14ac:dyDescent="0.25">
      <c r="A11" s="6" t="s">
        <v>2390</v>
      </c>
      <c r="B11" s="6">
        <v>4014</v>
      </c>
      <c r="C11" s="18">
        <v>42511.19332175926</v>
      </c>
      <c r="D11" s="18">
        <v>42511.232511574075</v>
      </c>
      <c r="E11" s="15" t="str">
        <f t="shared" si="0"/>
        <v>4013/4014</v>
      </c>
      <c r="F11" s="15">
        <f t="shared" si="1"/>
        <v>3.9189814815472346E-2</v>
      </c>
      <c r="G11" s="10"/>
    </row>
    <row r="12" spans="1:65" s="2" customFormat="1" x14ac:dyDescent="0.25">
      <c r="A12" s="6" t="s">
        <v>2391</v>
      </c>
      <c r="B12" s="6">
        <v>4013</v>
      </c>
      <c r="C12" s="18">
        <v>42511.235717592594</v>
      </c>
      <c r="D12" s="18">
        <v>42511.264641203707</v>
      </c>
      <c r="E12" s="15" t="str">
        <f t="shared" si="0"/>
        <v>4013/4014</v>
      </c>
      <c r="F12" s="15">
        <f t="shared" si="1"/>
        <v>2.8923611112986691E-2</v>
      </c>
      <c r="G12" s="10"/>
    </row>
    <row r="13" spans="1:65" s="2" customFormat="1" x14ac:dyDescent="0.25">
      <c r="A13" s="6" t="s">
        <v>2392</v>
      </c>
      <c r="B13" s="6">
        <v>4020</v>
      </c>
      <c r="C13" s="18">
        <v>42511.20890046296</v>
      </c>
      <c r="D13" s="18">
        <v>42511.209976851853</v>
      </c>
      <c r="E13" s="15" t="str">
        <f t="shared" si="0"/>
        <v>4019/4020</v>
      </c>
      <c r="F13" s="15">
        <f t="shared" si="1"/>
        <v>1.0763888931251131E-3</v>
      </c>
      <c r="G13" s="10" t="s">
        <v>785</v>
      </c>
    </row>
    <row r="14" spans="1:65" s="2" customFormat="1" x14ac:dyDescent="0.25">
      <c r="A14" s="6" t="s">
        <v>2393</v>
      </c>
      <c r="B14" s="6">
        <v>4019</v>
      </c>
      <c r="C14" s="18">
        <v>42511.248171296298</v>
      </c>
      <c r="D14" s="18">
        <v>42511.277395833335</v>
      </c>
      <c r="E14" s="15" t="str">
        <f t="shared" si="0"/>
        <v>4019/4020</v>
      </c>
      <c r="F14" s="15">
        <f t="shared" si="1"/>
        <v>2.9224537036498077E-2</v>
      </c>
      <c r="G14" s="10"/>
    </row>
    <row r="15" spans="1:65" s="2" customFormat="1" x14ac:dyDescent="0.25">
      <c r="A15" s="6" t="s">
        <v>2394</v>
      </c>
      <c r="B15" s="6">
        <v>4025</v>
      </c>
      <c r="C15" s="18">
        <v>42511.212384259263</v>
      </c>
      <c r="D15" s="18">
        <v>42511.252858796295</v>
      </c>
      <c r="E15" s="15" t="str">
        <f t="shared" si="0"/>
        <v>4025/4026</v>
      </c>
      <c r="F15" s="15">
        <f t="shared" si="1"/>
        <v>4.0474537032423541E-2</v>
      </c>
      <c r="G15" s="10"/>
    </row>
    <row r="16" spans="1:65" s="2" customFormat="1" x14ac:dyDescent="0.25">
      <c r="A16" s="6" t="s">
        <v>2395</v>
      </c>
      <c r="B16" s="6">
        <v>4026</v>
      </c>
      <c r="C16" s="18">
        <v>42511.256701388891</v>
      </c>
      <c r="D16" s="18">
        <v>42511.2890625</v>
      </c>
      <c r="E16" s="15" t="str">
        <f t="shared" si="0"/>
        <v>4025/4026</v>
      </c>
      <c r="F16" s="15">
        <f t="shared" si="1"/>
        <v>3.2361111108912155E-2</v>
      </c>
      <c r="G16" s="10"/>
    </row>
    <row r="17" spans="1:7" s="2" customFormat="1" x14ac:dyDescent="0.25">
      <c r="A17" s="6" t="s">
        <v>2396</v>
      </c>
      <c r="B17" s="6">
        <v>4002</v>
      </c>
      <c r="C17" s="18">
        <v>42511.238611111112</v>
      </c>
      <c r="D17" s="18">
        <v>42511.264085648145</v>
      </c>
      <c r="E17" s="15" t="str">
        <f t="shared" si="0"/>
        <v>4001/4002</v>
      </c>
      <c r="F17" s="15">
        <f t="shared" si="1"/>
        <v>2.5474537033005618E-2</v>
      </c>
      <c r="G17" s="10" t="s">
        <v>2646</v>
      </c>
    </row>
    <row r="18" spans="1:7" s="2" customFormat="1" x14ac:dyDescent="0.25">
      <c r="A18" s="6" t="s">
        <v>2397</v>
      </c>
      <c r="B18" s="6">
        <v>4001</v>
      </c>
      <c r="C18" s="18">
        <v>42511.267083333332</v>
      </c>
      <c r="D18" s="18">
        <v>42511.29650462963</v>
      </c>
      <c r="E18" s="15" t="str">
        <f t="shared" si="0"/>
        <v>4001/4002</v>
      </c>
      <c r="F18" s="15">
        <f t="shared" si="1"/>
        <v>2.9421296298096422E-2</v>
      </c>
      <c r="G18" s="10"/>
    </row>
    <row r="19" spans="1:7" s="2" customFormat="1" x14ac:dyDescent="0.25">
      <c r="A19" s="6" t="s">
        <v>2398</v>
      </c>
      <c r="B19" s="6">
        <v>4009</v>
      </c>
      <c r="C19" s="18">
        <v>42511.235127314816</v>
      </c>
      <c r="D19" s="18">
        <v>42511.267523148148</v>
      </c>
      <c r="E19" s="15" t="str">
        <f t="shared" si="0"/>
        <v>4009/4010</v>
      </c>
      <c r="F19" s="15">
        <f t="shared" si="1"/>
        <v>3.2395833331975155E-2</v>
      </c>
      <c r="G19" s="10"/>
    </row>
    <row r="20" spans="1:7" s="2" customFormat="1" x14ac:dyDescent="0.25">
      <c r="A20" s="6" t="s">
        <v>2399</v>
      </c>
      <c r="B20" s="6">
        <v>4010</v>
      </c>
      <c r="C20" s="18">
        <v>42511.273252314815</v>
      </c>
      <c r="D20" s="18">
        <v>42511.316180555557</v>
      </c>
      <c r="E20" s="15" t="str">
        <f t="shared" si="0"/>
        <v>4009/4010</v>
      </c>
      <c r="F20" s="15">
        <f t="shared" si="1"/>
        <v>4.2928240742185153E-2</v>
      </c>
      <c r="G20" s="10"/>
    </row>
    <row r="21" spans="1:7" s="2" customFormat="1" x14ac:dyDescent="0.25">
      <c r="A21" s="6" t="s">
        <v>2400</v>
      </c>
      <c r="B21" s="6">
        <v>4044</v>
      </c>
      <c r="C21" s="18">
        <v>42511.253564814811</v>
      </c>
      <c r="D21" s="18">
        <v>42511.282592592594</v>
      </c>
      <c r="E21" s="15" t="str">
        <f t="shared" si="0"/>
        <v>4043/4044</v>
      </c>
      <c r="F21" s="15">
        <f t="shared" si="1"/>
        <v>2.902777778217569E-2</v>
      </c>
      <c r="G21" s="10"/>
    </row>
    <row r="22" spans="1:7" s="2" customFormat="1" x14ac:dyDescent="0.25">
      <c r="A22" s="6" t="s">
        <v>2401</v>
      </c>
      <c r="B22" s="6">
        <v>4043</v>
      </c>
      <c r="C22" s="18">
        <v>42511.287824074076</v>
      </c>
      <c r="D22" s="18">
        <v>42511.321516203701</v>
      </c>
      <c r="E22" s="15" t="str">
        <f t="shared" si="0"/>
        <v>4043/4044</v>
      </c>
      <c r="F22" s="15">
        <f t="shared" si="1"/>
        <v>3.3692129625706002E-2</v>
      </c>
      <c r="G22" s="10"/>
    </row>
    <row r="23" spans="1:7" s="2" customFormat="1" x14ac:dyDescent="0.25">
      <c r="A23" s="6" t="s">
        <v>2402</v>
      </c>
      <c r="B23" s="6">
        <v>4024</v>
      </c>
      <c r="C23" s="18">
        <v>42511.260416666664</v>
      </c>
      <c r="D23" s="18">
        <v>42511.292812500003</v>
      </c>
      <c r="E23" s="15" t="str">
        <f t="shared" si="0"/>
        <v>4023/4024</v>
      </c>
      <c r="F23" s="15">
        <f t="shared" si="1"/>
        <v>3.2395833339251112E-2</v>
      </c>
      <c r="G23" s="10"/>
    </row>
    <row r="24" spans="1:7" s="2" customFormat="1" x14ac:dyDescent="0.25">
      <c r="A24" s="6" t="s">
        <v>2403</v>
      </c>
      <c r="B24" s="6">
        <v>4023</v>
      </c>
      <c r="C24" s="18">
        <v>42511.29787037037</v>
      </c>
      <c r="D24" s="18">
        <v>42511.329456018517</v>
      </c>
      <c r="E24" s="15" t="str">
        <f t="shared" si="0"/>
        <v>4023/4024</v>
      </c>
      <c r="F24" s="15">
        <f t="shared" si="1"/>
        <v>3.1585648146574385E-2</v>
      </c>
      <c r="G24" s="10"/>
    </row>
    <row r="25" spans="1:7" s="2" customFormat="1" x14ac:dyDescent="0.25">
      <c r="A25" s="6" t="s">
        <v>2404</v>
      </c>
      <c r="B25" s="6">
        <v>4014</v>
      </c>
      <c r="C25" s="18">
        <v>42511.26902777778</v>
      </c>
      <c r="D25" s="18">
        <v>42511.296631944446</v>
      </c>
      <c r="E25" s="15" t="str">
        <f t="shared" si="0"/>
        <v>4013/4014</v>
      </c>
      <c r="F25" s="15">
        <f t="shared" si="1"/>
        <v>2.7604166665696539E-2</v>
      </c>
      <c r="G25" s="10"/>
    </row>
    <row r="26" spans="1:7" s="2" customFormat="1" x14ac:dyDescent="0.25">
      <c r="A26" s="6" t="s">
        <v>2405</v>
      </c>
      <c r="B26" s="6">
        <v>4013</v>
      </c>
      <c r="C26" s="18">
        <v>42511.307928240742</v>
      </c>
      <c r="D26" s="18">
        <v>42511.338587962964</v>
      </c>
      <c r="E26" s="15" t="str">
        <f t="shared" si="0"/>
        <v>4013/4014</v>
      </c>
      <c r="F26" s="15">
        <f t="shared" si="1"/>
        <v>3.0659722222480923E-2</v>
      </c>
      <c r="G26" s="10"/>
    </row>
    <row r="27" spans="1:7" s="2" customFormat="1" x14ac:dyDescent="0.25">
      <c r="A27" s="6" t="s">
        <v>2406</v>
      </c>
      <c r="B27" s="6">
        <v>4031</v>
      </c>
      <c r="C27" s="18">
        <v>42511.282280092593</v>
      </c>
      <c r="D27" s="18">
        <v>42511.313981481479</v>
      </c>
      <c r="E27" s="15" t="str">
        <f t="shared" si="0"/>
        <v>4031/4032</v>
      </c>
      <c r="F27" s="15">
        <f t="shared" si="1"/>
        <v>3.1701388885267079E-2</v>
      </c>
      <c r="G27" s="10"/>
    </row>
    <row r="28" spans="1:7" s="2" customFormat="1" x14ac:dyDescent="0.25">
      <c r="A28" s="6" t="s">
        <v>2407</v>
      </c>
      <c r="B28" s="6">
        <v>4032</v>
      </c>
      <c r="C28" s="18">
        <v>42511.31832175926</v>
      </c>
      <c r="D28" s="18">
        <v>42511.351354166669</v>
      </c>
      <c r="E28" s="15" t="str">
        <f t="shared" si="0"/>
        <v>4031/4032</v>
      </c>
      <c r="F28" s="15">
        <f t="shared" si="1"/>
        <v>3.3032407409336884E-2</v>
      </c>
      <c r="G28" s="10"/>
    </row>
    <row r="29" spans="1:7" s="2" customFormat="1" x14ac:dyDescent="0.25">
      <c r="A29" s="6" t="s">
        <v>2408</v>
      </c>
      <c r="B29" s="6">
        <v>4025</v>
      </c>
      <c r="C29" s="18">
        <v>42511.291400462964</v>
      </c>
      <c r="D29" s="18">
        <v>42511.319722222222</v>
      </c>
      <c r="E29" s="15" t="str">
        <f t="shared" si="0"/>
        <v>4025/4026</v>
      </c>
      <c r="F29" s="15">
        <f t="shared" si="1"/>
        <v>2.8321759258687962E-2</v>
      </c>
      <c r="G29" s="10"/>
    </row>
    <row r="30" spans="1:7" s="2" customFormat="1" x14ac:dyDescent="0.25">
      <c r="A30" s="6" t="s">
        <v>2409</v>
      </c>
      <c r="B30" s="6">
        <v>4026</v>
      </c>
      <c r="C30" s="18">
        <v>42511.32984953704</v>
      </c>
      <c r="D30" s="18">
        <v>42511.358067129629</v>
      </c>
      <c r="E30" s="15" t="str">
        <f t="shared" si="0"/>
        <v>4025/4026</v>
      </c>
      <c r="F30" s="15">
        <f t="shared" si="1"/>
        <v>2.8217592589498963E-2</v>
      </c>
      <c r="G30" s="10"/>
    </row>
    <row r="31" spans="1:7" s="2" customFormat="1" x14ac:dyDescent="0.25">
      <c r="A31" s="6" t="s">
        <v>2410</v>
      </c>
      <c r="B31" s="6">
        <v>4002</v>
      </c>
      <c r="C31" s="18">
        <v>42511.303912037038</v>
      </c>
      <c r="D31" s="18">
        <v>42511.328935185185</v>
      </c>
      <c r="E31" s="15" t="str">
        <f t="shared" si="0"/>
        <v>4001/4002</v>
      </c>
      <c r="F31" s="15">
        <f t="shared" si="1"/>
        <v>2.5023148147738539E-2</v>
      </c>
      <c r="G31" s="10"/>
    </row>
    <row r="32" spans="1:7" s="2" customFormat="1" x14ac:dyDescent="0.25">
      <c r="A32" s="6" t="s">
        <v>2411</v>
      </c>
      <c r="B32" s="6">
        <v>4001</v>
      </c>
      <c r="C32" s="18">
        <v>42511.339120370372</v>
      </c>
      <c r="D32" s="18">
        <v>42511.369189814817</v>
      </c>
      <c r="E32" s="15" t="str">
        <f t="shared" si="0"/>
        <v>4001/4002</v>
      </c>
      <c r="F32" s="15">
        <f t="shared" si="1"/>
        <v>3.0069444444961846E-2</v>
      </c>
      <c r="G32" s="10"/>
    </row>
    <row r="33" spans="1:7" s="2" customFormat="1" x14ac:dyDescent="0.25">
      <c r="A33" s="6" t="s">
        <v>2412</v>
      </c>
      <c r="B33" s="6">
        <v>4020</v>
      </c>
      <c r="C33" s="18">
        <v>42511.319398148145</v>
      </c>
      <c r="D33" s="18">
        <v>42511.345543981479</v>
      </c>
      <c r="E33" s="15" t="str">
        <f t="shared" si="0"/>
        <v>4019/4020</v>
      </c>
      <c r="F33" s="15">
        <f t="shared" si="1"/>
        <v>2.6145833333430346E-2</v>
      </c>
      <c r="G33" s="10" t="s">
        <v>2647</v>
      </c>
    </row>
    <row r="34" spans="1:7" s="2" customFormat="1" x14ac:dyDescent="0.25">
      <c r="A34" s="6" t="s">
        <v>2413</v>
      </c>
      <c r="B34" s="6">
        <v>4019</v>
      </c>
      <c r="C34" s="18">
        <v>42511.349131944444</v>
      </c>
      <c r="D34" s="18">
        <v>42511.380891203706</v>
      </c>
      <c r="E34" s="15" t="str">
        <f t="shared" si="0"/>
        <v>4019/4020</v>
      </c>
      <c r="F34" s="15">
        <f t="shared" si="1"/>
        <v>3.1759259261889383E-2</v>
      </c>
      <c r="G34" s="10"/>
    </row>
    <row r="35" spans="1:7" s="2" customFormat="1" x14ac:dyDescent="0.25">
      <c r="A35" s="6" t="s">
        <v>2414</v>
      </c>
      <c r="B35" s="6">
        <v>4044</v>
      </c>
      <c r="C35" s="18">
        <v>42511.324108796296</v>
      </c>
      <c r="D35" s="18">
        <v>42511.331423611111</v>
      </c>
      <c r="E35" s="15" t="str">
        <f t="shared" si="0"/>
        <v>4043/4044</v>
      </c>
      <c r="F35" s="15">
        <f t="shared" si="1"/>
        <v>7.3148148148902692E-3</v>
      </c>
      <c r="G35" s="10" t="s">
        <v>785</v>
      </c>
    </row>
    <row r="36" spans="1:7" s="2" customFormat="1" x14ac:dyDescent="0.25">
      <c r="A36" s="6" t="s">
        <v>2415</v>
      </c>
      <c r="B36" s="6">
        <v>4043</v>
      </c>
      <c r="C36" s="18">
        <v>42511.359930555554</v>
      </c>
      <c r="D36" s="18">
        <v>42511.388553240744</v>
      </c>
      <c r="E36" s="15" t="str">
        <f t="shared" si="0"/>
        <v>4043/4044</v>
      </c>
      <c r="F36" s="15">
        <f t="shared" si="1"/>
        <v>2.8622685189475305E-2</v>
      </c>
      <c r="G36" s="10"/>
    </row>
    <row r="37" spans="1:7" s="2" customFormat="1" x14ac:dyDescent="0.25">
      <c r="A37" s="6" t="s">
        <v>2416</v>
      </c>
      <c r="B37" s="6">
        <v>4024</v>
      </c>
      <c r="C37" s="18">
        <v>42511.332048611112</v>
      </c>
      <c r="D37" s="18">
        <v>42511.361400462964</v>
      </c>
      <c r="E37" s="15" t="str">
        <f t="shared" si="0"/>
        <v>4023/4024</v>
      </c>
      <c r="F37" s="15">
        <f t="shared" si="1"/>
        <v>2.9351851851970423E-2</v>
      </c>
      <c r="G37" s="10"/>
    </row>
    <row r="38" spans="1:7" s="2" customFormat="1" x14ac:dyDescent="0.25">
      <c r="A38" s="6" t="s">
        <v>2417</v>
      </c>
      <c r="B38" s="6">
        <v>4023</v>
      </c>
      <c r="C38" s="18">
        <v>42511.368923611109</v>
      </c>
      <c r="D38" s="18">
        <v>42511.398784722223</v>
      </c>
      <c r="E38" s="15" t="str">
        <f t="shared" si="0"/>
        <v>4023/4024</v>
      </c>
      <c r="F38" s="15">
        <f t="shared" si="1"/>
        <v>2.9861111113859806E-2</v>
      </c>
      <c r="G38" s="10"/>
    </row>
    <row r="39" spans="1:7" s="2" customFormat="1" x14ac:dyDescent="0.25">
      <c r="A39" s="6" t="s">
        <v>2418</v>
      </c>
      <c r="B39" s="6">
        <v>4014</v>
      </c>
      <c r="C39" s="18">
        <v>42511.342592592591</v>
      </c>
      <c r="D39" s="18">
        <v>42511.368414351855</v>
      </c>
      <c r="E39" s="15" t="str">
        <f t="shared" si="0"/>
        <v>4013/4014</v>
      </c>
      <c r="F39" s="15">
        <f t="shared" si="1"/>
        <v>2.5821759263635613E-2</v>
      </c>
      <c r="G39" s="10"/>
    </row>
    <row r="40" spans="1:7" s="2" customFormat="1" x14ac:dyDescent="0.25">
      <c r="A40" s="6" t="s">
        <v>2419</v>
      </c>
      <c r="B40" s="6">
        <v>4013</v>
      </c>
      <c r="C40" s="18">
        <v>42511.383726851855</v>
      </c>
      <c r="D40" s="18">
        <v>42511.383773148147</v>
      </c>
      <c r="E40" s="15" t="str">
        <f t="shared" si="0"/>
        <v>4013/4014</v>
      </c>
      <c r="F40" s="15">
        <f t="shared" si="1"/>
        <v>4.6296292566694319E-5</v>
      </c>
      <c r="G40" s="10" t="s">
        <v>785</v>
      </c>
    </row>
    <row r="41" spans="1:7" s="2" customFormat="1" x14ac:dyDescent="0.25">
      <c r="A41" s="6" t="s">
        <v>2420</v>
      </c>
      <c r="B41" s="6">
        <v>4031</v>
      </c>
      <c r="C41" s="18">
        <v>42511.35491898148</v>
      </c>
      <c r="D41" s="18">
        <v>42511.38071759259</v>
      </c>
      <c r="E41" s="15" t="str">
        <f t="shared" si="0"/>
        <v>4031/4032</v>
      </c>
      <c r="F41" s="15">
        <f t="shared" si="1"/>
        <v>2.5798611110076308E-2</v>
      </c>
      <c r="G41" s="10"/>
    </row>
    <row r="42" spans="1:7" s="2" customFormat="1" x14ac:dyDescent="0.25">
      <c r="A42" s="6" t="s">
        <v>2421</v>
      </c>
      <c r="B42" s="6">
        <v>4032</v>
      </c>
      <c r="C42" s="18">
        <v>42511.3903587963</v>
      </c>
      <c r="D42" s="18">
        <v>42511.420254629629</v>
      </c>
      <c r="E42" s="15" t="str">
        <f t="shared" si="0"/>
        <v>4031/4032</v>
      </c>
      <c r="F42" s="15">
        <f t="shared" si="1"/>
        <v>2.9895833329646848E-2</v>
      </c>
      <c r="G42" s="10"/>
    </row>
    <row r="43" spans="1:7" s="2" customFormat="1" x14ac:dyDescent="0.25">
      <c r="A43" s="6" t="s">
        <v>2422</v>
      </c>
      <c r="B43" s="6">
        <v>4025</v>
      </c>
      <c r="C43" s="18">
        <v>42511.362905092596</v>
      </c>
      <c r="D43" s="18">
        <v>42511.390474537038</v>
      </c>
      <c r="E43" s="15" t="str">
        <f t="shared" si="0"/>
        <v>4025/4026</v>
      </c>
      <c r="F43" s="15">
        <f t="shared" si="1"/>
        <v>2.7569444442633539E-2</v>
      </c>
      <c r="G43" s="10"/>
    </row>
    <row r="44" spans="1:7" s="2" customFormat="1" x14ac:dyDescent="0.25">
      <c r="A44" s="6" t="s">
        <v>2423</v>
      </c>
      <c r="B44" s="6">
        <v>4026</v>
      </c>
      <c r="C44" s="18">
        <v>42511.476585648146</v>
      </c>
      <c r="D44" s="18">
        <v>42511.511562500003</v>
      </c>
      <c r="E44" s="15" t="str">
        <f t="shared" si="0"/>
        <v>4025/4026</v>
      </c>
      <c r="F44" s="15">
        <f t="shared" si="1"/>
        <v>3.4976851857209112E-2</v>
      </c>
      <c r="G44" s="10"/>
    </row>
    <row r="45" spans="1:7" s="2" customFormat="1" x14ac:dyDescent="0.25">
      <c r="A45" s="6" t="s">
        <v>2423</v>
      </c>
      <c r="B45" s="6">
        <v>4026</v>
      </c>
      <c r="C45" s="18">
        <v>42511.397453703707</v>
      </c>
      <c r="D45" s="18">
        <v>42511.398506944446</v>
      </c>
      <c r="E45" s="15" t="str">
        <f t="shared" si="0"/>
        <v>4025/4026</v>
      </c>
      <c r="F45" s="15">
        <f t="shared" si="1"/>
        <v>1.0532407395658083E-3</v>
      </c>
      <c r="G45" s="10" t="s">
        <v>785</v>
      </c>
    </row>
    <row r="46" spans="1:7" s="2" customFormat="1" x14ac:dyDescent="0.25">
      <c r="A46" s="6" t="s">
        <v>2424</v>
      </c>
      <c r="B46" s="6">
        <v>4002</v>
      </c>
      <c r="C46" s="18">
        <v>42511.373796296299</v>
      </c>
      <c r="D46" s="18">
        <v>42511.40121527778</v>
      </c>
      <c r="E46" s="15" t="str">
        <f t="shared" si="0"/>
        <v>4001/4002</v>
      </c>
      <c r="F46" s="15">
        <f t="shared" si="1"/>
        <v>2.7418981480877846E-2</v>
      </c>
      <c r="G46" s="10"/>
    </row>
    <row r="47" spans="1:7" s="2" customFormat="1" x14ac:dyDescent="0.25">
      <c r="A47" s="6" t="s">
        <v>2425</v>
      </c>
      <c r="B47" s="6">
        <v>4001</v>
      </c>
      <c r="C47" s="18">
        <v>42511.410983796297</v>
      </c>
      <c r="D47" s="18">
        <v>42511.440254629626</v>
      </c>
      <c r="E47" s="15" t="str">
        <f t="shared" si="0"/>
        <v>4001/4002</v>
      </c>
      <c r="F47" s="15">
        <f t="shared" si="1"/>
        <v>2.9270833329064772E-2</v>
      </c>
      <c r="G47" s="10"/>
    </row>
    <row r="48" spans="1:7" s="2" customFormat="1" x14ac:dyDescent="0.25">
      <c r="A48" s="6" t="s">
        <v>2426</v>
      </c>
      <c r="B48" s="6">
        <v>4009</v>
      </c>
      <c r="C48" s="18">
        <v>42511.374409722222</v>
      </c>
      <c r="D48" s="18">
        <v>42511.411504629628</v>
      </c>
      <c r="E48" s="15" t="str">
        <f t="shared" si="0"/>
        <v>4009/4010</v>
      </c>
      <c r="F48" s="15">
        <f t="shared" si="1"/>
        <v>3.7094907405844424E-2</v>
      </c>
      <c r="G48" s="10"/>
    </row>
    <row r="49" spans="1:7" s="2" customFormat="1" x14ac:dyDescent="0.25">
      <c r="A49" s="6" t="s">
        <v>2427</v>
      </c>
      <c r="B49" s="6">
        <v>4010</v>
      </c>
      <c r="C49" s="18">
        <v>42511.422430555554</v>
      </c>
      <c r="D49" s="18">
        <v>42511.456030092595</v>
      </c>
      <c r="E49" s="15" t="str">
        <f t="shared" si="0"/>
        <v>4009/4010</v>
      </c>
      <c r="F49" s="15">
        <f t="shared" si="1"/>
        <v>3.3599537040572613E-2</v>
      </c>
      <c r="G49" s="10"/>
    </row>
    <row r="50" spans="1:7" s="2" customFormat="1" x14ac:dyDescent="0.25">
      <c r="A50" s="6" t="s">
        <v>2428</v>
      </c>
      <c r="B50" s="6">
        <v>4020</v>
      </c>
      <c r="C50" s="18">
        <v>42511.394641203704</v>
      </c>
      <c r="D50" s="18">
        <v>42511.421805555554</v>
      </c>
      <c r="E50" s="15" t="str">
        <f t="shared" si="0"/>
        <v>4019/4020</v>
      </c>
      <c r="F50" s="15">
        <f t="shared" si="1"/>
        <v>2.7164351849933155E-2</v>
      </c>
      <c r="G50" s="10"/>
    </row>
    <row r="51" spans="1:7" s="2" customFormat="1" x14ac:dyDescent="0.25">
      <c r="A51" s="6" t="s">
        <v>2429</v>
      </c>
      <c r="B51" s="6">
        <v>4019</v>
      </c>
      <c r="C51" s="18">
        <v>42511.428333333337</v>
      </c>
      <c r="D51" s="18">
        <v>42511.463217592594</v>
      </c>
      <c r="E51" s="15" t="str">
        <f t="shared" si="0"/>
        <v>4019/4020</v>
      </c>
      <c r="F51" s="15">
        <f t="shared" si="1"/>
        <v>3.4884259257523809E-2</v>
      </c>
      <c r="G51" s="10"/>
    </row>
    <row r="52" spans="1:7" s="2" customFormat="1" x14ac:dyDescent="0.25">
      <c r="A52" s="6" t="s">
        <v>2430</v>
      </c>
      <c r="B52" s="6">
        <v>4024</v>
      </c>
      <c r="C52" s="18">
        <v>42511.403923611113</v>
      </c>
      <c r="D52" s="18">
        <v>42511.432025462964</v>
      </c>
      <c r="E52" s="15" t="str">
        <f t="shared" si="0"/>
        <v>4023/4024</v>
      </c>
      <c r="F52" s="15">
        <f t="shared" si="1"/>
        <v>2.810185185080627E-2</v>
      </c>
      <c r="G52" s="10"/>
    </row>
    <row r="53" spans="1:7" s="2" customFormat="1" x14ac:dyDescent="0.25">
      <c r="A53" s="6" t="s">
        <v>2431</v>
      </c>
      <c r="B53" s="6">
        <v>4023</v>
      </c>
      <c r="C53" s="18">
        <v>42511.438310185185</v>
      </c>
      <c r="D53" s="18">
        <v>42511.473912037036</v>
      </c>
      <c r="E53" s="15" t="str">
        <f t="shared" si="0"/>
        <v>4023/4024</v>
      </c>
      <c r="F53" s="15">
        <f t="shared" si="1"/>
        <v>3.5601851850515231E-2</v>
      </c>
      <c r="G53" s="10"/>
    </row>
    <row r="54" spans="1:7" s="2" customFormat="1" x14ac:dyDescent="0.25">
      <c r="A54" s="6" t="s">
        <v>2432</v>
      </c>
      <c r="B54" s="6">
        <v>4044</v>
      </c>
      <c r="C54" s="18">
        <v>42511.418495370373</v>
      </c>
      <c r="D54" s="18">
        <v>42511.444351851853</v>
      </c>
      <c r="E54" s="15" t="str">
        <f t="shared" si="0"/>
        <v>4043/4044</v>
      </c>
      <c r="F54" s="15">
        <f t="shared" si="1"/>
        <v>2.5856481479422655E-2</v>
      </c>
      <c r="G54" s="10"/>
    </row>
    <row r="55" spans="1:7" s="2" customFormat="1" x14ac:dyDescent="0.25">
      <c r="A55" s="6" t="s">
        <v>2433</v>
      </c>
      <c r="B55" s="6">
        <v>4043</v>
      </c>
      <c r="C55" s="18">
        <v>42511.44871527778</v>
      </c>
      <c r="D55" s="18">
        <v>42511.482488425929</v>
      </c>
      <c r="E55" s="15" t="str">
        <f t="shared" si="0"/>
        <v>4043/4044</v>
      </c>
      <c r="F55" s="15">
        <f t="shared" si="1"/>
        <v>3.3773148148611654E-2</v>
      </c>
      <c r="G55" s="10"/>
    </row>
    <row r="56" spans="1:7" s="2" customFormat="1" x14ac:dyDescent="0.25">
      <c r="A56" s="6" t="s">
        <v>2434</v>
      </c>
      <c r="B56" s="6">
        <v>4031</v>
      </c>
      <c r="C56" s="18">
        <v>42511.426481481481</v>
      </c>
      <c r="D56" s="18">
        <v>42511.454560185186</v>
      </c>
      <c r="E56" s="15" t="str">
        <f t="shared" si="0"/>
        <v>4031/4032</v>
      </c>
      <c r="F56" s="15">
        <f t="shared" si="1"/>
        <v>2.8078703704522923E-2</v>
      </c>
      <c r="G56" s="10"/>
    </row>
    <row r="57" spans="1:7" s="2" customFormat="1" x14ac:dyDescent="0.25">
      <c r="A57" s="6" t="s">
        <v>2435</v>
      </c>
      <c r="B57" s="6">
        <v>4032</v>
      </c>
      <c r="C57" s="18">
        <v>42511.462175925924</v>
      </c>
      <c r="D57" s="18">
        <v>42511.495034722226</v>
      </c>
      <c r="E57" s="15" t="str">
        <f t="shared" si="0"/>
        <v>4031/4032</v>
      </c>
      <c r="F57" s="15">
        <f t="shared" si="1"/>
        <v>3.2858796301297843E-2</v>
      </c>
      <c r="G57" s="10"/>
    </row>
    <row r="58" spans="1:7" s="2" customFormat="1" x14ac:dyDescent="0.25">
      <c r="A58" s="6" t="s">
        <v>2436</v>
      </c>
      <c r="B58" s="6">
        <v>4025</v>
      </c>
      <c r="C58" s="18">
        <v>42511.436226851853</v>
      </c>
      <c r="D58" s="18">
        <v>42511.463946759257</v>
      </c>
      <c r="E58" s="15" t="str">
        <f t="shared" si="0"/>
        <v>4025/4026</v>
      </c>
      <c r="F58" s="15">
        <f t="shared" si="1"/>
        <v>2.7719907404389232E-2</v>
      </c>
      <c r="G58" s="10"/>
    </row>
    <row r="59" spans="1:7" s="2" customFormat="1" x14ac:dyDescent="0.25">
      <c r="A59" s="6" t="s">
        <v>2437</v>
      </c>
      <c r="B59" s="6">
        <v>4026</v>
      </c>
      <c r="C59" s="18">
        <v>42511.471921296295</v>
      </c>
      <c r="D59" s="18">
        <v>42511.511990740742</v>
      </c>
      <c r="E59" s="15" t="str">
        <f t="shared" si="0"/>
        <v>4025/4026</v>
      </c>
      <c r="F59" s="15">
        <f t="shared" si="1"/>
        <v>4.0069444446999114E-2</v>
      </c>
      <c r="G59" s="10"/>
    </row>
    <row r="60" spans="1:7" s="2" customFormat="1" x14ac:dyDescent="0.25">
      <c r="A60" s="6" t="s">
        <v>2438</v>
      </c>
      <c r="B60" s="6">
        <v>4002</v>
      </c>
      <c r="C60" s="18">
        <v>42511.444178240738</v>
      </c>
      <c r="D60" s="18">
        <v>42511.474745370368</v>
      </c>
      <c r="E60" s="15" t="str">
        <f t="shared" si="0"/>
        <v>4001/4002</v>
      </c>
      <c r="F60" s="15">
        <f t="shared" si="1"/>
        <v>3.0567129630071577E-2</v>
      </c>
      <c r="G60" s="10"/>
    </row>
    <row r="61" spans="1:7" s="2" customFormat="1" x14ac:dyDescent="0.25">
      <c r="A61" s="6" t="s">
        <v>2439</v>
      </c>
      <c r="B61" s="6">
        <v>4001</v>
      </c>
      <c r="C61" s="18">
        <v>42511.481874999998</v>
      </c>
      <c r="D61" s="18">
        <v>42511.52134259259</v>
      </c>
      <c r="E61" s="15" t="str">
        <f t="shared" si="0"/>
        <v>4001/4002</v>
      </c>
      <c r="F61" s="15">
        <f t="shared" si="1"/>
        <v>3.9467592592700385E-2</v>
      </c>
      <c r="G61" s="10"/>
    </row>
    <row r="62" spans="1:7" s="2" customFormat="1" x14ac:dyDescent="0.25">
      <c r="A62" s="6" t="s">
        <v>2440</v>
      </c>
      <c r="B62" s="6">
        <v>4009</v>
      </c>
      <c r="C62" s="18">
        <v>42511.457708333335</v>
      </c>
      <c r="D62" s="18">
        <v>42511.4846412037</v>
      </c>
      <c r="E62" s="15" t="str">
        <f t="shared" si="0"/>
        <v>4009/4010</v>
      </c>
      <c r="F62" s="15">
        <f t="shared" si="1"/>
        <v>2.693287036527181E-2</v>
      </c>
      <c r="G62" s="10"/>
    </row>
    <row r="63" spans="1:7" s="2" customFormat="1" x14ac:dyDescent="0.25">
      <c r="A63" s="6" t="s">
        <v>2441</v>
      </c>
      <c r="B63" s="6">
        <v>4010</v>
      </c>
      <c r="C63" s="18">
        <v>42511.49596064815</v>
      </c>
      <c r="D63" s="18">
        <v>42511.540972222225</v>
      </c>
      <c r="E63" s="15" t="str">
        <f t="shared" si="0"/>
        <v>4009/4010</v>
      </c>
      <c r="F63" s="15">
        <f t="shared" si="1"/>
        <v>4.5011574075033423E-2</v>
      </c>
      <c r="G63" s="10"/>
    </row>
    <row r="64" spans="1:7" s="2" customFormat="1" x14ac:dyDescent="0.25">
      <c r="A64" s="6" t="s">
        <v>2442</v>
      </c>
      <c r="B64" s="6">
        <v>4020</v>
      </c>
      <c r="C64" s="18">
        <v>42511.467766203707</v>
      </c>
      <c r="D64" s="18">
        <v>42511.495833333334</v>
      </c>
      <c r="E64" s="15" t="str">
        <f t="shared" si="0"/>
        <v>4019/4020</v>
      </c>
      <c r="F64" s="15">
        <f t="shared" si="1"/>
        <v>2.806712962774327E-2</v>
      </c>
      <c r="G64" s="10"/>
    </row>
    <row r="65" spans="1:7" s="2" customFormat="1" x14ac:dyDescent="0.25">
      <c r="A65" s="6" t="s">
        <v>2443</v>
      </c>
      <c r="B65" s="6">
        <v>4019</v>
      </c>
      <c r="C65" s="18">
        <v>42511.503692129627</v>
      </c>
      <c r="D65" s="18">
        <v>42511.591435185182</v>
      </c>
      <c r="E65" s="15" t="str">
        <f t="shared" si="0"/>
        <v>4019/4020</v>
      </c>
      <c r="F65" s="15">
        <f t="shared" si="1"/>
        <v>8.7743055555620231E-2</v>
      </c>
      <c r="G65" s="10"/>
    </row>
    <row r="66" spans="1:7" s="2" customFormat="1" x14ac:dyDescent="0.25">
      <c r="A66" s="6" t="s">
        <v>2444</v>
      </c>
      <c r="B66" s="6">
        <v>4024</v>
      </c>
      <c r="C66" s="18">
        <v>42511.4762962963</v>
      </c>
      <c r="D66" s="18">
        <v>42511.505069444444</v>
      </c>
      <c r="E66" s="15" t="str">
        <f t="shared" si="0"/>
        <v>4023/4024</v>
      </c>
      <c r="F66" s="15">
        <f t="shared" si="1"/>
        <v>2.8773148143955041E-2</v>
      </c>
      <c r="G66" s="10"/>
    </row>
    <row r="67" spans="1:7" s="2" customFormat="1" x14ac:dyDescent="0.25">
      <c r="A67" s="6" t="s">
        <v>2445</v>
      </c>
      <c r="B67" s="6">
        <v>4023</v>
      </c>
      <c r="C67" s="18">
        <v>42511.563506944447</v>
      </c>
      <c r="D67" s="18">
        <v>42511.599212962959</v>
      </c>
      <c r="E67" s="15" t="str">
        <f t="shared" si="0"/>
        <v>4023/4024</v>
      </c>
      <c r="F67" s="15">
        <f t="shared" si="1"/>
        <v>3.5706018512428273E-2</v>
      </c>
      <c r="G67" s="10"/>
    </row>
    <row r="68" spans="1:7" s="2" customFormat="1" x14ac:dyDescent="0.25">
      <c r="A68" s="6" t="s">
        <v>2445</v>
      </c>
      <c r="B68" s="6">
        <v>4023</v>
      </c>
      <c r="C68" s="18">
        <v>42511.510266203702</v>
      </c>
      <c r="D68" s="18">
        <v>42511.527673611112</v>
      </c>
      <c r="E68" s="15" t="str">
        <f t="shared" ref="E68:E124" si="2">IF(ISEVEN(B68),(B68-1)&amp;"/"&amp;B68,B68&amp;"/"&amp;(B68+1))</f>
        <v>4023/4024</v>
      </c>
      <c r="F68" s="15">
        <f t="shared" ref="F68:F124" si="3">D68-C68</f>
        <v>1.7407407409336884E-2</v>
      </c>
      <c r="G68" s="10" t="s">
        <v>2648</v>
      </c>
    </row>
    <row r="69" spans="1:7" s="2" customFormat="1" x14ac:dyDescent="0.25">
      <c r="A69" s="6" t="s">
        <v>2446</v>
      </c>
      <c r="B69" s="6">
        <v>4044</v>
      </c>
      <c r="C69" s="18">
        <v>42511.487754629627</v>
      </c>
      <c r="D69" s="18">
        <v>42511.515277777777</v>
      </c>
      <c r="E69" s="15" t="str">
        <f t="shared" si="2"/>
        <v>4043/4044</v>
      </c>
      <c r="F69" s="15">
        <f t="shared" si="3"/>
        <v>2.7523148150066845E-2</v>
      </c>
      <c r="G69" s="10"/>
    </row>
    <row r="70" spans="1:7" s="2" customFormat="1" x14ac:dyDescent="0.25">
      <c r="A70" s="6" t="s">
        <v>2447</v>
      </c>
      <c r="B70" s="6">
        <v>4043</v>
      </c>
      <c r="C70" s="18">
        <v>42511.562708333331</v>
      </c>
      <c r="D70" s="18">
        <v>42511.612476851849</v>
      </c>
      <c r="E70" s="15" t="str">
        <f t="shared" si="2"/>
        <v>4043/4044</v>
      </c>
      <c r="F70" s="15">
        <f t="shared" si="3"/>
        <v>4.9768518518249039E-2</v>
      </c>
      <c r="G70" s="10"/>
    </row>
    <row r="71" spans="1:7" s="2" customFormat="1" x14ac:dyDescent="0.25">
      <c r="A71" s="6" t="s">
        <v>2448</v>
      </c>
      <c r="B71" s="6">
        <v>4031</v>
      </c>
      <c r="C71" s="18">
        <v>42511.500902777778</v>
      </c>
      <c r="D71" s="18">
        <v>42511.583518518521</v>
      </c>
      <c r="E71" s="15" t="str">
        <f t="shared" si="2"/>
        <v>4031/4032</v>
      </c>
      <c r="F71" s="15">
        <f t="shared" si="3"/>
        <v>8.261574074276723E-2</v>
      </c>
      <c r="G71" s="10"/>
    </row>
    <row r="72" spans="1:7" s="2" customFormat="1" x14ac:dyDescent="0.25">
      <c r="A72" s="6" t="s">
        <v>2449</v>
      </c>
      <c r="B72" s="6">
        <v>4025</v>
      </c>
      <c r="C72" s="18">
        <v>42511.517939814818</v>
      </c>
      <c r="D72" s="18">
        <v>42511.579456018517</v>
      </c>
      <c r="E72" s="15" t="str">
        <f t="shared" si="2"/>
        <v>4025/4026</v>
      </c>
      <c r="F72" s="15">
        <f t="shared" si="3"/>
        <v>6.1516203699284233E-2</v>
      </c>
      <c r="G72" s="10" t="s">
        <v>2649</v>
      </c>
    </row>
    <row r="73" spans="1:7" s="2" customFormat="1" x14ac:dyDescent="0.25">
      <c r="A73" s="6" t="s">
        <v>2450</v>
      </c>
      <c r="B73" s="6">
        <v>4002</v>
      </c>
      <c r="C73" s="18">
        <v>42511.563287037039</v>
      </c>
      <c r="D73" s="18">
        <v>42511.608495370368</v>
      </c>
      <c r="E73" s="15" t="str">
        <f t="shared" si="2"/>
        <v>4001/4002</v>
      </c>
      <c r="F73" s="15">
        <f t="shared" si="3"/>
        <v>4.520833332935581E-2</v>
      </c>
      <c r="G73" s="10"/>
    </row>
    <row r="74" spans="1:7" s="2" customFormat="1" x14ac:dyDescent="0.25">
      <c r="A74" s="6" t="s">
        <v>2450</v>
      </c>
      <c r="B74" s="6">
        <v>4002</v>
      </c>
      <c r="C74" s="18">
        <v>42511.660393518519</v>
      </c>
      <c r="D74" s="18">
        <v>42511.692939814813</v>
      </c>
      <c r="E74" s="15" t="str">
        <f t="shared" si="2"/>
        <v>4001/4002</v>
      </c>
      <c r="F74" s="15">
        <f t="shared" si="3"/>
        <v>3.2546296293730848E-2</v>
      </c>
      <c r="G74" s="10"/>
    </row>
    <row r="75" spans="1:7" s="2" customFormat="1" x14ac:dyDescent="0.25">
      <c r="A75" s="6" t="s">
        <v>2450</v>
      </c>
      <c r="B75" s="6">
        <v>4002</v>
      </c>
      <c r="C75" s="18">
        <v>42511.547303240739</v>
      </c>
      <c r="D75" s="18">
        <v>42511.550451388888</v>
      </c>
      <c r="E75" s="15" t="str">
        <f t="shared" si="2"/>
        <v>4001/4002</v>
      </c>
      <c r="F75" s="15">
        <f t="shared" si="3"/>
        <v>3.1481481491937302E-3</v>
      </c>
      <c r="G75" s="10" t="s">
        <v>2650</v>
      </c>
    </row>
    <row r="76" spans="1:7" s="2" customFormat="1" x14ac:dyDescent="0.25">
      <c r="A76" s="6" t="s">
        <v>2451</v>
      </c>
      <c r="B76" s="6">
        <v>4001</v>
      </c>
      <c r="C76" s="18">
        <v>42511.553449074076</v>
      </c>
      <c r="D76" s="18">
        <v>42511.559421296297</v>
      </c>
      <c r="E76" s="15" t="str">
        <f t="shared" si="2"/>
        <v>4001/4002</v>
      </c>
      <c r="F76" s="15">
        <f t="shared" si="3"/>
        <v>5.9722222213167697E-3</v>
      </c>
      <c r="G76" s="10" t="s">
        <v>2650</v>
      </c>
    </row>
    <row r="77" spans="1:7" s="2" customFormat="1" x14ac:dyDescent="0.25">
      <c r="A77" s="6" t="s">
        <v>2452</v>
      </c>
      <c r="B77" s="6">
        <v>4009</v>
      </c>
      <c r="C77" s="18">
        <v>42511.548750000002</v>
      </c>
      <c r="D77" s="18">
        <v>42511.614374999997</v>
      </c>
      <c r="E77" s="15" t="str">
        <f t="shared" si="2"/>
        <v>4009/4010</v>
      </c>
      <c r="F77" s="15">
        <f t="shared" si="3"/>
        <v>6.5624999995634425E-2</v>
      </c>
      <c r="G77" s="10"/>
    </row>
    <row r="78" spans="1:7" s="2" customFormat="1" x14ac:dyDescent="0.25">
      <c r="A78" s="6" t="s">
        <v>2453</v>
      </c>
      <c r="B78" s="6">
        <v>4032</v>
      </c>
      <c r="C78" s="18">
        <v>42511.58965277778</v>
      </c>
      <c r="D78" s="18">
        <v>42511.626909722225</v>
      </c>
      <c r="E78" s="15" t="str">
        <f t="shared" si="2"/>
        <v>4031/4032</v>
      </c>
      <c r="F78" s="15">
        <f t="shared" si="3"/>
        <v>3.7256944444379769E-2</v>
      </c>
      <c r="G78" s="10"/>
    </row>
    <row r="79" spans="1:7" s="2" customFormat="1" x14ac:dyDescent="0.25">
      <c r="A79" s="6" t="s">
        <v>2454</v>
      </c>
      <c r="B79" s="6">
        <v>4026</v>
      </c>
      <c r="C79" s="18">
        <v>42511.609189814815</v>
      </c>
      <c r="D79" s="18">
        <v>42511.630115740743</v>
      </c>
      <c r="E79" s="15" t="str">
        <f t="shared" si="2"/>
        <v>4025/4026</v>
      </c>
      <c r="F79" s="15">
        <f t="shared" si="3"/>
        <v>2.0925925928167999E-2</v>
      </c>
      <c r="G79" s="10" t="s">
        <v>2649</v>
      </c>
    </row>
    <row r="80" spans="1:7" s="2" customFormat="1" x14ac:dyDescent="0.25">
      <c r="A80" s="6" t="s">
        <v>2455</v>
      </c>
      <c r="B80" s="6">
        <v>4001</v>
      </c>
      <c r="C80" s="18">
        <v>42511.616423611114</v>
      </c>
      <c r="D80" s="18">
        <v>42511.655729166669</v>
      </c>
      <c r="E80" s="15" t="str">
        <f t="shared" si="2"/>
        <v>4001/4002</v>
      </c>
      <c r="F80" s="15">
        <f t="shared" si="3"/>
        <v>3.9305555554165039E-2</v>
      </c>
      <c r="G80" s="10"/>
    </row>
    <row r="81" spans="1:7" s="2" customFormat="1" x14ac:dyDescent="0.25">
      <c r="A81" s="6" t="s">
        <v>2456</v>
      </c>
      <c r="B81" s="6">
        <v>4020</v>
      </c>
      <c r="C81" s="18">
        <v>42511.606377314813</v>
      </c>
      <c r="D81" s="18">
        <v>42511.635682870372</v>
      </c>
      <c r="E81" s="15" t="str">
        <f t="shared" si="2"/>
        <v>4019/4020</v>
      </c>
      <c r="F81" s="15">
        <f t="shared" si="3"/>
        <v>2.9305555559403729E-2</v>
      </c>
      <c r="G81" s="10" t="s">
        <v>2651</v>
      </c>
    </row>
    <row r="82" spans="1:7" s="2" customFormat="1" x14ac:dyDescent="0.25">
      <c r="A82" s="6" t="s">
        <v>2457</v>
      </c>
      <c r="B82" s="6">
        <v>4010</v>
      </c>
      <c r="C82" s="18">
        <v>42511.624050925922</v>
      </c>
      <c r="D82" s="18">
        <v>42511.662812499999</v>
      </c>
      <c r="E82" s="15" t="str">
        <f t="shared" si="2"/>
        <v>4009/4010</v>
      </c>
      <c r="F82" s="15">
        <f t="shared" si="3"/>
        <v>3.8761574076488614E-2</v>
      </c>
      <c r="G82" s="10"/>
    </row>
    <row r="83" spans="1:7" s="2" customFormat="1" x14ac:dyDescent="0.25">
      <c r="A83" s="6" t="s">
        <v>2458</v>
      </c>
      <c r="B83" s="6">
        <v>4024</v>
      </c>
      <c r="C83" s="18">
        <v>42511.603877314818</v>
      </c>
      <c r="D83" s="18">
        <v>42511.642314814817</v>
      </c>
      <c r="E83" s="15" t="str">
        <f t="shared" si="2"/>
        <v>4023/4024</v>
      </c>
      <c r="F83" s="15">
        <f t="shared" si="3"/>
        <v>3.8437499999417923E-2</v>
      </c>
      <c r="G83" s="10"/>
    </row>
    <row r="84" spans="1:7" s="2" customFormat="1" x14ac:dyDescent="0.25">
      <c r="A84" s="6" t="s">
        <v>2459</v>
      </c>
      <c r="B84" s="6">
        <v>4019</v>
      </c>
      <c r="C84" s="18">
        <v>42511.640868055554</v>
      </c>
      <c r="D84" s="18">
        <v>42511.673495370371</v>
      </c>
      <c r="E84" s="15" t="str">
        <f t="shared" si="2"/>
        <v>4019/4020</v>
      </c>
      <c r="F84" s="15">
        <f t="shared" si="3"/>
        <v>3.2627314816636499E-2</v>
      </c>
      <c r="G84" s="10"/>
    </row>
    <row r="85" spans="1:7" s="2" customFormat="1" x14ac:dyDescent="0.25">
      <c r="A85" s="6" t="s">
        <v>2460</v>
      </c>
      <c r="B85" s="6">
        <v>4044</v>
      </c>
      <c r="C85" s="18">
        <v>42511.616724537038</v>
      </c>
      <c r="D85" s="18">
        <v>42511.649988425925</v>
      </c>
      <c r="E85" s="15" t="str">
        <f t="shared" si="2"/>
        <v>4043/4044</v>
      </c>
      <c r="F85" s="15">
        <f t="shared" si="3"/>
        <v>3.326388888672227E-2</v>
      </c>
      <c r="G85" s="10"/>
    </row>
    <row r="86" spans="1:7" s="2" customFormat="1" x14ac:dyDescent="0.25">
      <c r="A86" s="6" t="s">
        <v>2461</v>
      </c>
      <c r="B86" s="6">
        <v>4023</v>
      </c>
      <c r="C86" s="18">
        <v>42511.647210648145</v>
      </c>
      <c r="D86" s="18">
        <v>42511.683912037035</v>
      </c>
      <c r="E86" s="15" t="str">
        <f t="shared" si="2"/>
        <v>4023/4024</v>
      </c>
      <c r="F86" s="15">
        <f t="shared" si="3"/>
        <v>3.6701388889923692E-2</v>
      </c>
      <c r="G86" s="10"/>
    </row>
    <row r="87" spans="1:7" s="2" customFormat="1" x14ac:dyDescent="0.25">
      <c r="A87" s="6" t="s">
        <v>2462</v>
      </c>
      <c r="B87" s="6">
        <v>4014</v>
      </c>
      <c r="C87" s="18">
        <v>42511.63077546296</v>
      </c>
      <c r="D87" s="18">
        <v>42511.659259259257</v>
      </c>
      <c r="E87" s="15" t="str">
        <f t="shared" si="2"/>
        <v>4013/4014</v>
      </c>
      <c r="F87" s="15">
        <f t="shared" si="3"/>
        <v>2.8483796297223307E-2</v>
      </c>
      <c r="G87" s="10"/>
    </row>
    <row r="88" spans="1:7" s="2" customFormat="1" x14ac:dyDescent="0.25">
      <c r="A88" s="6" t="s">
        <v>2463</v>
      </c>
      <c r="B88" s="6">
        <v>4043</v>
      </c>
      <c r="C88" s="18">
        <v>42511.658483796295</v>
      </c>
      <c r="D88" s="18">
        <v>42511.694120370368</v>
      </c>
      <c r="E88" s="15" t="str">
        <f t="shared" si="2"/>
        <v>4043/4044</v>
      </c>
      <c r="F88" s="15">
        <f t="shared" si="3"/>
        <v>3.5636574073578231E-2</v>
      </c>
      <c r="G88" s="10"/>
    </row>
    <row r="89" spans="1:7" s="2" customFormat="1" x14ac:dyDescent="0.25">
      <c r="A89" s="6" t="s">
        <v>2464</v>
      </c>
      <c r="B89" s="6">
        <v>4031</v>
      </c>
      <c r="C89" s="18">
        <v>42511.635694444441</v>
      </c>
      <c r="D89" s="18">
        <v>42511.667905092596</v>
      </c>
      <c r="E89" s="15" t="str">
        <f t="shared" si="2"/>
        <v>4031/4032</v>
      </c>
      <c r="F89" s="15">
        <f t="shared" si="3"/>
        <v>3.221064815443242E-2</v>
      </c>
      <c r="G89" s="10"/>
    </row>
    <row r="90" spans="1:7" s="2" customFormat="1" x14ac:dyDescent="0.25">
      <c r="A90" s="6" t="s">
        <v>2465</v>
      </c>
      <c r="B90" s="6">
        <v>4013</v>
      </c>
      <c r="C90" s="18">
        <v>42511.669537037036</v>
      </c>
      <c r="D90" s="18">
        <v>42511.700659722221</v>
      </c>
      <c r="E90" s="15" t="str">
        <f t="shared" si="2"/>
        <v>4013/4014</v>
      </c>
      <c r="F90" s="15">
        <f t="shared" si="3"/>
        <v>3.1122685184527654E-2</v>
      </c>
      <c r="G90" s="10"/>
    </row>
    <row r="91" spans="1:7" s="2" customFormat="1" x14ac:dyDescent="0.25">
      <c r="A91" s="6" t="s">
        <v>2466</v>
      </c>
      <c r="B91" s="6">
        <v>4025</v>
      </c>
      <c r="C91" s="18">
        <v>42511.648055555554</v>
      </c>
      <c r="D91" s="18">
        <v>42511.678993055553</v>
      </c>
      <c r="E91" s="15" t="str">
        <f t="shared" si="2"/>
        <v>4025/4026</v>
      </c>
      <c r="F91" s="15">
        <f t="shared" si="3"/>
        <v>3.0937499999708962E-2</v>
      </c>
      <c r="G91" s="10"/>
    </row>
    <row r="92" spans="1:7" s="2" customFormat="1" x14ac:dyDescent="0.25">
      <c r="A92" s="6" t="s">
        <v>2467</v>
      </c>
      <c r="B92" s="6">
        <v>4026</v>
      </c>
      <c r="C92" s="18">
        <v>42511.778784722221</v>
      </c>
      <c r="D92" s="18">
        <v>42511.805972222224</v>
      </c>
      <c r="E92" s="15" t="str">
        <f t="shared" si="2"/>
        <v>4025/4026</v>
      </c>
      <c r="F92" s="15">
        <f t="shared" si="3"/>
        <v>2.718750000349246E-2</v>
      </c>
      <c r="G92" s="10"/>
    </row>
    <row r="93" spans="1:7" s="2" customFormat="1" x14ac:dyDescent="0.25">
      <c r="A93" s="6" t="s">
        <v>2468</v>
      </c>
      <c r="B93" s="6">
        <v>4001</v>
      </c>
      <c r="C93" s="18">
        <v>42511.700671296298</v>
      </c>
      <c r="D93" s="18">
        <v>42511.728020833332</v>
      </c>
      <c r="E93" s="15" t="str">
        <f t="shared" si="2"/>
        <v>4001/4002</v>
      </c>
      <c r="F93" s="15">
        <f t="shared" si="3"/>
        <v>2.7349537034751847E-2</v>
      </c>
      <c r="G93" s="10"/>
    </row>
    <row r="94" spans="1:7" s="2" customFormat="1" x14ac:dyDescent="0.25">
      <c r="A94" s="6" t="s">
        <v>2469</v>
      </c>
      <c r="B94" s="6">
        <v>4009</v>
      </c>
      <c r="C94" s="18">
        <v>42511.665891203702</v>
      </c>
      <c r="D94" s="18">
        <v>42511.698969907404</v>
      </c>
      <c r="E94" s="15" t="str">
        <f t="shared" si="2"/>
        <v>4009/4010</v>
      </c>
      <c r="F94" s="15">
        <f t="shared" si="3"/>
        <v>3.3078703701903578E-2</v>
      </c>
      <c r="G94" s="10"/>
    </row>
    <row r="95" spans="1:7" s="2" customFormat="1" x14ac:dyDescent="0.25">
      <c r="A95" s="6" t="s">
        <v>2470</v>
      </c>
      <c r="B95" s="6">
        <v>4010</v>
      </c>
      <c r="C95" s="18">
        <v>42511.70511574074</v>
      </c>
      <c r="D95" s="18">
        <v>42511.736585648148</v>
      </c>
      <c r="E95" s="15" t="str">
        <f t="shared" si="2"/>
        <v>4009/4010</v>
      </c>
      <c r="F95" s="15">
        <f t="shared" si="3"/>
        <v>3.1469907407881692E-2</v>
      </c>
      <c r="G95" s="10"/>
    </row>
    <row r="96" spans="1:7" s="2" customFormat="1" x14ac:dyDescent="0.25">
      <c r="A96" s="6" t="s">
        <v>2471</v>
      </c>
      <c r="B96" s="6">
        <v>4020</v>
      </c>
      <c r="C96" s="18">
        <v>42511.678472222222</v>
      </c>
      <c r="D96" s="18">
        <v>42511.705578703702</v>
      </c>
      <c r="E96" s="15" t="str">
        <f t="shared" si="2"/>
        <v>4019/4020</v>
      </c>
      <c r="F96" s="15">
        <f t="shared" si="3"/>
        <v>2.7106481480586808E-2</v>
      </c>
      <c r="G96" s="10"/>
    </row>
    <row r="97" spans="1:8" s="2" customFormat="1" x14ac:dyDescent="0.25">
      <c r="A97" s="6" t="s">
        <v>2472</v>
      </c>
      <c r="B97" s="6">
        <v>4019</v>
      </c>
      <c r="C97" s="18">
        <v>42511.711111111108</v>
      </c>
      <c r="D97" s="18">
        <v>42511.747893518521</v>
      </c>
      <c r="E97" s="15" t="str">
        <f t="shared" si="2"/>
        <v>4019/4020</v>
      </c>
      <c r="F97" s="15">
        <f t="shared" si="3"/>
        <v>3.6782407412829343E-2</v>
      </c>
      <c r="G97" s="10"/>
    </row>
    <row r="98" spans="1:8" s="2" customFormat="1" x14ac:dyDescent="0.25">
      <c r="A98" s="6" t="s">
        <v>2473</v>
      </c>
      <c r="B98" s="6">
        <v>4024</v>
      </c>
      <c r="C98" s="18">
        <v>42511.686643518522</v>
      </c>
      <c r="D98" s="18">
        <v>42511.716319444444</v>
      </c>
      <c r="E98" s="15" t="str">
        <f t="shared" si="2"/>
        <v>4023/4024</v>
      </c>
      <c r="F98" s="15">
        <f t="shared" si="3"/>
        <v>2.9675925921765156E-2</v>
      </c>
      <c r="G98" s="10"/>
    </row>
    <row r="99" spans="1:8" s="2" customFormat="1" x14ac:dyDescent="0.25">
      <c r="A99" s="6" t="s">
        <v>2474</v>
      </c>
      <c r="B99" s="6">
        <v>4023</v>
      </c>
      <c r="C99" s="18">
        <v>42511.721979166665</v>
      </c>
      <c r="D99" s="18">
        <v>42511.742939814816</v>
      </c>
      <c r="E99" s="15" t="str">
        <f t="shared" si="2"/>
        <v>4023/4024</v>
      </c>
      <c r="F99" s="15">
        <f t="shared" si="3"/>
        <v>2.0960648151230998E-2</v>
      </c>
      <c r="G99" s="10" t="s">
        <v>2652</v>
      </c>
    </row>
    <row r="100" spans="1:8" s="2" customFormat="1" x14ac:dyDescent="0.25">
      <c r="A100" s="6" t="s">
        <v>2475</v>
      </c>
      <c r="B100" s="6">
        <v>4044</v>
      </c>
      <c r="C100" s="18">
        <v>42511.697534722225</v>
      </c>
      <c r="D100" s="18">
        <v>42511.724976851852</v>
      </c>
      <c r="E100" s="15" t="str">
        <f t="shared" si="2"/>
        <v>4043/4044</v>
      </c>
      <c r="F100" s="15">
        <f t="shared" si="3"/>
        <v>2.7442129627161194E-2</v>
      </c>
      <c r="G100" s="10"/>
    </row>
    <row r="101" spans="1:8" s="2" customFormat="1" x14ac:dyDescent="0.25">
      <c r="A101" s="6" t="s">
        <v>2476</v>
      </c>
      <c r="B101" s="6">
        <v>4043</v>
      </c>
      <c r="C101" s="18">
        <v>42511.734467592592</v>
      </c>
      <c r="D101" s="18">
        <v>42511.763749999998</v>
      </c>
      <c r="E101" s="15" t="str">
        <f t="shared" si="2"/>
        <v>4043/4044</v>
      </c>
      <c r="F101" s="15">
        <f t="shared" si="3"/>
        <v>2.9282407405844424E-2</v>
      </c>
      <c r="G101" s="10"/>
    </row>
    <row r="102" spans="1:8" s="2" customFormat="1" x14ac:dyDescent="0.25">
      <c r="A102" s="6" t="s">
        <v>2477</v>
      </c>
      <c r="B102" s="6">
        <v>4031</v>
      </c>
      <c r="C102" s="18">
        <v>42511.712395833332</v>
      </c>
      <c r="D102" s="18">
        <v>42511.741076388891</v>
      </c>
      <c r="E102" s="15" t="str">
        <f t="shared" si="2"/>
        <v>4031/4032</v>
      </c>
      <c r="F102" s="15">
        <f t="shared" si="3"/>
        <v>2.8680555558821652E-2</v>
      </c>
      <c r="G102" s="10"/>
    </row>
    <row r="103" spans="1:8" s="2" customFormat="1" x14ac:dyDescent="0.25">
      <c r="A103" s="6" t="s">
        <v>2478</v>
      </c>
      <c r="B103" s="6">
        <v>4032</v>
      </c>
      <c r="C103" s="18">
        <v>42511.745208333334</v>
      </c>
      <c r="D103" s="18">
        <v>42511.77447916667</v>
      </c>
      <c r="E103" s="15" t="str">
        <f t="shared" si="2"/>
        <v>4031/4032</v>
      </c>
      <c r="F103" s="15">
        <f t="shared" si="3"/>
        <v>2.9270833336340729E-2</v>
      </c>
      <c r="G103" s="10"/>
    </row>
    <row r="104" spans="1:8" s="2" customFormat="1" x14ac:dyDescent="0.25">
      <c r="A104" s="6" t="s">
        <v>2479</v>
      </c>
      <c r="B104" s="6">
        <v>4014</v>
      </c>
      <c r="C104" s="18">
        <v>42511.723495370374</v>
      </c>
      <c r="D104" s="18">
        <v>42511.751157407409</v>
      </c>
      <c r="E104" s="15" t="str">
        <f t="shared" si="2"/>
        <v>4013/4014</v>
      </c>
      <c r="F104" s="15">
        <f t="shared" si="3"/>
        <v>2.7662037035042886E-2</v>
      </c>
      <c r="G104" s="10"/>
    </row>
    <row r="105" spans="1:8" s="2" customFormat="1" x14ac:dyDescent="0.25">
      <c r="A105" s="6" t="s">
        <v>2480</v>
      </c>
      <c r="B105" s="6">
        <v>4013</v>
      </c>
      <c r="C105" s="18">
        <v>42511.755694444444</v>
      </c>
      <c r="D105" s="18">
        <v>42511.78361111111</v>
      </c>
      <c r="E105" s="15" t="str">
        <f t="shared" si="2"/>
        <v>4013/4014</v>
      </c>
      <c r="F105" s="15">
        <f t="shared" si="3"/>
        <v>2.7916666665987577E-2</v>
      </c>
      <c r="G105" s="10"/>
    </row>
    <row r="106" spans="1:8" s="2" customFormat="1" x14ac:dyDescent="0.25">
      <c r="A106" s="6" t="s">
        <v>2481</v>
      </c>
      <c r="B106" s="6">
        <v>4002</v>
      </c>
      <c r="C106" s="18">
        <v>42511.732581018521</v>
      </c>
      <c r="D106" s="18">
        <v>42511.763923611114</v>
      </c>
      <c r="E106" s="15" t="str">
        <f t="shared" si="2"/>
        <v>4001/4002</v>
      </c>
      <c r="F106" s="15">
        <f t="shared" si="3"/>
        <v>3.1342592592409346E-2</v>
      </c>
      <c r="G106" s="10"/>
    </row>
    <row r="107" spans="1:8" s="2" customFormat="1" x14ac:dyDescent="0.25">
      <c r="A107" s="6" t="s">
        <v>2482</v>
      </c>
      <c r="B107" s="6">
        <v>4001</v>
      </c>
      <c r="C107" s="18">
        <v>42511.767071759263</v>
      </c>
      <c r="D107" s="18">
        <v>42511.794432870367</v>
      </c>
      <c r="E107" s="15" t="str">
        <f t="shared" si="2"/>
        <v>4001/4002</v>
      </c>
      <c r="F107" s="15">
        <f t="shared" si="3"/>
        <v>2.7361111104255542E-2</v>
      </c>
      <c r="G107" s="10"/>
    </row>
    <row r="108" spans="1:8" s="2" customFormat="1" x14ac:dyDescent="0.25">
      <c r="A108" s="6" t="s">
        <v>2483</v>
      </c>
      <c r="B108" s="6">
        <v>4025</v>
      </c>
      <c r="C108" s="18">
        <v>42511.741423611114</v>
      </c>
      <c r="D108" s="18">
        <v>42511.772303240738</v>
      </c>
      <c r="E108" s="15" t="str">
        <f t="shared" si="2"/>
        <v>4025/4026</v>
      </c>
      <c r="F108" s="15">
        <f t="shared" si="3"/>
        <v>3.0879629623086657E-2</v>
      </c>
      <c r="G108" s="10"/>
    </row>
    <row r="109" spans="1:8" s="2" customFormat="1" x14ac:dyDescent="0.25">
      <c r="A109" s="6" t="s">
        <v>2484</v>
      </c>
      <c r="B109" s="6">
        <v>4026</v>
      </c>
      <c r="C109" s="18">
        <v>42511.77684027778</v>
      </c>
      <c r="D109" s="18">
        <v>42511.805972222224</v>
      </c>
      <c r="E109" s="15" t="str">
        <f t="shared" si="2"/>
        <v>4025/4026</v>
      </c>
      <c r="F109" s="15">
        <f t="shared" si="3"/>
        <v>2.9131944444088731E-2</v>
      </c>
      <c r="G109" s="10"/>
    </row>
    <row r="110" spans="1:8" s="2" customFormat="1" x14ac:dyDescent="0.25">
      <c r="A110" s="6" t="s">
        <v>2485</v>
      </c>
      <c r="B110" s="6">
        <v>4020</v>
      </c>
      <c r="C110" s="18">
        <v>42511.75236111111</v>
      </c>
      <c r="D110" s="18">
        <v>42511.783020833333</v>
      </c>
      <c r="E110" s="15" t="str">
        <f t="shared" si="2"/>
        <v>4019/4020</v>
      </c>
      <c r="F110" s="15">
        <f t="shared" si="3"/>
        <v>3.0659722222480923E-2</v>
      </c>
      <c r="G110" s="10"/>
    </row>
    <row r="111" spans="1:8" s="2" customFormat="1" x14ac:dyDescent="0.25">
      <c r="A111" s="6" t="s">
        <v>2486</v>
      </c>
      <c r="B111" s="6">
        <v>4019</v>
      </c>
      <c r="C111" s="18">
        <v>42511.78701388889</v>
      </c>
      <c r="D111" s="18">
        <v>42511.815868055557</v>
      </c>
      <c r="E111" s="15" t="str">
        <f t="shared" si="2"/>
        <v>4019/4020</v>
      </c>
      <c r="F111" s="15">
        <f t="shared" si="3"/>
        <v>2.8854166666860692E-2</v>
      </c>
      <c r="G111" s="10"/>
    </row>
    <row r="112" spans="1:8" s="2" customFormat="1" x14ac:dyDescent="0.25">
      <c r="A112" s="6" t="s">
        <v>2487</v>
      </c>
      <c r="B112" s="6">
        <v>4024</v>
      </c>
      <c r="C112" s="18">
        <v>42511.762523148151</v>
      </c>
      <c r="D112" s="18">
        <v>42511.792442129627</v>
      </c>
      <c r="E112" s="15" t="str">
        <f t="shared" si="2"/>
        <v>4023/4024</v>
      </c>
      <c r="F112" s="15">
        <f t="shared" si="3"/>
        <v>2.9918981475930195E-2</v>
      </c>
      <c r="G112" s="10"/>
      <c r="H112"/>
    </row>
    <row r="113" spans="1:15" s="2" customFormat="1" x14ac:dyDescent="0.25">
      <c r="A113" s="6" t="s">
        <v>2488</v>
      </c>
      <c r="B113" s="6">
        <v>4023</v>
      </c>
      <c r="C113" s="18">
        <v>42511.796990740739</v>
      </c>
      <c r="D113" s="18">
        <v>42511.825624999998</v>
      </c>
      <c r="E113" s="15" t="str">
        <f t="shared" si="2"/>
        <v>4023/4024</v>
      </c>
      <c r="F113" s="15">
        <f t="shared" si="3"/>
        <v>2.8634259258979E-2</v>
      </c>
      <c r="G113" s="10"/>
      <c r="H113"/>
    </row>
    <row r="114" spans="1:15" s="2" customFormat="1" x14ac:dyDescent="0.25">
      <c r="A114" s="6" t="s">
        <v>2489</v>
      </c>
      <c r="B114" s="6">
        <v>4044</v>
      </c>
      <c r="C114" s="18">
        <v>42511.767407407409</v>
      </c>
      <c r="D114" s="18">
        <v>42511.796759259261</v>
      </c>
      <c r="E114" s="15" t="str">
        <f t="shared" si="2"/>
        <v>4043/4044</v>
      </c>
      <c r="F114" s="15">
        <f t="shared" si="3"/>
        <v>2.9351851851970423E-2</v>
      </c>
      <c r="G114" s="10"/>
      <c r="H114"/>
    </row>
    <row r="115" spans="1:15" s="2" customFormat="1" x14ac:dyDescent="0.25">
      <c r="A115" s="6" t="s">
        <v>2490</v>
      </c>
      <c r="B115" s="6">
        <v>4043</v>
      </c>
      <c r="C115" s="18">
        <v>42511.808136574073</v>
      </c>
      <c r="D115" s="18">
        <v>42511.836493055554</v>
      </c>
      <c r="E115" s="15" t="str">
        <f t="shared" si="2"/>
        <v>4043/4044</v>
      </c>
      <c r="F115" s="15">
        <f t="shared" si="3"/>
        <v>2.8356481481750961E-2</v>
      </c>
      <c r="G115" s="10"/>
      <c r="H115"/>
    </row>
    <row r="116" spans="1:15" x14ac:dyDescent="0.25">
      <c r="A116" s="6" t="s">
        <v>2491</v>
      </c>
      <c r="B116" s="6">
        <v>4014</v>
      </c>
      <c r="C116" s="18">
        <v>42511.789756944447</v>
      </c>
      <c r="D116" s="18">
        <v>42511.81695601852</v>
      </c>
      <c r="E116" s="15" t="str">
        <f t="shared" si="2"/>
        <v>4013/4014</v>
      </c>
      <c r="F116" s="15">
        <f t="shared" si="3"/>
        <v>2.7199074072996154E-2</v>
      </c>
      <c r="G116" s="10"/>
      <c r="J116" s="2"/>
      <c r="K116" s="2"/>
    </row>
    <row r="117" spans="1:15" x14ac:dyDescent="0.25">
      <c r="A117" s="6" t="s">
        <v>2492</v>
      </c>
      <c r="B117" s="6">
        <v>4013</v>
      </c>
      <c r="C117" s="18">
        <v>42511.823287037034</v>
      </c>
      <c r="D117" s="18">
        <v>42511.857245370367</v>
      </c>
      <c r="E117" s="15" t="str">
        <f t="shared" si="2"/>
        <v>4013/4014</v>
      </c>
      <c r="F117" s="15">
        <f t="shared" si="3"/>
        <v>3.3958333333430346E-2</v>
      </c>
      <c r="G117" s="10"/>
      <c r="I117" s="2"/>
      <c r="J117" s="2"/>
      <c r="K117" s="2"/>
    </row>
    <row r="118" spans="1:15" s="2" customFormat="1" x14ac:dyDescent="0.25">
      <c r="A118" s="6" t="s">
        <v>2493</v>
      </c>
      <c r="B118" s="6">
        <v>4025</v>
      </c>
      <c r="C118" s="18">
        <v>42511.809675925928</v>
      </c>
      <c r="D118" s="18">
        <v>42511.838946759257</v>
      </c>
      <c r="E118" s="15" t="str">
        <f t="shared" si="2"/>
        <v>4025/4026</v>
      </c>
      <c r="F118" s="15">
        <f t="shared" si="3"/>
        <v>2.9270833329064772E-2</v>
      </c>
      <c r="G118" s="10"/>
      <c r="H118"/>
      <c r="L118"/>
      <c r="M118"/>
      <c r="N118"/>
      <c r="O118"/>
    </row>
    <row r="119" spans="1:15" x14ac:dyDescent="0.25">
      <c r="A119" s="6" t="s">
        <v>2494</v>
      </c>
      <c r="B119" s="6">
        <v>4026</v>
      </c>
      <c r="C119" s="18">
        <v>42511.846446759257</v>
      </c>
      <c r="D119" s="18">
        <v>42511.881342592591</v>
      </c>
      <c r="E119" s="15" t="str">
        <f t="shared" si="2"/>
        <v>4025/4026</v>
      </c>
      <c r="F119" s="15">
        <f t="shared" si="3"/>
        <v>3.4895833334303461E-2</v>
      </c>
      <c r="G119" s="10"/>
      <c r="J119" s="2"/>
      <c r="K119" s="2"/>
    </row>
    <row r="120" spans="1:15" x14ac:dyDescent="0.25">
      <c r="A120" s="6" t="s">
        <v>2495</v>
      </c>
      <c r="B120" s="6">
        <v>4024</v>
      </c>
      <c r="C120" s="18">
        <v>42511.829259259262</v>
      </c>
      <c r="D120" s="18">
        <v>42511.858611111114</v>
      </c>
      <c r="E120" s="15" t="str">
        <f t="shared" si="2"/>
        <v>4023/4024</v>
      </c>
      <c r="F120" s="15">
        <f t="shared" si="3"/>
        <v>2.9351851851970423E-2</v>
      </c>
      <c r="G120" s="10"/>
      <c r="J120" s="2"/>
      <c r="K120" s="2"/>
    </row>
    <row r="121" spans="1:15" x14ac:dyDescent="0.25">
      <c r="A121" s="6" t="s">
        <v>2496</v>
      </c>
      <c r="B121" s="6">
        <v>4023</v>
      </c>
      <c r="C121" s="18">
        <v>42511.867893518516</v>
      </c>
      <c r="D121" s="18">
        <v>42511.898888888885</v>
      </c>
      <c r="E121" s="15" t="str">
        <f t="shared" si="2"/>
        <v>4023/4024</v>
      </c>
      <c r="F121" s="15">
        <f t="shared" si="3"/>
        <v>3.0995370369055308E-2</v>
      </c>
      <c r="G121" s="10"/>
      <c r="J121" s="2"/>
      <c r="K121" s="2"/>
    </row>
    <row r="122" spans="1:15" x14ac:dyDescent="0.25">
      <c r="A122" s="6" t="s">
        <v>2497</v>
      </c>
      <c r="B122" s="6">
        <v>4044</v>
      </c>
      <c r="C122" s="18">
        <v>42511.850474537037</v>
      </c>
      <c r="D122" s="18">
        <v>42511.879537037035</v>
      </c>
      <c r="E122" s="15" t="str">
        <f t="shared" si="2"/>
        <v>4043/4044</v>
      </c>
      <c r="F122" s="15">
        <f t="shared" si="3"/>
        <v>2.9062499997962732E-2</v>
      </c>
      <c r="G122" s="10"/>
    </row>
    <row r="123" spans="1:15" x14ac:dyDescent="0.25">
      <c r="A123" s="6" t="s">
        <v>2498</v>
      </c>
      <c r="B123" s="6">
        <v>4043</v>
      </c>
      <c r="C123" s="18">
        <v>42511.890185185184</v>
      </c>
      <c r="D123" s="18">
        <v>42511.920092592591</v>
      </c>
      <c r="E123" s="15" t="str">
        <f t="shared" si="2"/>
        <v>4043/4044</v>
      </c>
      <c r="F123" s="15">
        <f t="shared" si="3"/>
        <v>2.9907407406426501E-2</v>
      </c>
      <c r="G123" s="10"/>
    </row>
    <row r="124" spans="1:15" x14ac:dyDescent="0.25">
      <c r="A124" s="6" t="s">
        <v>2499</v>
      </c>
      <c r="B124" s="6">
        <v>4014</v>
      </c>
      <c r="C124" s="18">
        <v>42511.865682870368</v>
      </c>
      <c r="D124" s="18">
        <v>42511.900601851848</v>
      </c>
      <c r="E124" s="15" t="str">
        <f t="shared" si="2"/>
        <v>4013/4014</v>
      </c>
      <c r="F124" s="15">
        <f t="shared" si="3"/>
        <v>3.4918981480586808E-2</v>
      </c>
      <c r="G124" s="10"/>
    </row>
    <row r="125" spans="1:15" x14ac:dyDescent="0.25">
      <c r="A125" s="6" t="s">
        <v>2500</v>
      </c>
      <c r="B125" s="6">
        <v>4013</v>
      </c>
      <c r="C125" s="18">
        <v>42511.906747685185</v>
      </c>
      <c r="D125" s="18">
        <v>42511.94462962963</v>
      </c>
      <c r="E125" s="15" t="str">
        <f t="shared" ref="E125:E136" si="4">IF(ISEVEN(B125),(B125-1)&amp;"/"&amp;B125,B125&amp;"/"&amp;(B125+1))</f>
        <v>4013/4014</v>
      </c>
      <c r="F125" s="15">
        <f t="shared" ref="F125:F136" si="5">D125-C125</f>
        <v>3.7881944444961846E-2</v>
      </c>
      <c r="G125" s="10"/>
    </row>
    <row r="126" spans="1:15" x14ac:dyDescent="0.25">
      <c r="A126" s="6" t="s">
        <v>2501</v>
      </c>
      <c r="B126" s="6">
        <v>4025</v>
      </c>
      <c r="C126" s="18">
        <v>42511.888252314813</v>
      </c>
      <c r="D126" s="18">
        <v>42511.92596064815</v>
      </c>
      <c r="E126" s="15" t="str">
        <f t="shared" si="4"/>
        <v>4025/4026</v>
      </c>
      <c r="F126" s="15">
        <f t="shared" si="5"/>
        <v>3.7708333336922806E-2</v>
      </c>
      <c r="G126" s="10"/>
    </row>
    <row r="127" spans="1:15" x14ac:dyDescent="0.25">
      <c r="A127" s="6" t="s">
        <v>2502</v>
      </c>
      <c r="B127" s="6">
        <v>4026</v>
      </c>
      <c r="C127" s="18">
        <v>42511.931516203702</v>
      </c>
      <c r="D127" s="18">
        <v>42511.965543981481</v>
      </c>
      <c r="E127" s="15" t="str">
        <f t="shared" si="4"/>
        <v>4025/4026</v>
      </c>
      <c r="F127" s="15">
        <f t="shared" si="5"/>
        <v>3.4027777779556345E-2</v>
      </c>
      <c r="G127" s="10"/>
    </row>
    <row r="128" spans="1:15" x14ac:dyDescent="0.25">
      <c r="A128" s="6" t="s">
        <v>2503</v>
      </c>
      <c r="B128" s="6">
        <v>4024</v>
      </c>
      <c r="C128" s="18">
        <v>42511.911481481482</v>
      </c>
      <c r="D128" s="18">
        <v>42511.944143518522</v>
      </c>
      <c r="E128" s="15" t="str">
        <f t="shared" si="4"/>
        <v>4023/4024</v>
      </c>
      <c r="F128" s="15">
        <f t="shared" si="5"/>
        <v>3.2662037039699499E-2</v>
      </c>
      <c r="G128" s="10"/>
    </row>
    <row r="129" spans="1:7" x14ac:dyDescent="0.25">
      <c r="A129" s="6" t="s">
        <v>2504</v>
      </c>
      <c r="B129" s="6">
        <v>4023</v>
      </c>
      <c r="C129" s="18">
        <v>42511.953449074077</v>
      </c>
      <c r="D129" s="18">
        <v>42511.982627314814</v>
      </c>
      <c r="E129" s="15" t="str">
        <f t="shared" si="4"/>
        <v>4023/4024</v>
      </c>
      <c r="F129" s="15">
        <f t="shared" si="5"/>
        <v>2.9178240736655425E-2</v>
      </c>
      <c r="G129" s="10"/>
    </row>
    <row r="130" spans="1:7" x14ac:dyDescent="0.25">
      <c r="A130" s="6" t="s">
        <v>2505</v>
      </c>
      <c r="B130" s="6">
        <v>4044</v>
      </c>
      <c r="C130" s="18">
        <v>42511.933333333334</v>
      </c>
      <c r="D130" s="18">
        <v>42511.964456018519</v>
      </c>
      <c r="E130" s="15" t="str">
        <f t="shared" si="4"/>
        <v>4043/4044</v>
      </c>
      <c r="F130" s="15">
        <f t="shared" si="5"/>
        <v>3.1122685184527654E-2</v>
      </c>
      <c r="G130" s="10"/>
    </row>
    <row r="131" spans="1:7" x14ac:dyDescent="0.25">
      <c r="A131" s="6" t="s">
        <v>2374</v>
      </c>
      <c r="B131" s="6">
        <v>4043</v>
      </c>
      <c r="C131" s="18">
        <v>42511.975277777776</v>
      </c>
      <c r="D131" s="18">
        <v>42512.002939814818</v>
      </c>
      <c r="E131" s="15" t="str">
        <f t="shared" si="4"/>
        <v>4043/4044</v>
      </c>
      <c r="F131" s="15">
        <f t="shared" si="5"/>
        <v>2.7662037042318843E-2</v>
      </c>
      <c r="G131" s="10"/>
    </row>
    <row r="132" spans="1:7" x14ac:dyDescent="0.25">
      <c r="A132" s="6" t="s">
        <v>2375</v>
      </c>
      <c r="B132" s="6">
        <v>4014</v>
      </c>
      <c r="C132" s="18">
        <v>42511.949467592596</v>
      </c>
      <c r="D132" s="18">
        <v>42511.983483796299</v>
      </c>
      <c r="E132" s="15" t="str">
        <f t="shared" si="4"/>
        <v>4013/4014</v>
      </c>
      <c r="F132" s="15">
        <f t="shared" si="5"/>
        <v>3.4016203702776693E-2</v>
      </c>
      <c r="G132" s="10"/>
    </row>
    <row r="133" spans="1:7" x14ac:dyDescent="0.25">
      <c r="A133" s="6" t="s">
        <v>2506</v>
      </c>
      <c r="B133" s="6">
        <v>4013</v>
      </c>
      <c r="C133" s="18">
        <v>42511.994212962964</v>
      </c>
      <c r="D133" s="18">
        <v>42512.032812500001</v>
      </c>
      <c r="E133" s="15" t="str">
        <f t="shared" si="4"/>
        <v>4013/4014</v>
      </c>
      <c r="F133" s="15">
        <f t="shared" si="5"/>
        <v>3.8599537037953269E-2</v>
      </c>
      <c r="G133" s="10"/>
    </row>
    <row r="134" spans="1:7" x14ac:dyDescent="0.25">
      <c r="A134" s="6" t="s">
        <v>2507</v>
      </c>
      <c r="B134" s="6">
        <v>4025</v>
      </c>
      <c r="C134" s="18">
        <v>42511.972743055558</v>
      </c>
      <c r="D134" s="18">
        <v>42511.986817129633</v>
      </c>
      <c r="E134" s="15" t="str">
        <f t="shared" si="4"/>
        <v>4025/4026</v>
      </c>
      <c r="F134" s="15">
        <f t="shared" si="5"/>
        <v>1.4074074075324461E-2</v>
      </c>
      <c r="G134" s="10" t="s">
        <v>785</v>
      </c>
    </row>
    <row r="135" spans="1:7" x14ac:dyDescent="0.25">
      <c r="A135" s="6" t="s">
        <v>2508</v>
      </c>
      <c r="B135" s="6">
        <v>4026</v>
      </c>
      <c r="C135" s="18">
        <v>42512.015949074077</v>
      </c>
      <c r="D135" s="18">
        <v>42512.046666666669</v>
      </c>
      <c r="E135" s="15" t="str">
        <f t="shared" si="4"/>
        <v>4025/4026</v>
      </c>
      <c r="F135" s="15">
        <f t="shared" si="5"/>
        <v>3.071759259182727E-2</v>
      </c>
      <c r="G135" s="10"/>
    </row>
    <row r="136" spans="1:7" x14ac:dyDescent="0.25">
      <c r="A136" s="6" t="s">
        <v>2509</v>
      </c>
      <c r="B136" s="6">
        <v>4024</v>
      </c>
      <c r="C136" s="18">
        <v>42511.998391203706</v>
      </c>
      <c r="D136" s="18">
        <v>42512.025451388887</v>
      </c>
      <c r="E136" s="15" t="str">
        <f t="shared" si="4"/>
        <v>4023/4024</v>
      </c>
      <c r="F136" s="15">
        <f t="shared" si="5"/>
        <v>2.7060185180744156E-2</v>
      </c>
      <c r="G136" s="10"/>
    </row>
    <row r="137" spans="1:7" x14ac:dyDescent="0.25">
      <c r="A137" s="6" t="s">
        <v>2510</v>
      </c>
      <c r="B137" s="6">
        <v>4023</v>
      </c>
      <c r="C137" s="18">
        <v>42512.03466435185</v>
      </c>
      <c r="D137" s="18">
        <v>42512.064722222225</v>
      </c>
      <c r="E137" s="15" t="str">
        <f t="shared" ref="E137:E141" si="6">IF(ISEVEN(B137),(B137-1)&amp;"/"&amp;B137,B137&amp;"/"&amp;(B137+1))</f>
        <v>4023/4024</v>
      </c>
      <c r="F137" s="15">
        <f t="shared" ref="F137:F141" si="7">D137-C137</f>
        <v>3.0057870375458151E-2</v>
      </c>
      <c r="G137" s="10"/>
    </row>
    <row r="138" spans="1:7" x14ac:dyDescent="0.25">
      <c r="A138" s="6" t="s">
        <v>2511</v>
      </c>
      <c r="B138" s="6">
        <v>4044</v>
      </c>
      <c r="C138" s="18">
        <v>42512.01761574074</v>
      </c>
      <c r="D138" s="18">
        <v>42512.046747685185</v>
      </c>
      <c r="E138" s="15" t="str">
        <f t="shared" si="6"/>
        <v>4043/4044</v>
      </c>
      <c r="F138" s="15">
        <f t="shared" si="7"/>
        <v>2.9131944444088731E-2</v>
      </c>
      <c r="G138" s="10"/>
    </row>
    <row r="139" spans="1:7" x14ac:dyDescent="0.25">
      <c r="A139" s="6" t="s">
        <v>2512</v>
      </c>
      <c r="B139" s="6">
        <v>4043</v>
      </c>
      <c r="C139" s="18">
        <v>42512.058958333335</v>
      </c>
      <c r="D139" s="18">
        <v>42512.08662037037</v>
      </c>
      <c r="E139" s="15" t="str">
        <f t="shared" si="6"/>
        <v>4043/4044</v>
      </c>
      <c r="F139" s="15">
        <f t="shared" si="7"/>
        <v>2.7662037035042886E-2</v>
      </c>
      <c r="G139" s="10"/>
    </row>
    <row r="140" spans="1:7" x14ac:dyDescent="0.25">
      <c r="A140" s="6" t="s">
        <v>2513</v>
      </c>
      <c r="B140" s="6">
        <v>4014</v>
      </c>
      <c r="C140" s="18">
        <v>42512.038055555553</v>
      </c>
      <c r="D140" s="18">
        <v>42512.066655092596</v>
      </c>
      <c r="E140" s="15" t="str">
        <f t="shared" si="6"/>
        <v>4013/4014</v>
      </c>
      <c r="F140" s="15">
        <f t="shared" si="7"/>
        <v>2.8599537043191958E-2</v>
      </c>
      <c r="G140" s="10"/>
    </row>
    <row r="141" spans="1:7" x14ac:dyDescent="0.25">
      <c r="A141" s="6" t="s">
        <v>2514</v>
      </c>
      <c r="B141" s="6">
        <v>4013</v>
      </c>
      <c r="C141" s="18">
        <v>42512.071898148148</v>
      </c>
      <c r="D141" s="18">
        <v>42512.106585648151</v>
      </c>
      <c r="E141" s="15" t="str">
        <f t="shared" si="6"/>
        <v>4013/4014</v>
      </c>
      <c r="F141" s="15">
        <f t="shared" si="7"/>
        <v>3.4687500003201421E-2</v>
      </c>
      <c r="G141" s="10"/>
    </row>
  </sheetData>
  <autoFilter ref="A2:G141"/>
  <mergeCells count="2">
    <mergeCell ref="A1:F1"/>
    <mergeCell ref="L3:N3"/>
  </mergeCells>
  <conditionalFormatting sqref="C3:G141">
    <cfRule type="expression" dxfId="543" priority="5">
      <formula>#REF!&gt;#REF!</formula>
    </cfRule>
    <cfRule type="expression" dxfId="542" priority="6">
      <formula>#REF!&gt;0</formula>
    </cfRule>
    <cfRule type="expression" dxfId="541" priority="7">
      <formula>#REF!&gt;0</formula>
    </cfRule>
  </conditionalFormatting>
  <conditionalFormatting sqref="A3:B6">
    <cfRule type="expression" dxfId="540" priority="3">
      <formula>$P3&gt;0</formula>
    </cfRule>
    <cfRule type="expression" dxfId="539" priority="4">
      <formula>$O3&gt;0</formula>
    </cfRule>
  </conditionalFormatting>
  <conditionalFormatting sqref="A3:G141">
    <cfRule type="expression" dxfId="538" priority="1">
      <formula>NOT(ISBLANK($G3))</formula>
    </cfRule>
  </conditionalFormatting>
  <conditionalFormatting sqref="A26:B40 A44:B44 A48:B50 A56:B58 A62:B63 A88:B88 A67:B67 A80:B84 A73:B73 A93:B96">
    <cfRule type="expression" dxfId="537" priority="8">
      <formula>$P29&gt;0</formula>
    </cfRule>
    <cfRule type="expression" dxfId="536" priority="9">
      <formula>$O29&gt;0</formula>
    </cfRule>
  </conditionalFormatting>
  <conditionalFormatting sqref="A42:B43 A86:B87 A7:B11 A14:B25 A52:B55 A60:B61 A69:B69 A75:B75 A98:B99 A79:B79 A90:B90">
    <cfRule type="expression" dxfId="535" priority="11">
      <formula>$P9&gt;0</formula>
    </cfRule>
    <cfRule type="expression" dxfId="534" priority="12">
      <formula>$O9&gt;0</formula>
    </cfRule>
  </conditionalFormatting>
  <conditionalFormatting sqref="A100:B103">
    <cfRule type="expression" dxfId="533" priority="14">
      <formula>$P104&gt;0</formula>
    </cfRule>
    <cfRule type="expression" dxfId="532" priority="15">
      <formula>$O104&gt;0</formula>
    </cfRule>
  </conditionalFormatting>
  <conditionalFormatting sqref="A104:B106">
    <cfRule type="expression" dxfId="531" priority="17">
      <formula>$P110&gt;0</formula>
    </cfRule>
    <cfRule type="expression" dxfId="530" priority="18">
      <formula>$O110&gt;0</formula>
    </cfRule>
  </conditionalFormatting>
  <conditionalFormatting sqref="A107:B107 A128:B134">
    <cfRule type="expression" dxfId="529" priority="20">
      <formula>$P114&gt;0</formula>
    </cfRule>
    <cfRule type="expression" dxfId="528" priority="21">
      <formula>$O114&gt;0</formula>
    </cfRule>
  </conditionalFormatting>
  <conditionalFormatting sqref="A108:B108 A124:B126 A135:B141">
    <cfRule type="expression" dxfId="527" priority="23">
      <formula>$P116&gt;0</formula>
    </cfRule>
    <cfRule type="expression" dxfId="526" priority="24">
      <formula>$O116&gt;0</formula>
    </cfRule>
  </conditionalFormatting>
  <conditionalFormatting sqref="A110:B117">
    <cfRule type="expression" dxfId="525" priority="26">
      <formula>$P120&gt;0</formula>
    </cfRule>
    <cfRule type="expression" dxfId="524" priority="27">
      <formula>$O120&gt;0</formula>
    </cfRule>
  </conditionalFormatting>
  <conditionalFormatting sqref="A109:B109 A119:B122">
    <cfRule type="expression" dxfId="523" priority="33">
      <formula>$P118&gt;0</formula>
    </cfRule>
    <cfRule type="expression" dxfId="522" priority="34">
      <formula>$O118&gt;0</formula>
    </cfRule>
  </conditionalFormatting>
  <conditionalFormatting sqref="A41:B41 A85:B85">
    <cfRule type="expression" dxfId="521" priority="36">
      <formula>#REF!&gt;0</formula>
    </cfRule>
    <cfRule type="expression" dxfId="520" priority="37">
      <formula>#REF!&gt;0</formula>
    </cfRule>
  </conditionalFormatting>
  <conditionalFormatting sqref="A47:B47 A13:B13 A66:B66 A71:B72">
    <cfRule type="expression" dxfId="519" priority="39">
      <formula>$P14&gt;0</formula>
    </cfRule>
    <cfRule type="expression" dxfId="518" priority="40">
      <formula>$O14&gt;0</formula>
    </cfRule>
  </conditionalFormatting>
  <conditionalFormatting sqref="A45:B46">
    <cfRule type="expression" dxfId="517" priority="41">
      <formula>#REF!&gt;0</formula>
    </cfRule>
    <cfRule type="expression" dxfId="516" priority="42">
      <formula>#REF!&gt;0</formula>
    </cfRule>
  </conditionalFormatting>
  <conditionalFormatting sqref="A12:B12">
    <cfRule type="expression" dxfId="515" priority="45">
      <formula>#REF!&gt;0</formula>
    </cfRule>
    <cfRule type="expression" dxfId="514" priority="46">
      <formula>#REF!&gt;0</formula>
    </cfRule>
  </conditionalFormatting>
  <conditionalFormatting sqref="A51:B51 A59:B59">
    <cfRule type="expression" dxfId="513" priority="48">
      <formula>#REF!&gt;0</formula>
    </cfRule>
    <cfRule type="expression" dxfId="512" priority="49">
      <formula>#REF!&gt;0</formula>
    </cfRule>
  </conditionalFormatting>
  <conditionalFormatting sqref="A64:B64 A68:B68 A76:B76 A89:B89">
    <cfRule type="expression" dxfId="511" priority="52">
      <formula>#REF!&gt;0</formula>
    </cfRule>
    <cfRule type="expression" dxfId="510" priority="53">
      <formula>#REF!&gt;0</formula>
    </cfRule>
  </conditionalFormatting>
  <conditionalFormatting sqref="A65:B65 A70:B70 A77:B77">
    <cfRule type="expression" dxfId="509" priority="480">
      <formula>#REF!&gt;0</formula>
    </cfRule>
    <cfRule type="expression" dxfId="508" priority="481">
      <formula>#REF!&gt;0</formula>
    </cfRule>
  </conditionalFormatting>
  <conditionalFormatting sqref="A74:B74">
    <cfRule type="expression" dxfId="507" priority="515">
      <formula>#REF!&gt;0</formula>
    </cfRule>
    <cfRule type="expression" dxfId="506" priority="516">
      <formula>#REF!&gt;0</formula>
    </cfRule>
  </conditionalFormatting>
  <conditionalFormatting sqref="A92:B92">
    <cfRule type="expression" dxfId="505" priority="548">
      <formula>#REF!&gt;0</formula>
    </cfRule>
    <cfRule type="expression" dxfId="504" priority="549">
      <formula>#REF!&gt;0</formula>
    </cfRule>
  </conditionalFormatting>
  <conditionalFormatting sqref="A118:B118">
    <cfRule type="expression" dxfId="503" priority="577">
      <formula>#REF!&gt;0</formula>
    </cfRule>
    <cfRule type="expression" dxfId="502" priority="578">
      <formula>#REF!&gt;0</formula>
    </cfRule>
  </conditionalFormatting>
  <conditionalFormatting sqref="A123:B123">
    <cfRule type="expression" dxfId="501" priority="614">
      <formula>#REF!&gt;0</formula>
    </cfRule>
    <cfRule type="expression" dxfId="500" priority="615">
      <formula>#REF!&gt;0</formula>
    </cfRule>
  </conditionalFormatting>
  <conditionalFormatting sqref="A127:B127">
    <cfRule type="expression" dxfId="499" priority="657">
      <formula>#REF!&gt;0</formula>
    </cfRule>
    <cfRule type="expression" dxfId="498" priority="658">
      <formula>#REF!&gt;0</formula>
    </cfRule>
  </conditionalFormatting>
  <conditionalFormatting sqref="A97:B97">
    <cfRule type="expression" dxfId="497" priority="677">
      <formula>#REF!&gt;0</formula>
    </cfRule>
    <cfRule type="expression" dxfId="496" priority="678">
      <formula>#REF!&gt;0</formula>
    </cfRule>
  </conditionalFormatting>
  <conditionalFormatting sqref="A78:B78 A91:B91">
    <cfRule type="expression" dxfId="495" priority="695">
      <formula>#REF!&gt;0</formula>
    </cfRule>
    <cfRule type="expression" dxfId="494" priority="696">
      <formula>#REF!&gt;0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id="{3B82A025-7A21-4403-A92B-6487DF9E83AB}">
            <xm:f>$N3&gt;'[Train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A3:B6</xm:sqref>
        </x14:conditionalFormatting>
        <x14:conditionalFormatting xmlns:xm="http://schemas.microsoft.com/office/excel/2006/main">
          <x14:cfRule type="expression" priority="10" id="{88D63232-75F5-4DE0-BF9B-52735CB90771}">
            <xm:f>$N29&gt;'[Train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A26:B40 A44:B44 A48:B50 A56:B58 A62:B63 A88:B88 A67:B67 A80:B84 A73:B73</xm:sqref>
        </x14:conditionalFormatting>
        <x14:conditionalFormatting xmlns:xm="http://schemas.microsoft.com/office/excel/2006/main">
          <x14:cfRule type="expression" priority="13" id="{57EF3003-BB7C-4792-91AE-474D740B474B}">
            <xm:f>$N9&gt;'[Train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A42:B43 A86:B87 A7:B11 A14:B25</xm:sqref>
        </x14:conditionalFormatting>
        <x14:conditionalFormatting xmlns:xm="http://schemas.microsoft.com/office/excel/2006/main">
          <x14:cfRule type="expression" priority="16" id="{FECB4714-B820-42B5-AED7-E7F1E9F12A8E}">
            <xm:f>$N104&gt;'[Train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A100:B103</xm:sqref>
        </x14:conditionalFormatting>
        <x14:conditionalFormatting xmlns:xm="http://schemas.microsoft.com/office/excel/2006/main">
          <x14:cfRule type="expression" priority="19" id="{64E682E8-5D4B-4378-AEDB-118E8A62C51A}">
            <xm:f>$N110&gt;'[Train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A104:B106</xm:sqref>
        </x14:conditionalFormatting>
        <x14:conditionalFormatting xmlns:xm="http://schemas.microsoft.com/office/excel/2006/main">
          <x14:cfRule type="expression" priority="22" id="{458C52A6-192B-458A-AB01-7928CE9467A7}">
            <xm:f>$N114&gt;'[Train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A107:B107 A128:B134</xm:sqref>
        </x14:conditionalFormatting>
        <x14:conditionalFormatting xmlns:xm="http://schemas.microsoft.com/office/excel/2006/main">
          <x14:cfRule type="expression" priority="25" id="{A512F529-6C93-48D4-A5DF-65EF12808F88}">
            <xm:f>$N116&gt;'[Train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A108:B108 A124:B126 A135:B141</xm:sqref>
        </x14:conditionalFormatting>
        <x14:conditionalFormatting xmlns:xm="http://schemas.microsoft.com/office/excel/2006/main">
          <x14:cfRule type="expression" priority="28" id="{F61E45E9-56B1-4F57-8D93-FDFD9ABE95A0}">
            <xm:f>$N120&gt;'[Train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A110:B117</xm:sqref>
        </x14:conditionalFormatting>
        <x14:conditionalFormatting xmlns:xm="http://schemas.microsoft.com/office/excel/2006/main">
          <x14:cfRule type="expression" priority="31" id="{8A01D23E-C286-4770-B9EE-0AA60FE1DECA}">
            <xm:f>$N92&gt;'[Train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A98:B99 A90:B90</xm:sqref>
        </x14:conditionalFormatting>
        <x14:conditionalFormatting xmlns:xm="http://schemas.microsoft.com/office/excel/2006/main">
          <x14:cfRule type="expression" priority="35" id="{E103F303-62AA-4722-A6E0-7704444755D9}">
            <xm:f>$N118&gt;'[Train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A109:B109</xm:sqref>
        </x14:conditionalFormatting>
        <x14:conditionalFormatting xmlns:xm="http://schemas.microsoft.com/office/excel/2006/main">
          <x14:cfRule type="expression" priority="38" id="{435DBCD2-E664-4FE4-8B5B-EA7851203EBD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A41:B41 A85:B85</xm:sqref>
        </x14:conditionalFormatting>
        <x14:conditionalFormatting xmlns:xm="http://schemas.microsoft.com/office/excel/2006/main">
          <x14:cfRule type="expression" priority="43" id="{82AF669B-D191-417F-8A4C-71802D8A1E1B}">
            <xm:f>$N14&gt;'[Train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A47:B47 A13:B13 A72:B72</xm:sqref>
        </x14:conditionalFormatting>
        <x14:conditionalFormatting xmlns:xm="http://schemas.microsoft.com/office/excel/2006/main">
          <x14:cfRule type="expression" priority="44" id="{E88A712F-FC49-437E-AE4A-E7462D5A3690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A45:B46</xm:sqref>
        </x14:conditionalFormatting>
        <x14:conditionalFormatting xmlns:xm="http://schemas.microsoft.com/office/excel/2006/main">
          <x14:cfRule type="expression" priority="47" id="{70CD1A0C-48E3-463D-817F-6FCC13B82DF0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A12:B12</xm:sqref>
        </x14:conditionalFormatting>
        <x14:conditionalFormatting xmlns:xm="http://schemas.microsoft.com/office/excel/2006/main">
          <x14:cfRule type="expression" priority="50" id="{69FA4E77-E113-4363-B1BA-61044E468375}">
            <xm:f>$N54&gt;'[Train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A52:B55 A60:B61 A69:B69 A75:B75</xm:sqref>
        </x14:conditionalFormatting>
        <x14:conditionalFormatting xmlns:xm="http://schemas.microsoft.com/office/excel/2006/main">
          <x14:cfRule type="expression" priority="51" id="{E0C7B2B0-B52F-4F2A-B543-8CA8E42886AC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A51:B51 A59:B59</xm:sqref>
        </x14:conditionalFormatting>
        <x14:conditionalFormatting xmlns:xm="http://schemas.microsoft.com/office/excel/2006/main">
          <x14:cfRule type="expression" priority="54" id="{823EFB92-DFD4-4CD2-9E9E-86DA98C98AC8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A64:B64 A68:B68 A76:B76 A89:B89</xm:sqref>
        </x14:conditionalFormatting>
        <x14:conditionalFormatting xmlns:xm="http://schemas.microsoft.com/office/excel/2006/main">
          <x14:cfRule type="expression" priority="485" id="{69FA4E77-E113-4363-B1BA-61044E468375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A65:B65 A70:B70 A77:B77</xm:sqref>
        </x14:conditionalFormatting>
        <x14:conditionalFormatting xmlns:xm="http://schemas.microsoft.com/office/excel/2006/main">
          <x14:cfRule type="expression" priority="486" id="{69FA4E77-E113-4363-B1BA-61044E468375}">
            <xm:f>$N67&gt;'[Train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A66:B66 A71:B71</xm:sqref>
        </x14:conditionalFormatting>
        <x14:conditionalFormatting xmlns:xm="http://schemas.microsoft.com/office/excel/2006/main">
          <x14:cfRule type="expression" priority="523" id="{88D63232-75F5-4DE0-BF9B-52735CB90771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A74:B74</xm:sqref>
        </x14:conditionalFormatting>
        <x14:conditionalFormatting xmlns:xm="http://schemas.microsoft.com/office/excel/2006/main">
          <x14:cfRule type="expression" priority="554" id="{FECB4714-B820-42B5-AED7-E7F1E9F12A8E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A92:B92</xm:sqref>
        </x14:conditionalFormatting>
        <x14:conditionalFormatting xmlns:xm="http://schemas.microsoft.com/office/excel/2006/main">
          <x14:cfRule type="expression" priority="556" id="{FECB4714-B820-42B5-AED7-E7F1E9F12A8E}">
            <xm:f>$N96&gt;'[Train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A93:B96</xm:sqref>
        </x14:conditionalFormatting>
        <x14:conditionalFormatting xmlns:xm="http://schemas.microsoft.com/office/excel/2006/main">
          <x14:cfRule type="expression" priority="582" id="{F61E45E9-56B1-4F57-8D93-FDFD9ABE95A0}">
            <xm:f>$N128&gt;'[Train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A119:B122</xm:sqref>
        </x14:conditionalFormatting>
        <x14:conditionalFormatting xmlns:xm="http://schemas.microsoft.com/office/excel/2006/main">
          <x14:cfRule type="expression" priority="583" id="{F61E45E9-56B1-4F57-8D93-FDFD9ABE95A0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A118:B118</xm:sqref>
        </x14:conditionalFormatting>
        <x14:conditionalFormatting xmlns:xm="http://schemas.microsoft.com/office/excel/2006/main">
          <x14:cfRule type="expression" priority="621" id="{F61E45E9-56B1-4F57-8D93-FDFD9ABE95A0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A123:B123</xm:sqref>
        </x14:conditionalFormatting>
        <x14:conditionalFormatting xmlns:xm="http://schemas.microsoft.com/office/excel/2006/main">
          <x14:cfRule type="expression" priority="664" id="{A512F529-6C93-48D4-A5DF-65EF12808F88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A127:B127</xm:sqref>
        </x14:conditionalFormatting>
        <x14:conditionalFormatting xmlns:xm="http://schemas.microsoft.com/office/excel/2006/main">
          <x14:cfRule type="expression" priority="682" id="{FECB4714-B820-42B5-AED7-E7F1E9F12A8E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A97:B97</xm:sqref>
        </x14:conditionalFormatting>
        <x14:conditionalFormatting xmlns:xm="http://schemas.microsoft.com/office/excel/2006/main">
          <x14:cfRule type="expression" priority="697" id="{88D63232-75F5-4DE0-BF9B-52735CB90771}">
            <xm:f>$N81&gt;'[Train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A79:B79</xm:sqref>
        </x14:conditionalFormatting>
        <x14:conditionalFormatting xmlns:xm="http://schemas.microsoft.com/office/excel/2006/main">
          <x14:cfRule type="expression" priority="699" id="{69FA4E77-E113-4363-B1BA-61044E468375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A78:B78 A91:B91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159"/>
  <sheetViews>
    <sheetView topLeftCell="A19" workbookViewId="0">
      <selection activeCell="H6" sqref="H6"/>
    </sheetView>
  </sheetViews>
  <sheetFormatPr defaultRowHeight="15" x14ac:dyDescent="0.25"/>
  <cols>
    <col min="1" max="1" width="12.85546875" bestFit="1" customWidth="1"/>
    <col min="2" max="2" width="7.7109375" style="32" bestFit="1" customWidth="1"/>
    <col min="3" max="3" width="7.28515625" style="32" bestFit="1" customWidth="1"/>
    <col min="4" max="5" width="18.28515625" style="32" bestFit="1" customWidth="1"/>
    <col min="6" max="6" width="12" style="32" bestFit="1" customWidth="1"/>
    <col min="7" max="7" width="10.85546875" style="32" bestFit="1" customWidth="1"/>
    <col min="8" max="8" width="94.140625" style="50" bestFit="1" customWidth="1"/>
    <col min="9" max="9" width="19.85546875" bestFit="1" customWidth="1"/>
    <col min="10" max="10" width="32.140625" bestFit="1" customWidth="1"/>
  </cols>
  <sheetData>
    <row r="1" spans="1:10" ht="45" x14ac:dyDescent="0.25">
      <c r="A1" s="71" t="s">
        <v>3238</v>
      </c>
      <c r="B1" s="8" t="s">
        <v>0</v>
      </c>
      <c r="C1" s="9" t="s">
        <v>11</v>
      </c>
      <c r="D1" s="11" t="s">
        <v>1</v>
      </c>
      <c r="E1" s="11" t="s">
        <v>2</v>
      </c>
      <c r="F1" s="9" t="s">
        <v>12</v>
      </c>
      <c r="G1" s="12" t="s">
        <v>3</v>
      </c>
      <c r="H1" s="49" t="s">
        <v>10</v>
      </c>
      <c r="I1" s="35" t="s">
        <v>3221</v>
      </c>
      <c r="J1" s="35" t="s">
        <v>3219</v>
      </c>
    </row>
    <row r="2" spans="1:10" x14ac:dyDescent="0.25">
      <c r="A2" s="43">
        <v>42509</v>
      </c>
      <c r="B2" s="6" t="s">
        <v>1225</v>
      </c>
      <c r="C2" s="6">
        <v>4044</v>
      </c>
      <c r="D2" s="18">
        <v>42503.134409722225</v>
      </c>
      <c r="E2" s="18">
        <v>42503.136678240742</v>
      </c>
      <c r="F2" s="15" t="s">
        <v>24</v>
      </c>
      <c r="G2" s="15">
        <v>2.4108796293148771E-2</v>
      </c>
      <c r="H2" s="10" t="s">
        <v>1370</v>
      </c>
      <c r="I2" s="35" t="s">
        <v>3222</v>
      </c>
      <c r="J2" s="35" t="s">
        <v>3232</v>
      </c>
    </row>
    <row r="3" spans="1:10" x14ac:dyDescent="0.25">
      <c r="A3" s="43">
        <v>42509</v>
      </c>
      <c r="B3" s="6" t="s">
        <v>1227</v>
      </c>
      <c r="C3" s="6">
        <v>4009</v>
      </c>
      <c r="D3" s="18">
        <v>42503.161261574074</v>
      </c>
      <c r="E3" s="18">
        <v>42503.182766203703</v>
      </c>
      <c r="F3" s="15" t="s">
        <v>631</v>
      </c>
      <c r="G3" s="15">
        <v>2.396990740817273E-2</v>
      </c>
      <c r="H3" s="10" t="s">
        <v>1370</v>
      </c>
      <c r="I3" s="35" t="s">
        <v>3222</v>
      </c>
      <c r="J3" s="35" t="s">
        <v>3232</v>
      </c>
    </row>
    <row r="4" spans="1:10" x14ac:dyDescent="0.25">
      <c r="A4" s="43">
        <v>42509</v>
      </c>
      <c r="B4" s="6" t="s">
        <v>1256</v>
      </c>
      <c r="C4" s="6">
        <v>4020</v>
      </c>
      <c r="D4" s="18">
        <v>42503.332800925928</v>
      </c>
      <c r="E4" s="18">
        <v>42503.335115740738</v>
      </c>
      <c r="F4" s="15" t="s">
        <v>29</v>
      </c>
      <c r="G4" s="15">
        <v>2.3148148102336563E-3</v>
      </c>
      <c r="H4" s="10" t="s">
        <v>1371</v>
      </c>
      <c r="I4" s="35" t="s">
        <v>3223</v>
      </c>
      <c r="J4" s="35" t="s">
        <v>3224</v>
      </c>
    </row>
    <row r="5" spans="1:10" x14ac:dyDescent="0.25">
      <c r="A5" s="43">
        <v>42509</v>
      </c>
      <c r="B5" s="6" t="s">
        <v>1291</v>
      </c>
      <c r="C5" s="6">
        <v>4015</v>
      </c>
      <c r="D5" s="18">
        <v>42503.547060185185</v>
      </c>
      <c r="E5" s="18">
        <v>42503.574780092589</v>
      </c>
      <c r="F5" s="15" t="s">
        <v>31</v>
      </c>
      <c r="G5" s="15">
        <v>2.7719907404389232E-2</v>
      </c>
      <c r="H5" s="10" t="s">
        <v>1372</v>
      </c>
      <c r="I5" s="35" t="s">
        <v>3223</v>
      </c>
      <c r="J5" s="35" t="s">
        <v>3235</v>
      </c>
    </row>
    <row r="6" spans="1:10" x14ac:dyDescent="0.25">
      <c r="A6" s="43">
        <v>42509</v>
      </c>
      <c r="B6" s="6" t="s">
        <v>1305</v>
      </c>
      <c r="C6" s="6">
        <v>4015</v>
      </c>
      <c r="D6" s="18">
        <v>42503.617905092593</v>
      </c>
      <c r="E6" s="18">
        <v>42503.647777777776</v>
      </c>
      <c r="F6" s="15" t="s">
        <v>31</v>
      </c>
      <c r="G6" s="15">
        <v>2.9872685183363501E-2</v>
      </c>
      <c r="H6" s="10" t="s">
        <v>487</v>
      </c>
      <c r="I6" s="35" t="s">
        <v>3223</v>
      </c>
      <c r="J6" s="35" t="s">
        <v>3224</v>
      </c>
    </row>
    <row r="7" spans="1:10" x14ac:dyDescent="0.25">
      <c r="A7" s="43">
        <v>42509</v>
      </c>
      <c r="B7" s="6" t="s">
        <v>1312</v>
      </c>
      <c r="C7" s="6">
        <v>4020</v>
      </c>
      <c r="D7" s="18">
        <v>42503.621759259258</v>
      </c>
      <c r="E7" s="18">
        <v>42503.636805555558</v>
      </c>
      <c r="F7" s="15" t="s">
        <v>29</v>
      </c>
      <c r="G7" s="15">
        <v>3.1828703708015382E-2</v>
      </c>
      <c r="H7" s="10" t="s">
        <v>1373</v>
      </c>
      <c r="I7" s="35" t="s">
        <v>3222</v>
      </c>
      <c r="J7" s="35" t="s">
        <v>3225</v>
      </c>
    </row>
    <row r="8" spans="1:10" x14ac:dyDescent="0.25">
      <c r="A8" s="43">
        <v>42509</v>
      </c>
      <c r="B8" s="6" t="s">
        <v>1311</v>
      </c>
      <c r="C8" s="6">
        <v>4037</v>
      </c>
      <c r="D8" s="18">
        <v>42503.645972222221</v>
      </c>
      <c r="E8" s="18">
        <v>42503.672210648147</v>
      </c>
      <c r="F8" s="15" t="s">
        <v>27</v>
      </c>
      <c r="G8" s="15">
        <v>3.3518518517666962E-2</v>
      </c>
      <c r="H8" s="10" t="s">
        <v>1373</v>
      </c>
      <c r="I8" s="35" t="s">
        <v>3222</v>
      </c>
      <c r="J8" s="35" t="s">
        <v>3225</v>
      </c>
    </row>
    <row r="9" spans="1:10" x14ac:dyDescent="0.25">
      <c r="A9" s="43">
        <v>42509</v>
      </c>
      <c r="B9" s="6" t="s">
        <v>1319</v>
      </c>
      <c r="C9" s="6">
        <v>4015</v>
      </c>
      <c r="D9" s="18">
        <v>42503.692384259259</v>
      </c>
      <c r="E9" s="18">
        <v>42503.721168981479</v>
      </c>
      <c r="F9" s="15" t="s">
        <v>31</v>
      </c>
      <c r="G9" s="15">
        <v>2.8784722220734693E-2</v>
      </c>
      <c r="H9" s="10" t="s">
        <v>1372</v>
      </c>
      <c r="I9" s="35" t="s">
        <v>3223</v>
      </c>
      <c r="J9" s="35" t="s">
        <v>3235</v>
      </c>
    </row>
    <row r="10" spans="1:10" x14ac:dyDescent="0.25">
      <c r="A10" s="43">
        <v>42509</v>
      </c>
      <c r="B10" s="6" t="s">
        <v>1325</v>
      </c>
      <c r="C10" s="6">
        <v>4037</v>
      </c>
      <c r="D10" s="18">
        <v>42503.735046296293</v>
      </c>
      <c r="E10" s="18">
        <v>42503.755925925929</v>
      </c>
      <c r="F10" s="15" t="s">
        <v>27</v>
      </c>
      <c r="G10" s="15">
        <v>2.733796297252411E-2</v>
      </c>
      <c r="H10" s="10" t="s">
        <v>3237</v>
      </c>
      <c r="I10" s="35" t="s">
        <v>3222</v>
      </c>
      <c r="J10" s="35" t="s">
        <v>3225</v>
      </c>
    </row>
    <row r="11" spans="1:10" x14ac:dyDescent="0.25">
      <c r="A11" s="43">
        <v>42509</v>
      </c>
      <c r="B11" s="6" t="s">
        <v>1333</v>
      </c>
      <c r="C11" s="6">
        <v>4015</v>
      </c>
      <c r="D11" s="18">
        <v>42503.766319444447</v>
      </c>
      <c r="E11" s="18">
        <v>42503.792905092596</v>
      </c>
      <c r="F11" s="15" t="s">
        <v>31</v>
      </c>
      <c r="G11" s="15">
        <v>2.658564814919373E-2</v>
      </c>
      <c r="H11" s="10" t="s">
        <v>1372</v>
      </c>
      <c r="I11" s="35" t="s">
        <v>3223</v>
      </c>
      <c r="J11" s="35" t="s">
        <v>3235</v>
      </c>
    </row>
    <row r="12" spans="1:10" x14ac:dyDescent="0.25">
      <c r="A12" s="43">
        <v>42509</v>
      </c>
      <c r="B12" s="6" t="s">
        <v>1335</v>
      </c>
      <c r="C12" s="6">
        <v>4010</v>
      </c>
      <c r="D12" s="18">
        <v>42503.79420138889</v>
      </c>
      <c r="E12" s="18">
        <v>42503.814780092594</v>
      </c>
      <c r="F12" s="15" t="s">
        <v>631</v>
      </c>
      <c r="G12" s="15">
        <v>2.9872685190639459E-2</v>
      </c>
      <c r="H12" s="10" t="s">
        <v>1374</v>
      </c>
      <c r="I12" s="35" t="s">
        <v>3222</v>
      </c>
      <c r="J12" s="35" t="s">
        <v>3226</v>
      </c>
    </row>
    <row r="13" spans="1:10" x14ac:dyDescent="0.25">
      <c r="A13" s="43">
        <v>42509</v>
      </c>
      <c r="B13" s="6" t="s">
        <v>1344</v>
      </c>
      <c r="C13" s="6">
        <v>4009</v>
      </c>
      <c r="D13" s="18">
        <v>42503.81695601852</v>
      </c>
      <c r="E13" s="18">
        <v>42503.841145833336</v>
      </c>
      <c r="F13" s="15" t="s">
        <v>631</v>
      </c>
      <c r="G13" s="15">
        <v>2.4189814816054422E-2</v>
      </c>
      <c r="H13" s="10" t="s">
        <v>1374</v>
      </c>
      <c r="I13" s="35" t="s">
        <v>3222</v>
      </c>
      <c r="J13" s="35" t="s">
        <v>3226</v>
      </c>
    </row>
    <row r="14" spans="1:10" x14ac:dyDescent="0.25">
      <c r="A14" s="43">
        <v>42509</v>
      </c>
      <c r="B14" s="6" t="s">
        <v>1346</v>
      </c>
      <c r="C14" s="6">
        <v>4038</v>
      </c>
      <c r="D14" s="18">
        <v>42503.82775462963</v>
      </c>
      <c r="E14" s="18">
        <v>42503.853842592594</v>
      </c>
      <c r="F14" s="15" t="s">
        <v>27</v>
      </c>
      <c r="G14" s="15">
        <v>2.6087962964083999E-2</v>
      </c>
      <c r="H14" s="10" t="s">
        <v>1374</v>
      </c>
      <c r="I14" s="35" t="s">
        <v>3222</v>
      </c>
      <c r="J14" s="35" t="s">
        <v>3226</v>
      </c>
    </row>
    <row r="15" spans="1:10" x14ac:dyDescent="0.25">
      <c r="A15" s="43">
        <v>42509</v>
      </c>
      <c r="B15" s="6" t="s">
        <v>1343</v>
      </c>
      <c r="C15" s="6">
        <v>4043</v>
      </c>
      <c r="D15" s="18">
        <v>42503.843738425923</v>
      </c>
      <c r="E15" s="18">
        <v>42503.860949074071</v>
      </c>
      <c r="F15" s="15" t="s">
        <v>24</v>
      </c>
      <c r="G15" s="15">
        <v>3.0752314814890269E-2</v>
      </c>
      <c r="H15" s="10" t="s">
        <v>1374</v>
      </c>
      <c r="I15" s="35" t="s">
        <v>3222</v>
      </c>
      <c r="J15" s="35" t="s">
        <v>3226</v>
      </c>
    </row>
    <row r="16" spans="1:10" x14ac:dyDescent="0.25">
      <c r="A16" s="43">
        <v>42509</v>
      </c>
      <c r="B16" s="6" t="s">
        <v>1345</v>
      </c>
      <c r="C16" s="6">
        <v>4010</v>
      </c>
      <c r="D16" s="18">
        <v>42503.91300925926</v>
      </c>
      <c r="E16" s="18">
        <v>42503.914525462962</v>
      </c>
      <c r="F16" s="15" t="s">
        <v>631</v>
      </c>
      <c r="G16" s="15">
        <v>1.5162037016125396E-3</v>
      </c>
      <c r="H16" s="10" t="s">
        <v>785</v>
      </c>
      <c r="I16" s="35" t="s">
        <v>3222</v>
      </c>
      <c r="J16" s="35" t="s">
        <v>3225</v>
      </c>
    </row>
    <row r="17" spans="1:10" x14ac:dyDescent="0.25">
      <c r="A17" s="43">
        <v>42509</v>
      </c>
      <c r="B17" s="6" t="s">
        <v>1360</v>
      </c>
      <c r="C17" s="6">
        <v>4014</v>
      </c>
      <c r="D17" s="18">
        <v>42503.969386574077</v>
      </c>
      <c r="E17" s="18">
        <v>42503.979386574072</v>
      </c>
      <c r="F17" s="15" t="s">
        <v>28</v>
      </c>
      <c r="G17" s="15">
        <v>9.9999999947613105E-3</v>
      </c>
      <c r="H17" s="10" t="s">
        <v>1375</v>
      </c>
      <c r="I17" s="35" t="s">
        <v>3223</v>
      </c>
      <c r="J17" s="35" t="s">
        <v>3230</v>
      </c>
    </row>
    <row r="18" spans="1:10" x14ac:dyDescent="0.25">
      <c r="A18" s="43">
        <v>42509</v>
      </c>
      <c r="B18" s="6" t="s">
        <v>1399</v>
      </c>
      <c r="C18" s="6">
        <v>4011</v>
      </c>
      <c r="D18" s="18">
        <v>42504.286979166667</v>
      </c>
      <c r="E18" s="18">
        <v>42504.307638888888</v>
      </c>
      <c r="F18" s="15" t="s">
        <v>33</v>
      </c>
      <c r="G18" s="15">
        <v>2.4733796293730848E-2</v>
      </c>
      <c r="H18" s="10" t="s">
        <v>487</v>
      </c>
      <c r="I18" s="35" t="s">
        <v>3223</v>
      </c>
      <c r="J18" s="35" t="s">
        <v>3224</v>
      </c>
    </row>
    <row r="19" spans="1:10" x14ac:dyDescent="0.25">
      <c r="A19" s="43">
        <v>42509</v>
      </c>
      <c r="B19" s="6" t="s">
        <v>1421</v>
      </c>
      <c r="C19" s="6">
        <v>4016</v>
      </c>
      <c r="D19" s="18">
        <v>42504.400462962964</v>
      </c>
      <c r="E19" s="18">
        <v>42504.4216087963</v>
      </c>
      <c r="F19" s="15" t="s">
        <v>31</v>
      </c>
      <c r="G19" s="15">
        <v>2.7534722226846498E-2</v>
      </c>
      <c r="H19" s="10" t="s">
        <v>487</v>
      </c>
      <c r="I19" s="35" t="s">
        <v>3223</v>
      </c>
      <c r="J19" s="35" t="s">
        <v>3224</v>
      </c>
    </row>
    <row r="20" spans="1:10" x14ac:dyDescent="0.25">
      <c r="A20" s="43">
        <v>42509</v>
      </c>
      <c r="B20" s="6" t="s">
        <v>1523</v>
      </c>
      <c r="C20" s="6">
        <v>4025</v>
      </c>
      <c r="D20" s="18">
        <v>42505.17491898148</v>
      </c>
      <c r="E20" s="18">
        <v>42505.198506944442</v>
      </c>
      <c r="F20" s="15" t="s">
        <v>26</v>
      </c>
      <c r="G20" s="15">
        <v>2.3587962961755693E-2</v>
      </c>
      <c r="H20" s="10" t="s">
        <v>1665</v>
      </c>
      <c r="I20" s="35" t="s">
        <v>3222</v>
      </c>
      <c r="J20" s="35" t="s">
        <v>3233</v>
      </c>
    </row>
    <row r="21" spans="1:10" x14ac:dyDescent="0.25">
      <c r="A21" s="43">
        <v>42509</v>
      </c>
      <c r="B21" s="6" t="s">
        <v>1522</v>
      </c>
      <c r="C21" s="6">
        <v>4017</v>
      </c>
      <c r="D21" s="18">
        <v>42505.193749999999</v>
      </c>
      <c r="E21" s="18">
        <v>42505.215312499997</v>
      </c>
      <c r="F21" s="15" t="s">
        <v>36</v>
      </c>
      <c r="G21" s="15">
        <v>2.156249999825377E-2</v>
      </c>
      <c r="H21" s="10" t="s">
        <v>1664</v>
      </c>
      <c r="I21" s="35" t="s">
        <v>3223</v>
      </c>
      <c r="J21" s="35" t="s">
        <v>3224</v>
      </c>
    </row>
    <row r="22" spans="1:10" x14ac:dyDescent="0.25">
      <c r="A22" s="43">
        <v>42509</v>
      </c>
      <c r="B22" s="6" t="s">
        <v>1538</v>
      </c>
      <c r="C22" s="6">
        <v>4030</v>
      </c>
      <c r="D22" s="18">
        <v>42505.286319444444</v>
      </c>
      <c r="E22" s="18">
        <v>42505.305439814816</v>
      </c>
      <c r="F22" s="15" t="s">
        <v>35</v>
      </c>
      <c r="G22" s="15">
        <v>1.9120370372547768E-2</v>
      </c>
      <c r="H22" s="10" t="s">
        <v>785</v>
      </c>
      <c r="I22" s="35" t="s">
        <v>3222</v>
      </c>
      <c r="J22" s="35" t="s">
        <v>3225</v>
      </c>
    </row>
    <row r="23" spans="1:10" x14ac:dyDescent="0.25">
      <c r="A23" s="43">
        <v>42509</v>
      </c>
      <c r="B23" s="6" t="s">
        <v>1542</v>
      </c>
      <c r="C23" s="6">
        <v>4039</v>
      </c>
      <c r="D23" s="18">
        <v>42505.323877314811</v>
      </c>
      <c r="E23" s="18">
        <v>42505.340243055558</v>
      </c>
      <c r="F23" s="15" t="s">
        <v>37</v>
      </c>
      <c r="G23" s="15">
        <v>1.6365740746550728E-2</v>
      </c>
      <c r="H23" s="10" t="s">
        <v>1661</v>
      </c>
      <c r="I23" s="35" t="s">
        <v>3223</v>
      </c>
      <c r="J23" s="35" t="s">
        <v>3230</v>
      </c>
    </row>
    <row r="24" spans="1:10" x14ac:dyDescent="0.25">
      <c r="A24" s="43">
        <v>42509</v>
      </c>
      <c r="B24" s="6" t="s">
        <v>1617</v>
      </c>
      <c r="C24" s="6">
        <v>4007</v>
      </c>
      <c r="D24" s="18">
        <v>42505.662615740737</v>
      </c>
      <c r="E24" s="18">
        <v>42505.667222222219</v>
      </c>
      <c r="F24" s="15" t="s">
        <v>23</v>
      </c>
      <c r="G24" s="15">
        <v>4.6064814814599231E-3</v>
      </c>
      <c r="H24" s="10" t="s">
        <v>785</v>
      </c>
      <c r="I24" s="35" t="s">
        <v>3222</v>
      </c>
      <c r="J24" s="35" t="s">
        <v>3225</v>
      </c>
    </row>
    <row r="25" spans="1:10" x14ac:dyDescent="0.25">
      <c r="A25" s="43">
        <v>42509</v>
      </c>
      <c r="B25" s="6" t="s">
        <v>1626</v>
      </c>
      <c r="C25" s="6">
        <v>4039</v>
      </c>
      <c r="D25" s="18">
        <v>42505.745023148149</v>
      </c>
      <c r="E25" s="18">
        <v>42505.762858796297</v>
      </c>
      <c r="F25" s="15" t="s">
        <v>37</v>
      </c>
      <c r="G25" s="15">
        <v>1.7835648148320615E-2</v>
      </c>
      <c r="H25" s="10" t="s">
        <v>1666</v>
      </c>
      <c r="I25" s="35" t="s">
        <v>3222</v>
      </c>
      <c r="J25" s="35" t="s">
        <v>3226</v>
      </c>
    </row>
    <row r="26" spans="1:10" x14ac:dyDescent="0.25">
      <c r="A26" s="43">
        <v>42509</v>
      </c>
      <c r="B26" s="6" t="s">
        <v>1644</v>
      </c>
      <c r="C26" s="6">
        <v>4023</v>
      </c>
      <c r="D26" s="18">
        <v>42505.886261574073</v>
      </c>
      <c r="E26" s="18">
        <v>42505.897847222222</v>
      </c>
      <c r="F26" s="15" t="s">
        <v>25</v>
      </c>
      <c r="G26" s="15">
        <v>1.1585648149775807E-2</v>
      </c>
      <c r="H26" s="10" t="s">
        <v>1662</v>
      </c>
      <c r="I26" s="72" t="s">
        <v>3222</v>
      </c>
      <c r="J26" s="72" t="s">
        <v>3236</v>
      </c>
    </row>
    <row r="27" spans="1:10" x14ac:dyDescent="0.25">
      <c r="A27" s="43">
        <v>42509</v>
      </c>
      <c r="B27" s="6" t="s">
        <v>1646</v>
      </c>
      <c r="C27" s="6">
        <v>4015</v>
      </c>
      <c r="D27" s="18">
        <v>42505.889652777776</v>
      </c>
      <c r="E27" s="18">
        <v>42505.901134259257</v>
      </c>
      <c r="F27" s="15" t="s">
        <v>31</v>
      </c>
      <c r="G27" s="15">
        <v>1.1481481480586808E-2</v>
      </c>
      <c r="H27" s="10" t="s">
        <v>1662</v>
      </c>
      <c r="I27" s="72" t="s">
        <v>3222</v>
      </c>
      <c r="J27" s="72" t="s">
        <v>3236</v>
      </c>
    </row>
    <row r="28" spans="1:10" x14ac:dyDescent="0.25">
      <c r="A28" s="43">
        <v>42509</v>
      </c>
      <c r="B28" s="6" t="s">
        <v>1648</v>
      </c>
      <c r="C28" s="6">
        <v>4029</v>
      </c>
      <c r="D28" s="18">
        <v>42505.911053240743</v>
      </c>
      <c r="E28" s="18">
        <v>42505.933472222219</v>
      </c>
      <c r="F28" s="15" t="s">
        <v>35</v>
      </c>
      <c r="G28" s="15">
        <v>2.2418981476221234E-2</v>
      </c>
      <c r="H28" s="10" t="s">
        <v>1662</v>
      </c>
      <c r="I28" s="72" t="s">
        <v>3222</v>
      </c>
      <c r="J28" s="72" t="s">
        <v>3236</v>
      </c>
    </row>
    <row r="29" spans="1:10" x14ac:dyDescent="0.25">
      <c r="A29" s="43">
        <v>42509</v>
      </c>
      <c r="B29" s="6" t="s">
        <v>1647</v>
      </c>
      <c r="C29" s="6">
        <v>4014</v>
      </c>
      <c r="D29" s="18">
        <v>42505.915405092594</v>
      </c>
      <c r="E29" s="18">
        <v>42505.923657407409</v>
      </c>
      <c r="F29" s="15" t="s">
        <v>28</v>
      </c>
      <c r="G29" s="15">
        <v>8.2523148157633841E-3</v>
      </c>
      <c r="H29" s="10" t="s">
        <v>1662</v>
      </c>
      <c r="I29" s="72" t="s">
        <v>3222</v>
      </c>
      <c r="J29" s="72" t="s">
        <v>3236</v>
      </c>
    </row>
    <row r="30" spans="1:10" x14ac:dyDescent="0.25">
      <c r="A30" s="43">
        <v>42509</v>
      </c>
      <c r="B30" s="6" t="s">
        <v>1649</v>
      </c>
      <c r="C30" s="6">
        <v>4007</v>
      </c>
      <c r="D30" s="18">
        <v>42505.930034722223</v>
      </c>
      <c r="E30" s="18">
        <v>42505.930613425924</v>
      </c>
      <c r="F30" s="15" t="s">
        <v>23</v>
      </c>
      <c r="G30" s="15">
        <v>5.7870370073942468E-4</v>
      </c>
      <c r="H30" s="10" t="s">
        <v>1663</v>
      </c>
      <c r="I30" s="35" t="s">
        <v>3229</v>
      </c>
      <c r="J30" s="35" t="s">
        <v>3228</v>
      </c>
    </row>
    <row r="31" spans="1:10" x14ac:dyDescent="0.25">
      <c r="A31" s="43">
        <v>42509</v>
      </c>
      <c r="B31" s="6" t="s">
        <v>1791</v>
      </c>
      <c r="C31" s="6">
        <v>4012</v>
      </c>
      <c r="D31" s="18">
        <v>42506.843784722223</v>
      </c>
      <c r="E31" s="18">
        <v>42506.861504629633</v>
      </c>
      <c r="F31" s="15" t="s">
        <v>33</v>
      </c>
      <c r="G31" s="15">
        <v>3.145833333110204E-2</v>
      </c>
      <c r="H31" s="10" t="s">
        <v>1220</v>
      </c>
      <c r="I31" s="35" t="s">
        <v>3223</v>
      </c>
      <c r="J31" s="35" t="s">
        <v>3224</v>
      </c>
    </row>
    <row r="32" spans="1:10" x14ac:dyDescent="0.25">
      <c r="A32" s="43">
        <v>42509</v>
      </c>
      <c r="B32" s="6" t="s">
        <v>1793</v>
      </c>
      <c r="C32" s="6">
        <v>4030</v>
      </c>
      <c r="D32" s="18">
        <v>42506.853263888886</v>
      </c>
      <c r="E32" s="18">
        <v>42506.887986111113</v>
      </c>
      <c r="F32" s="15" t="s">
        <v>35</v>
      </c>
      <c r="G32" s="15">
        <v>3.4722222226264421E-2</v>
      </c>
      <c r="H32" s="10" t="s">
        <v>785</v>
      </c>
      <c r="I32" s="35" t="s">
        <v>3222</v>
      </c>
      <c r="J32" s="35" t="s">
        <v>3225</v>
      </c>
    </row>
    <row r="33" spans="1:10" x14ac:dyDescent="0.25">
      <c r="A33" s="43">
        <v>42509</v>
      </c>
      <c r="B33" s="6" t="s">
        <v>1797</v>
      </c>
      <c r="C33" s="6">
        <v>4023</v>
      </c>
      <c r="D33" s="18">
        <v>42506.893368055556</v>
      </c>
      <c r="E33" s="18">
        <v>42506.951365740744</v>
      </c>
      <c r="F33" s="15" t="s">
        <v>25</v>
      </c>
      <c r="G33" s="15">
        <v>5.7997685187729076E-2</v>
      </c>
      <c r="H33" s="10" t="s">
        <v>1804</v>
      </c>
      <c r="I33" s="35" t="s">
        <v>3223</v>
      </c>
      <c r="J33" s="35" t="s">
        <v>3224</v>
      </c>
    </row>
    <row r="34" spans="1:10" x14ac:dyDescent="0.25">
      <c r="A34" s="43">
        <v>42509</v>
      </c>
      <c r="B34" s="6" t="s">
        <v>1800</v>
      </c>
      <c r="C34" s="6">
        <v>4031</v>
      </c>
      <c r="D34" s="18">
        <v>42506.911226851851</v>
      </c>
      <c r="E34" s="18">
        <v>42506.962164351855</v>
      </c>
      <c r="F34" s="15" t="s">
        <v>32</v>
      </c>
      <c r="G34" s="15">
        <v>5.0937500003783498E-2</v>
      </c>
      <c r="H34" s="10" t="s">
        <v>1805</v>
      </c>
      <c r="I34" s="35" t="s">
        <v>3223</v>
      </c>
      <c r="J34" s="35" t="s">
        <v>3230</v>
      </c>
    </row>
    <row r="35" spans="1:10" x14ac:dyDescent="0.25">
      <c r="A35" s="43">
        <v>42509</v>
      </c>
      <c r="B35" s="6" t="s">
        <v>1802</v>
      </c>
      <c r="C35" s="6">
        <v>4024</v>
      </c>
      <c r="D35" s="18">
        <v>42506.960497685184</v>
      </c>
      <c r="E35" s="18">
        <v>42506.985520833332</v>
      </c>
      <c r="F35" s="15" t="s">
        <v>25</v>
      </c>
      <c r="G35" s="15">
        <v>2.5023148147738539E-2</v>
      </c>
      <c r="H35" s="10" t="s">
        <v>1806</v>
      </c>
      <c r="I35" s="35" t="s">
        <v>3223</v>
      </c>
      <c r="J35" s="35" t="s">
        <v>3227</v>
      </c>
    </row>
    <row r="36" spans="1:10" x14ac:dyDescent="0.25">
      <c r="A36" s="43">
        <v>42509</v>
      </c>
      <c r="B36" s="6" t="s">
        <v>1801</v>
      </c>
      <c r="C36" s="6">
        <v>4044</v>
      </c>
      <c r="D36" s="18">
        <v>42506.962384259263</v>
      </c>
      <c r="E36" s="18">
        <v>42506.999583333331</v>
      </c>
      <c r="F36" s="15" t="s">
        <v>24</v>
      </c>
      <c r="G36" s="15">
        <v>4.0034722216660157E-2</v>
      </c>
      <c r="H36" s="10" t="s">
        <v>1807</v>
      </c>
      <c r="I36" s="35" t="s">
        <v>3223</v>
      </c>
      <c r="J36" s="35" t="s">
        <v>3224</v>
      </c>
    </row>
    <row r="37" spans="1:10" x14ac:dyDescent="0.25">
      <c r="A37" s="43">
        <v>42509</v>
      </c>
      <c r="B37" s="6" t="s">
        <v>1810</v>
      </c>
      <c r="C37" s="6">
        <v>4010</v>
      </c>
      <c r="D37" s="18">
        <v>42507.195775462962</v>
      </c>
      <c r="E37" s="18">
        <v>42507.208715277775</v>
      </c>
      <c r="F37" s="15" t="s">
        <v>631</v>
      </c>
      <c r="G37" s="15">
        <v>1.2939814812853001E-2</v>
      </c>
      <c r="H37" s="10" t="s">
        <v>1951</v>
      </c>
      <c r="I37" s="35" t="s">
        <v>3222</v>
      </c>
      <c r="J37" s="35" t="s">
        <v>1951</v>
      </c>
    </row>
    <row r="38" spans="1:10" x14ac:dyDescent="0.25">
      <c r="A38" s="43">
        <v>42509</v>
      </c>
      <c r="B38" s="6" t="s">
        <v>1811</v>
      </c>
      <c r="C38" s="6">
        <v>4026</v>
      </c>
      <c r="D38" s="18">
        <v>42507.214143518519</v>
      </c>
      <c r="E38" s="18">
        <v>42507.220416666663</v>
      </c>
      <c r="F38" s="15" t="s">
        <v>26</v>
      </c>
      <c r="G38" s="15">
        <v>6.2731481448281556E-3</v>
      </c>
      <c r="H38" s="10" t="s">
        <v>1949</v>
      </c>
      <c r="I38" s="35" t="s">
        <v>3223</v>
      </c>
      <c r="J38" s="35" t="s">
        <v>3224</v>
      </c>
    </row>
    <row r="39" spans="1:10" x14ac:dyDescent="0.25">
      <c r="A39" s="43">
        <v>42509</v>
      </c>
      <c r="B39" s="6" t="s">
        <v>1837</v>
      </c>
      <c r="C39" s="6">
        <v>4024</v>
      </c>
      <c r="D39" s="18">
        <v>42507.321701388886</v>
      </c>
      <c r="E39" s="18">
        <v>42507.327534722222</v>
      </c>
      <c r="F39" s="15" t="s">
        <v>25</v>
      </c>
      <c r="G39" s="15">
        <v>5.8333333363407291E-3</v>
      </c>
      <c r="H39" s="10" t="s">
        <v>785</v>
      </c>
      <c r="I39" s="35" t="s">
        <v>3222</v>
      </c>
      <c r="J39" s="35" t="s">
        <v>3225</v>
      </c>
    </row>
    <row r="40" spans="1:10" x14ac:dyDescent="0.25">
      <c r="A40" s="43">
        <v>42509</v>
      </c>
      <c r="B40" s="6" t="s">
        <v>1849</v>
      </c>
      <c r="C40" s="6">
        <v>4009</v>
      </c>
      <c r="D40" s="18">
        <v>42507.390405092592</v>
      </c>
      <c r="E40" s="18">
        <v>42507.411238425928</v>
      </c>
      <c r="F40" s="15" t="s">
        <v>631</v>
      </c>
      <c r="G40" s="15">
        <v>2.4398148147156462E-2</v>
      </c>
      <c r="H40" s="10" t="s">
        <v>1952</v>
      </c>
      <c r="I40" s="35" t="s">
        <v>3223</v>
      </c>
      <c r="J40" s="35" t="s">
        <v>3224</v>
      </c>
    </row>
    <row r="41" spans="1:10" x14ac:dyDescent="0.25">
      <c r="A41" s="43">
        <v>42509</v>
      </c>
      <c r="B41" s="6" t="s">
        <v>1867</v>
      </c>
      <c r="C41" s="6">
        <v>4011</v>
      </c>
      <c r="D41" s="18">
        <v>42507.475972222222</v>
      </c>
      <c r="E41" s="18">
        <v>42507.489803240744</v>
      </c>
      <c r="F41" s="15" t="s">
        <v>33</v>
      </c>
      <c r="G41" s="15">
        <v>1.3831018521159422E-2</v>
      </c>
      <c r="H41" s="10" t="s">
        <v>1953</v>
      </c>
      <c r="I41" s="35" t="s">
        <v>3222</v>
      </c>
      <c r="J41" s="35" t="s">
        <v>3233</v>
      </c>
    </row>
    <row r="42" spans="1:10" x14ac:dyDescent="0.25">
      <c r="A42" s="43">
        <v>42509</v>
      </c>
      <c r="B42" s="6" t="s">
        <v>1864</v>
      </c>
      <c r="C42" s="6">
        <v>4010</v>
      </c>
      <c r="D42" s="18">
        <v>42507.510775462964</v>
      </c>
      <c r="E42" s="18">
        <v>42507.538715277777</v>
      </c>
      <c r="F42" s="15" t="s">
        <v>631</v>
      </c>
      <c r="G42" s="15">
        <v>2.7939814812270924E-2</v>
      </c>
      <c r="H42" s="10" t="s">
        <v>785</v>
      </c>
      <c r="I42" s="35" t="s">
        <v>3222</v>
      </c>
      <c r="J42" s="35" t="s">
        <v>3225</v>
      </c>
    </row>
    <row r="43" spans="1:10" x14ac:dyDescent="0.25">
      <c r="A43" s="43">
        <v>42509</v>
      </c>
      <c r="B43" s="6" t="s">
        <v>1907</v>
      </c>
      <c r="C43" s="6">
        <v>4024</v>
      </c>
      <c r="D43" s="18">
        <v>42507.696145833332</v>
      </c>
      <c r="E43" s="18">
        <v>42507.720509259256</v>
      </c>
      <c r="F43" s="15" t="s">
        <v>25</v>
      </c>
      <c r="G43" s="15">
        <v>3.1863425923802424E-2</v>
      </c>
      <c r="H43" s="10" t="s">
        <v>1950</v>
      </c>
      <c r="I43" s="35" t="s">
        <v>3222</v>
      </c>
      <c r="J43" s="35" t="s">
        <v>1951</v>
      </c>
    </row>
    <row r="44" spans="1:10" x14ac:dyDescent="0.25">
      <c r="A44" s="43">
        <v>42509</v>
      </c>
      <c r="B44" s="6" t="s">
        <v>1948</v>
      </c>
      <c r="C44" s="6">
        <v>4012</v>
      </c>
      <c r="D44" s="18">
        <v>42508.055243055554</v>
      </c>
      <c r="E44" s="18">
        <v>42508.086655092593</v>
      </c>
      <c r="F44" s="15" t="s">
        <v>33</v>
      </c>
      <c r="G44" s="15">
        <v>3.1412037038535345E-2</v>
      </c>
      <c r="H44" s="10" t="s">
        <v>1954</v>
      </c>
      <c r="I44" s="35" t="s">
        <v>3223</v>
      </c>
      <c r="J44" s="35" t="s">
        <v>3224</v>
      </c>
    </row>
    <row r="45" spans="1:10" x14ac:dyDescent="0.25">
      <c r="A45" s="43">
        <v>42509</v>
      </c>
      <c r="B45" s="6" t="s">
        <v>1966</v>
      </c>
      <c r="C45" s="6">
        <v>4044</v>
      </c>
      <c r="D45" s="18">
        <v>42508.214363425926</v>
      </c>
      <c r="E45" s="18">
        <v>42508.236793981479</v>
      </c>
      <c r="F45" s="15" t="s">
        <v>24</v>
      </c>
      <c r="G45" s="15">
        <v>2.2430555553000886E-2</v>
      </c>
      <c r="H45" s="10" t="s">
        <v>2088</v>
      </c>
      <c r="I45" s="35" t="s">
        <v>3223</v>
      </c>
      <c r="J45" s="35" t="s">
        <v>3224</v>
      </c>
    </row>
    <row r="46" spans="1:10" x14ac:dyDescent="0.25">
      <c r="A46" s="43">
        <v>42509</v>
      </c>
      <c r="B46" s="6" t="s">
        <v>2008</v>
      </c>
      <c r="C46" s="6">
        <v>4042</v>
      </c>
      <c r="D46" s="18">
        <v>42508.430092592593</v>
      </c>
      <c r="E46" s="18">
        <v>42508.437395833331</v>
      </c>
      <c r="F46" s="15" t="s">
        <v>3218</v>
      </c>
      <c r="G46" s="15">
        <v>7.3032407381106168E-3</v>
      </c>
      <c r="H46" s="10" t="s">
        <v>2092</v>
      </c>
      <c r="I46" s="35" t="s">
        <v>3223</v>
      </c>
      <c r="J46" s="35" t="s">
        <v>3230</v>
      </c>
    </row>
    <row r="47" spans="1:10" x14ac:dyDescent="0.25">
      <c r="A47" s="43">
        <v>42509</v>
      </c>
      <c r="B47" s="6" t="s">
        <v>2005</v>
      </c>
      <c r="C47" s="6">
        <v>4023</v>
      </c>
      <c r="D47" s="18">
        <v>42508.438437500001</v>
      </c>
      <c r="E47" s="18">
        <v>42508.464363425926</v>
      </c>
      <c r="F47" s="15" t="s">
        <v>25</v>
      </c>
      <c r="G47" s="15">
        <v>3.3773148148611654E-2</v>
      </c>
      <c r="H47" s="10" t="s">
        <v>2090</v>
      </c>
      <c r="I47" s="72" t="s">
        <v>3222</v>
      </c>
      <c r="J47" s="72" t="s">
        <v>3234</v>
      </c>
    </row>
    <row r="48" spans="1:10" x14ac:dyDescent="0.25">
      <c r="A48" s="43">
        <v>42509</v>
      </c>
      <c r="B48" s="6" t="s">
        <v>2007</v>
      </c>
      <c r="C48" s="6">
        <v>4026</v>
      </c>
      <c r="D48" s="18">
        <v>42508.482071759259</v>
      </c>
      <c r="E48" s="18">
        <v>42508.486967592595</v>
      </c>
      <c r="F48" s="15" t="s">
        <v>26</v>
      </c>
      <c r="G48" s="15">
        <v>2.5937500002328306E-2</v>
      </c>
      <c r="H48" s="10" t="s">
        <v>2091</v>
      </c>
      <c r="I48" s="35" t="s">
        <v>3223</v>
      </c>
      <c r="J48" s="35" t="s">
        <v>3230</v>
      </c>
    </row>
    <row r="49" spans="1:10" x14ac:dyDescent="0.25">
      <c r="A49" s="43">
        <v>42509</v>
      </c>
      <c r="B49" s="6" t="s">
        <v>2013</v>
      </c>
      <c r="C49" s="6">
        <v>4043</v>
      </c>
      <c r="D49" s="18">
        <v>42508.496354166666</v>
      </c>
      <c r="E49" s="18">
        <v>42508.520277777781</v>
      </c>
      <c r="F49" s="15" t="s">
        <v>24</v>
      </c>
      <c r="G49" s="15">
        <v>2.7743055557948537E-2</v>
      </c>
      <c r="H49" s="10" t="s">
        <v>2089</v>
      </c>
      <c r="I49" s="35" t="s">
        <v>3223</v>
      </c>
      <c r="J49" s="35" t="s">
        <v>3230</v>
      </c>
    </row>
    <row r="50" spans="1:10" x14ac:dyDescent="0.25">
      <c r="A50" s="43">
        <v>42509</v>
      </c>
      <c r="B50" s="6" t="s">
        <v>1999</v>
      </c>
      <c r="C50" s="6">
        <v>4019</v>
      </c>
      <c r="D50" s="18">
        <v>42508.508020833331</v>
      </c>
      <c r="E50" s="18">
        <v>42508.533310185187</v>
      </c>
      <c r="F50" s="15" t="s">
        <v>29</v>
      </c>
      <c r="G50" s="15">
        <v>2.5289351855462883E-2</v>
      </c>
      <c r="H50" s="10" t="s">
        <v>2089</v>
      </c>
      <c r="I50" s="35" t="s">
        <v>3223</v>
      </c>
      <c r="J50" s="35" t="s">
        <v>3230</v>
      </c>
    </row>
    <row r="51" spans="1:10" x14ac:dyDescent="0.25">
      <c r="A51" s="43">
        <v>42509</v>
      </c>
      <c r="B51" s="6" t="s">
        <v>2128</v>
      </c>
      <c r="C51" s="6">
        <v>4040</v>
      </c>
      <c r="D51" s="18">
        <v>42509.33153935185</v>
      </c>
      <c r="E51" s="18">
        <v>42509.354375000003</v>
      </c>
      <c r="F51" s="15" t="s">
        <v>37</v>
      </c>
      <c r="G51" s="15">
        <v>2.2835648152977228E-2</v>
      </c>
      <c r="H51" s="10" t="s">
        <v>2228</v>
      </c>
      <c r="I51" s="35" t="s">
        <v>3223</v>
      </c>
      <c r="J51" s="35" t="s">
        <v>3224</v>
      </c>
    </row>
    <row r="52" spans="1:10" x14ac:dyDescent="0.25">
      <c r="A52" s="43">
        <v>42509</v>
      </c>
      <c r="B52" s="6" t="s">
        <v>2137</v>
      </c>
      <c r="C52" s="6">
        <v>4041</v>
      </c>
      <c r="D52" s="18">
        <v>42509.409386574072</v>
      </c>
      <c r="E52" s="18">
        <v>42509.429212962961</v>
      </c>
      <c r="F52" s="15" t="s">
        <v>3218</v>
      </c>
      <c r="G52" s="15">
        <v>1.9826388888759539E-2</v>
      </c>
      <c r="H52" s="10" t="s">
        <v>785</v>
      </c>
      <c r="I52" s="35" t="s">
        <v>3222</v>
      </c>
      <c r="J52" s="35" t="s">
        <v>3225</v>
      </c>
    </row>
    <row r="53" spans="1:10" x14ac:dyDescent="0.25">
      <c r="A53" s="43">
        <v>42509</v>
      </c>
      <c r="B53" s="6" t="s">
        <v>2152</v>
      </c>
      <c r="C53" s="6">
        <v>4030</v>
      </c>
      <c r="D53" s="18">
        <v>42509.496319444443</v>
      </c>
      <c r="E53" s="18">
        <v>42509.497974537036</v>
      </c>
      <c r="F53" s="15" t="s">
        <v>35</v>
      </c>
      <c r="G53" s="15">
        <v>1.6550925938645378E-3</v>
      </c>
      <c r="H53" s="10" t="s">
        <v>785</v>
      </c>
      <c r="I53" s="35" t="s">
        <v>3222</v>
      </c>
      <c r="J53" s="35" t="s">
        <v>3225</v>
      </c>
    </row>
    <row r="54" spans="1:10" x14ac:dyDescent="0.25">
      <c r="A54" s="43">
        <v>42509</v>
      </c>
      <c r="B54" s="6" t="s">
        <v>2156</v>
      </c>
      <c r="C54" s="6">
        <v>4039</v>
      </c>
      <c r="D54" s="18">
        <v>42509.516701388886</v>
      </c>
      <c r="E54" s="18">
        <v>42509.535925925928</v>
      </c>
      <c r="F54" s="15" t="s">
        <v>37</v>
      </c>
      <c r="G54" s="15">
        <v>3.6631944443797693E-2</v>
      </c>
      <c r="H54" s="10" t="s">
        <v>2229</v>
      </c>
      <c r="I54" s="35" t="s">
        <v>3223</v>
      </c>
      <c r="J54" s="35" t="s">
        <v>3230</v>
      </c>
    </row>
    <row r="55" spans="1:10" x14ac:dyDescent="0.25">
      <c r="A55" s="43">
        <v>42509</v>
      </c>
      <c r="B55" s="6" t="s">
        <v>2161</v>
      </c>
      <c r="C55" s="6">
        <v>4032</v>
      </c>
      <c r="D55" s="18">
        <v>42509.554594907408</v>
      </c>
      <c r="E55" s="18">
        <v>42509.568252314813</v>
      </c>
      <c r="F55" s="15" t="s">
        <v>32</v>
      </c>
      <c r="G55" s="15">
        <v>2.8831018513301387E-2</v>
      </c>
      <c r="H55" s="10" t="s">
        <v>2230</v>
      </c>
      <c r="I55" s="35" t="s">
        <v>3223</v>
      </c>
      <c r="J55" s="35" t="s">
        <v>3224</v>
      </c>
    </row>
    <row r="56" spans="1:10" x14ac:dyDescent="0.25">
      <c r="A56" s="43">
        <v>42509</v>
      </c>
      <c r="B56" s="6" t="s">
        <v>2163</v>
      </c>
      <c r="C56" s="6">
        <v>4041</v>
      </c>
      <c r="D56" s="18">
        <v>42509.569027777776</v>
      </c>
      <c r="E56" s="18">
        <v>42509.570833333331</v>
      </c>
      <c r="F56" s="15" t="s">
        <v>3218</v>
      </c>
      <c r="G56" s="15">
        <v>1.8055555556202307E-3</v>
      </c>
      <c r="H56" s="10" t="s">
        <v>785</v>
      </c>
      <c r="I56" s="35" t="s">
        <v>3222</v>
      </c>
      <c r="J56" s="35" t="s">
        <v>3225</v>
      </c>
    </row>
    <row r="57" spans="1:10" x14ac:dyDescent="0.25">
      <c r="A57" s="43">
        <v>42509</v>
      </c>
      <c r="B57" s="6" t="s">
        <v>2172</v>
      </c>
      <c r="C57" s="6">
        <v>4011</v>
      </c>
      <c r="D57" s="18">
        <v>42509.586909722224</v>
      </c>
      <c r="E57" s="18">
        <v>42509.601655092592</v>
      </c>
      <c r="F57" s="15" t="s">
        <v>33</v>
      </c>
      <c r="G57" s="15">
        <v>3.103009258484235E-2</v>
      </c>
      <c r="H57" s="10" t="s">
        <v>785</v>
      </c>
      <c r="I57" s="35" t="s">
        <v>3222</v>
      </c>
      <c r="J57" s="35" t="s">
        <v>3225</v>
      </c>
    </row>
    <row r="58" spans="1:10" x14ac:dyDescent="0.25">
      <c r="A58" s="43">
        <v>42509</v>
      </c>
      <c r="B58" s="6" t="s">
        <v>2171</v>
      </c>
      <c r="C58" s="6">
        <v>4023</v>
      </c>
      <c r="D58" s="18">
        <v>42509.62159722222</v>
      </c>
      <c r="E58" s="18">
        <v>42509.623368055552</v>
      </c>
      <c r="F58" s="15" t="s">
        <v>25</v>
      </c>
      <c r="G58" s="15">
        <v>1.7708333325572312E-3</v>
      </c>
      <c r="H58" s="10" t="s">
        <v>785</v>
      </c>
      <c r="I58" s="35" t="s">
        <v>3222</v>
      </c>
      <c r="J58" s="35" t="s">
        <v>3225</v>
      </c>
    </row>
    <row r="59" spans="1:10" x14ac:dyDescent="0.25">
      <c r="A59" s="43">
        <v>42509</v>
      </c>
      <c r="B59" s="6" t="s">
        <v>2188</v>
      </c>
      <c r="C59" s="6">
        <v>4042</v>
      </c>
      <c r="D59" s="18">
        <v>42509.694004629629</v>
      </c>
      <c r="E59" s="18">
        <v>42509.71675925926</v>
      </c>
      <c r="F59" s="15" t="s">
        <v>3218</v>
      </c>
      <c r="G59" s="15">
        <v>2.2754629630071577E-2</v>
      </c>
      <c r="H59" s="10" t="s">
        <v>2231</v>
      </c>
      <c r="I59" s="35" t="s">
        <v>3223</v>
      </c>
      <c r="J59" s="35" t="s">
        <v>3224</v>
      </c>
    </row>
    <row r="60" spans="1:10" x14ac:dyDescent="0.25">
      <c r="A60" s="43">
        <v>42509</v>
      </c>
      <c r="B60" s="6" t="s">
        <v>2190</v>
      </c>
      <c r="C60" s="6">
        <v>4030</v>
      </c>
      <c r="D60" s="18">
        <v>42509.734583333331</v>
      </c>
      <c r="E60" s="18">
        <v>42509.738842592589</v>
      </c>
      <c r="F60" s="15" t="s">
        <v>35</v>
      </c>
      <c r="G60" s="15">
        <v>4.2592592581058852E-3</v>
      </c>
      <c r="H60" s="10" t="s">
        <v>785</v>
      </c>
      <c r="I60" s="35" t="s">
        <v>3222</v>
      </c>
      <c r="J60" s="35" t="s">
        <v>3225</v>
      </c>
    </row>
    <row r="61" spans="1:10" x14ac:dyDescent="0.25">
      <c r="A61" s="43">
        <v>42509</v>
      </c>
      <c r="B61" s="6" t="s">
        <v>2200</v>
      </c>
      <c r="C61" s="6">
        <v>4032</v>
      </c>
      <c r="D61" s="18">
        <v>42509.785717592589</v>
      </c>
      <c r="E61" s="18">
        <v>42509.817488425928</v>
      </c>
      <c r="F61" s="15" t="s">
        <v>32</v>
      </c>
      <c r="G61" s="15">
        <v>3.145833333110204E-2</v>
      </c>
      <c r="H61" s="10" t="s">
        <v>2232</v>
      </c>
      <c r="I61" s="35" t="s">
        <v>3222</v>
      </c>
      <c r="J61" s="35" t="s">
        <v>3231</v>
      </c>
    </row>
    <row r="62" spans="1:10" x14ac:dyDescent="0.25">
      <c r="A62" s="43">
        <v>42509</v>
      </c>
      <c r="B62" s="6" t="s">
        <v>2205</v>
      </c>
      <c r="C62" s="6">
        <v>4039</v>
      </c>
      <c r="D62" s="18">
        <v>42509.826342592591</v>
      </c>
      <c r="E62" s="18">
        <v>42509.826342592591</v>
      </c>
      <c r="F62" s="15" t="s">
        <v>37</v>
      </c>
      <c r="G62" s="15">
        <v>0</v>
      </c>
      <c r="H62" s="10" t="s">
        <v>785</v>
      </c>
      <c r="I62" s="35" t="s">
        <v>3222</v>
      </c>
      <c r="J62" s="35" t="s">
        <v>3225</v>
      </c>
    </row>
    <row r="63" spans="1:10" x14ac:dyDescent="0.25">
      <c r="A63" s="43">
        <v>42516</v>
      </c>
      <c r="B63" s="6" t="s">
        <v>2240</v>
      </c>
      <c r="C63" s="6">
        <v>4011</v>
      </c>
      <c r="D63" s="18">
        <v>42510.177534722221</v>
      </c>
      <c r="E63" s="18">
        <v>42510.19809027778</v>
      </c>
      <c r="F63" s="15" t="s">
        <v>33</v>
      </c>
      <c r="G63" s="15">
        <v>2.0555555558530614E-2</v>
      </c>
      <c r="H63" s="10" t="s">
        <v>2378</v>
      </c>
      <c r="I63" s="35" t="s">
        <v>3222</v>
      </c>
      <c r="J63" s="35" t="s">
        <v>3220</v>
      </c>
    </row>
    <row r="64" spans="1:10" x14ac:dyDescent="0.25">
      <c r="A64" s="43">
        <v>42516</v>
      </c>
      <c r="B64" s="6" t="s">
        <v>2654</v>
      </c>
      <c r="C64" s="6">
        <v>4010</v>
      </c>
      <c r="D64" s="18">
        <v>42510.216180555559</v>
      </c>
      <c r="E64" s="18">
        <v>42510.244027777779</v>
      </c>
      <c r="F64" s="15" t="s">
        <v>631</v>
      </c>
      <c r="G64" s="15">
        <v>2.7847222219861578E-2</v>
      </c>
      <c r="H64" s="10" t="s">
        <v>2655</v>
      </c>
      <c r="I64" s="35" t="s">
        <v>3223</v>
      </c>
      <c r="J64" s="35" t="s">
        <v>3230</v>
      </c>
    </row>
    <row r="65" spans="1:10" x14ac:dyDescent="0.25">
      <c r="A65" s="43">
        <v>42516</v>
      </c>
      <c r="B65" s="6" t="s">
        <v>2255</v>
      </c>
      <c r="C65" s="6">
        <v>4041</v>
      </c>
      <c r="D65" s="18">
        <v>42510.296736111108</v>
      </c>
      <c r="E65" s="18">
        <v>42510.297881944447</v>
      </c>
      <c r="F65" s="15" t="s">
        <v>3218</v>
      </c>
      <c r="G65" s="15">
        <v>1.1458333392511122E-3</v>
      </c>
      <c r="H65" s="10" t="s">
        <v>785</v>
      </c>
      <c r="I65" s="35" t="s">
        <v>3222</v>
      </c>
      <c r="J65" s="35" t="s">
        <v>3225</v>
      </c>
    </row>
    <row r="66" spans="1:10" x14ac:dyDescent="0.25">
      <c r="A66" s="43">
        <v>42516</v>
      </c>
      <c r="B66" s="6" t="s">
        <v>2292</v>
      </c>
      <c r="C66" s="6">
        <v>4012</v>
      </c>
      <c r="D66" s="18">
        <v>42510.501817129632</v>
      </c>
      <c r="E66" s="18">
        <v>42510.528680555559</v>
      </c>
      <c r="F66" s="15" t="s">
        <v>33</v>
      </c>
      <c r="G66" s="15">
        <v>2.6863425926421769E-2</v>
      </c>
      <c r="H66" s="10" t="s">
        <v>1951</v>
      </c>
      <c r="I66" s="35" t="s">
        <v>3222</v>
      </c>
      <c r="J66" s="35" t="s">
        <v>1951</v>
      </c>
    </row>
    <row r="67" spans="1:10" x14ac:dyDescent="0.25">
      <c r="A67" s="43">
        <v>42516</v>
      </c>
      <c r="B67" s="6" t="s">
        <v>2301</v>
      </c>
      <c r="C67" s="6">
        <v>4018</v>
      </c>
      <c r="D67" s="18">
        <v>42510.523738425924</v>
      </c>
      <c r="E67" s="18">
        <v>42510.529872685183</v>
      </c>
      <c r="F67" s="15" t="s">
        <v>36</v>
      </c>
      <c r="G67" s="15">
        <v>6.1342592598521151E-3</v>
      </c>
      <c r="H67" s="10" t="s">
        <v>2380</v>
      </c>
      <c r="I67" s="35" t="s">
        <v>3223</v>
      </c>
      <c r="J67" s="35" t="s">
        <v>3224</v>
      </c>
    </row>
    <row r="68" spans="1:10" x14ac:dyDescent="0.25">
      <c r="A68" s="43">
        <v>42516</v>
      </c>
      <c r="B68" s="6" t="s">
        <v>2338</v>
      </c>
      <c r="C68" s="6">
        <v>4043</v>
      </c>
      <c r="D68" s="18">
        <v>42510.756620370368</v>
      </c>
      <c r="E68" s="18">
        <v>42510.781284722223</v>
      </c>
      <c r="F68" s="15" t="s">
        <v>24</v>
      </c>
      <c r="G68" s="15">
        <v>2.4664351854880806E-2</v>
      </c>
      <c r="H68" s="10" t="s">
        <v>2381</v>
      </c>
      <c r="I68" s="35" t="s">
        <v>3223</v>
      </c>
      <c r="J68" s="35" t="s">
        <v>3224</v>
      </c>
    </row>
    <row r="69" spans="1:10" x14ac:dyDescent="0.25">
      <c r="A69" s="43">
        <v>42516</v>
      </c>
      <c r="B69" s="6" t="s">
        <v>2340</v>
      </c>
      <c r="C69" s="6">
        <v>4037</v>
      </c>
      <c r="D69" s="18">
        <v>42510.76767361111</v>
      </c>
      <c r="E69" s="18">
        <v>42510.786319444444</v>
      </c>
      <c r="F69" s="15" t="s">
        <v>27</v>
      </c>
      <c r="G69" s="15">
        <v>1.8645833333721384E-2</v>
      </c>
      <c r="H69" s="10" t="s">
        <v>2381</v>
      </c>
      <c r="I69" s="35" t="s">
        <v>3223</v>
      </c>
      <c r="J69" s="35" t="s">
        <v>3224</v>
      </c>
    </row>
    <row r="70" spans="1:10" x14ac:dyDescent="0.25">
      <c r="A70" s="43">
        <v>42516</v>
      </c>
      <c r="B70" s="6" t="s">
        <v>2351</v>
      </c>
      <c r="C70" s="6">
        <v>4007</v>
      </c>
      <c r="D70" s="18">
        <v>42510.815972222219</v>
      </c>
      <c r="E70" s="18">
        <v>42510.817071759258</v>
      </c>
      <c r="F70" s="15" t="s">
        <v>23</v>
      </c>
      <c r="G70" s="15">
        <v>1.0995370394084603E-3</v>
      </c>
      <c r="H70" s="10" t="s">
        <v>785</v>
      </c>
      <c r="I70" s="35" t="s">
        <v>3222</v>
      </c>
      <c r="J70" s="35" t="s">
        <v>3225</v>
      </c>
    </row>
    <row r="71" spans="1:10" x14ac:dyDescent="0.25">
      <c r="A71" s="43">
        <v>42516</v>
      </c>
      <c r="B71" s="6" t="s">
        <v>2392</v>
      </c>
      <c r="C71" s="6">
        <v>4020</v>
      </c>
      <c r="D71" s="18">
        <v>42511.20890046296</v>
      </c>
      <c r="E71" s="18">
        <v>42511.209976851853</v>
      </c>
      <c r="F71" s="15" t="s">
        <v>29</v>
      </c>
      <c r="G71" s="15">
        <v>1.0763888931251131E-3</v>
      </c>
      <c r="H71" s="10" t="s">
        <v>785</v>
      </c>
      <c r="I71" s="35" t="s">
        <v>3222</v>
      </c>
      <c r="J71" s="35" t="s">
        <v>3225</v>
      </c>
    </row>
    <row r="72" spans="1:10" x14ac:dyDescent="0.25">
      <c r="A72" s="43">
        <v>42516</v>
      </c>
      <c r="B72" s="6" t="s">
        <v>2396</v>
      </c>
      <c r="C72" s="6">
        <v>4002</v>
      </c>
      <c r="D72" s="18">
        <v>42511.238611111112</v>
      </c>
      <c r="E72" s="18">
        <v>42511.264085648145</v>
      </c>
      <c r="F72" s="15" t="s">
        <v>197</v>
      </c>
      <c r="G72" s="15">
        <v>2.5474537033005618E-2</v>
      </c>
      <c r="H72" s="10" t="s">
        <v>2646</v>
      </c>
      <c r="I72" s="35" t="s">
        <v>3223</v>
      </c>
      <c r="J72" s="35" t="s">
        <v>3227</v>
      </c>
    </row>
    <row r="73" spans="1:10" x14ac:dyDescent="0.25">
      <c r="A73" s="43">
        <v>42516</v>
      </c>
      <c r="B73" s="6" t="s">
        <v>2412</v>
      </c>
      <c r="C73" s="6">
        <v>4020</v>
      </c>
      <c r="D73" s="18">
        <v>42511.319398148145</v>
      </c>
      <c r="E73" s="18">
        <v>42511.345543981479</v>
      </c>
      <c r="F73" s="15" t="s">
        <v>29</v>
      </c>
      <c r="G73" s="15">
        <v>2.6145833333430346E-2</v>
      </c>
      <c r="H73" s="10" t="s">
        <v>2647</v>
      </c>
      <c r="I73" s="35" t="s">
        <v>3229</v>
      </c>
      <c r="J73" s="35" t="s">
        <v>3228</v>
      </c>
    </row>
    <row r="74" spans="1:10" x14ac:dyDescent="0.25">
      <c r="A74" s="43">
        <v>42516</v>
      </c>
      <c r="B74" s="6" t="s">
        <v>2414</v>
      </c>
      <c r="C74" s="6">
        <v>4044</v>
      </c>
      <c r="D74" s="18">
        <v>42511.324108796296</v>
      </c>
      <c r="E74" s="18">
        <v>42511.331423611111</v>
      </c>
      <c r="F74" s="15" t="s">
        <v>24</v>
      </c>
      <c r="G74" s="15">
        <v>7.3148148148902692E-3</v>
      </c>
      <c r="H74" s="10" t="s">
        <v>785</v>
      </c>
      <c r="I74" s="35" t="s">
        <v>3222</v>
      </c>
      <c r="J74" s="35" t="s">
        <v>3225</v>
      </c>
    </row>
    <row r="75" spans="1:10" x14ac:dyDescent="0.25">
      <c r="A75" s="43">
        <v>42516</v>
      </c>
      <c r="B75" s="6" t="s">
        <v>2419</v>
      </c>
      <c r="C75" s="6">
        <v>4013</v>
      </c>
      <c r="D75" s="18">
        <v>42511.383726851855</v>
      </c>
      <c r="E75" s="18">
        <v>42511.383773148147</v>
      </c>
      <c r="F75" s="15" t="s">
        <v>28</v>
      </c>
      <c r="G75" s="15">
        <v>4.6296292566694319E-5</v>
      </c>
      <c r="H75" s="10" t="s">
        <v>785</v>
      </c>
      <c r="I75" s="35" t="s">
        <v>3222</v>
      </c>
      <c r="J75" s="35" t="s">
        <v>3225</v>
      </c>
    </row>
    <row r="76" spans="1:10" x14ac:dyDescent="0.25">
      <c r="A76" s="43">
        <v>42516</v>
      </c>
      <c r="B76" s="6" t="s">
        <v>2423</v>
      </c>
      <c r="C76" s="6">
        <v>4026</v>
      </c>
      <c r="D76" s="18">
        <v>42511.397453703707</v>
      </c>
      <c r="E76" s="18">
        <v>42511.398506944446</v>
      </c>
      <c r="F76" s="15" t="s">
        <v>26</v>
      </c>
      <c r="G76" s="15">
        <v>1.0532407395658083E-3</v>
      </c>
      <c r="H76" s="10" t="s">
        <v>785</v>
      </c>
      <c r="I76" s="35" t="s">
        <v>3222</v>
      </c>
      <c r="J76" s="35" t="s">
        <v>3225</v>
      </c>
    </row>
    <row r="77" spans="1:10" x14ac:dyDescent="0.25">
      <c r="A77" s="43">
        <v>42516</v>
      </c>
      <c r="B77" s="6" t="s">
        <v>2445</v>
      </c>
      <c r="C77" s="6">
        <v>4023</v>
      </c>
      <c r="D77" s="18">
        <v>42511.510266203702</v>
      </c>
      <c r="E77" s="18">
        <v>42511.527673611112</v>
      </c>
      <c r="F77" s="15" t="s">
        <v>25</v>
      </c>
      <c r="G77" s="15">
        <v>1.7407407409336884E-2</v>
      </c>
      <c r="H77" s="10" t="s">
        <v>2648</v>
      </c>
      <c r="I77" s="35" t="s">
        <v>3222</v>
      </c>
      <c r="J77" s="35" t="s">
        <v>3226</v>
      </c>
    </row>
    <row r="78" spans="1:10" x14ac:dyDescent="0.25">
      <c r="A78" s="43">
        <v>42516</v>
      </c>
      <c r="B78" s="6" t="s">
        <v>2449</v>
      </c>
      <c r="C78" s="6">
        <v>4025</v>
      </c>
      <c r="D78" s="18">
        <v>42511.517939814818</v>
      </c>
      <c r="E78" s="18">
        <v>42511.579456018517</v>
      </c>
      <c r="F78" s="15" t="s">
        <v>26</v>
      </c>
      <c r="G78" s="15">
        <v>6.1516203699284233E-2</v>
      </c>
      <c r="H78" s="10" t="s">
        <v>2649</v>
      </c>
      <c r="I78" s="35" t="s">
        <v>3223</v>
      </c>
      <c r="J78" s="35" t="s">
        <v>3230</v>
      </c>
    </row>
    <row r="79" spans="1:10" x14ac:dyDescent="0.25">
      <c r="A79" s="43">
        <v>42516</v>
      </c>
      <c r="B79" s="6" t="s">
        <v>2450</v>
      </c>
      <c r="C79" s="6">
        <v>4002</v>
      </c>
      <c r="D79" s="18">
        <v>42511.547303240739</v>
      </c>
      <c r="E79" s="18">
        <v>42511.550451388888</v>
      </c>
      <c r="F79" s="15" t="s">
        <v>197</v>
      </c>
      <c r="G79" s="15">
        <v>3.1481481491937302E-3</v>
      </c>
      <c r="H79" s="10" t="s">
        <v>2650</v>
      </c>
      <c r="I79" s="35" t="s">
        <v>3229</v>
      </c>
      <c r="J79" s="35" t="s">
        <v>3235</v>
      </c>
    </row>
    <row r="80" spans="1:10" x14ac:dyDescent="0.25">
      <c r="A80" s="43">
        <v>42516</v>
      </c>
      <c r="B80" s="6" t="s">
        <v>2451</v>
      </c>
      <c r="C80" s="6">
        <v>4001</v>
      </c>
      <c r="D80" s="18">
        <v>42511.553449074076</v>
      </c>
      <c r="E80" s="18">
        <v>42511.559421296297</v>
      </c>
      <c r="F80" s="15" t="s">
        <v>197</v>
      </c>
      <c r="G80" s="15">
        <v>5.9722222213167697E-3</v>
      </c>
      <c r="H80" s="10" t="s">
        <v>2650</v>
      </c>
      <c r="I80" s="35" t="s">
        <v>3229</v>
      </c>
      <c r="J80" s="35" t="s">
        <v>3235</v>
      </c>
    </row>
    <row r="81" spans="1:10" x14ac:dyDescent="0.25">
      <c r="A81" s="43">
        <v>42516</v>
      </c>
      <c r="B81" s="6" t="s">
        <v>2456</v>
      </c>
      <c r="C81" s="6">
        <v>4020</v>
      </c>
      <c r="D81" s="18">
        <v>42511.606377314813</v>
      </c>
      <c r="E81" s="18">
        <v>42511.635682870372</v>
      </c>
      <c r="F81" s="15" t="s">
        <v>29</v>
      </c>
      <c r="G81" s="15">
        <v>2.9305555559403729E-2</v>
      </c>
      <c r="H81" s="10" t="s">
        <v>2651</v>
      </c>
      <c r="I81" s="35" t="s">
        <v>3223</v>
      </c>
      <c r="J81" s="35" t="s">
        <v>3227</v>
      </c>
    </row>
    <row r="82" spans="1:10" x14ac:dyDescent="0.25">
      <c r="A82" s="43">
        <v>42516</v>
      </c>
      <c r="B82" s="6" t="s">
        <v>2454</v>
      </c>
      <c r="C82" s="6">
        <v>4026</v>
      </c>
      <c r="D82" s="18">
        <v>42511.609189814815</v>
      </c>
      <c r="E82" s="18">
        <v>42511.630115740743</v>
      </c>
      <c r="F82" s="15" t="s">
        <v>26</v>
      </c>
      <c r="G82" s="15">
        <v>2.0925925928167999E-2</v>
      </c>
      <c r="H82" s="10" t="s">
        <v>2649</v>
      </c>
      <c r="I82" s="35" t="s">
        <v>3223</v>
      </c>
      <c r="J82" s="35" t="s">
        <v>3230</v>
      </c>
    </row>
    <row r="83" spans="1:10" x14ac:dyDescent="0.25">
      <c r="A83" s="43">
        <v>42516</v>
      </c>
      <c r="B83" s="6" t="s">
        <v>2474</v>
      </c>
      <c r="C83" s="6">
        <v>4023</v>
      </c>
      <c r="D83" s="18">
        <v>42511.721979166665</v>
      </c>
      <c r="E83" s="18">
        <v>42511.742939814816</v>
      </c>
      <c r="F83" s="15" t="s">
        <v>25</v>
      </c>
      <c r="G83" s="15">
        <v>2.0960648151230998E-2</v>
      </c>
      <c r="H83" s="10" t="s">
        <v>2652</v>
      </c>
      <c r="I83" s="35" t="s">
        <v>3223</v>
      </c>
      <c r="J83" s="35" t="s">
        <v>3224</v>
      </c>
    </row>
    <row r="84" spans="1:10" x14ac:dyDescent="0.25">
      <c r="A84" s="43">
        <v>42516</v>
      </c>
      <c r="B84" s="6" t="s">
        <v>2507</v>
      </c>
      <c r="C84" s="6">
        <v>4025</v>
      </c>
      <c r="D84" s="18">
        <v>42511.972743055558</v>
      </c>
      <c r="E84" s="18">
        <v>42511.986817129633</v>
      </c>
      <c r="F84" s="15" t="s">
        <v>26</v>
      </c>
      <c r="G84" s="15">
        <v>1.4074074075324461E-2</v>
      </c>
      <c r="H84" s="10" t="s">
        <v>785</v>
      </c>
      <c r="I84" s="35" t="s">
        <v>3222</v>
      </c>
      <c r="J84" s="35" t="s">
        <v>3225</v>
      </c>
    </row>
    <row r="85" spans="1:10" x14ac:dyDescent="0.25">
      <c r="A85" s="43">
        <v>42516</v>
      </c>
      <c r="B85" s="6" t="s">
        <v>2571</v>
      </c>
      <c r="C85" s="6">
        <v>4027</v>
      </c>
      <c r="D85" s="18">
        <v>42512.463194444441</v>
      </c>
      <c r="E85" s="18">
        <v>42512.463240740741</v>
      </c>
      <c r="F85" s="15" t="s">
        <v>30</v>
      </c>
      <c r="G85" s="15">
        <v>4.6296299842651933E-5</v>
      </c>
      <c r="H85" s="10" t="s">
        <v>785</v>
      </c>
      <c r="I85" s="35" t="s">
        <v>3222</v>
      </c>
      <c r="J85" s="35" t="s">
        <v>3225</v>
      </c>
    </row>
    <row r="86" spans="1:10" x14ac:dyDescent="0.25">
      <c r="A86" s="43">
        <v>42516</v>
      </c>
      <c r="B86" s="6" t="s">
        <v>2566</v>
      </c>
      <c r="C86" s="6">
        <v>4032</v>
      </c>
      <c r="D86" s="18">
        <v>42512.464212962965</v>
      </c>
      <c r="E86" s="18">
        <v>42512.486145833333</v>
      </c>
      <c r="F86" s="15" t="s">
        <v>32</v>
      </c>
      <c r="G86" s="15">
        <v>2.1932870367891155E-2</v>
      </c>
      <c r="H86" s="10" t="s">
        <v>785</v>
      </c>
      <c r="I86" s="35" t="s">
        <v>3222</v>
      </c>
      <c r="J86" s="35" t="s">
        <v>3225</v>
      </c>
    </row>
    <row r="87" spans="1:10" x14ac:dyDescent="0.25">
      <c r="A87" s="43">
        <v>42516</v>
      </c>
      <c r="B87" s="6" t="s">
        <v>2580</v>
      </c>
      <c r="C87" s="6">
        <v>4020</v>
      </c>
      <c r="D87" s="18">
        <v>42512.511053240742</v>
      </c>
      <c r="E87" s="18">
        <v>42512.524756944447</v>
      </c>
      <c r="F87" s="15" t="s">
        <v>29</v>
      </c>
      <c r="G87" s="15">
        <v>1.3703703705687076E-2</v>
      </c>
      <c r="H87" s="10" t="s">
        <v>2643</v>
      </c>
      <c r="I87" s="35" t="s">
        <v>3223</v>
      </c>
      <c r="J87" s="35" t="s">
        <v>3230</v>
      </c>
    </row>
    <row r="88" spans="1:10" x14ac:dyDescent="0.25">
      <c r="A88" s="43">
        <v>42516</v>
      </c>
      <c r="B88" s="6" t="s">
        <v>2578</v>
      </c>
      <c r="C88" s="6">
        <v>4002</v>
      </c>
      <c r="D88" s="18">
        <v>42512.515613425923</v>
      </c>
      <c r="E88" s="18">
        <v>42512.539722222224</v>
      </c>
      <c r="F88" s="15" t="s">
        <v>197</v>
      </c>
      <c r="G88" s="15">
        <v>2.4108796300424729E-2</v>
      </c>
      <c r="H88" s="10" t="s">
        <v>2644</v>
      </c>
      <c r="I88" s="35" t="s">
        <v>3223</v>
      </c>
      <c r="J88" s="35" t="s">
        <v>3227</v>
      </c>
    </row>
    <row r="89" spans="1:10" x14ac:dyDescent="0.25">
      <c r="A89" s="43">
        <v>42516</v>
      </c>
      <c r="B89" s="6" t="s">
        <v>2575</v>
      </c>
      <c r="C89" s="6">
        <v>4023</v>
      </c>
      <c r="D89" s="18">
        <v>42512.517743055556</v>
      </c>
      <c r="E89" s="18">
        <v>42512.538460648146</v>
      </c>
      <c r="F89" s="15" t="s">
        <v>25</v>
      </c>
      <c r="G89" s="15">
        <v>2.0717592589790002E-2</v>
      </c>
      <c r="H89" s="10" t="s">
        <v>2643</v>
      </c>
      <c r="I89" s="35" t="s">
        <v>3223</v>
      </c>
      <c r="J89" s="35" t="s">
        <v>3230</v>
      </c>
    </row>
    <row r="90" spans="1:10" x14ac:dyDescent="0.25">
      <c r="A90" s="43">
        <v>42516</v>
      </c>
      <c r="B90" s="6" t="s">
        <v>2593</v>
      </c>
      <c r="C90" s="6">
        <v>4018</v>
      </c>
      <c r="D90" s="18">
        <v>42512.59337962963</v>
      </c>
      <c r="E90" s="18">
        <v>42512.61105324074</v>
      </c>
      <c r="F90" s="15" t="s">
        <v>36</v>
      </c>
      <c r="G90" s="15">
        <v>1.767361110978527E-2</v>
      </c>
      <c r="H90" s="10" t="s">
        <v>785</v>
      </c>
      <c r="I90" s="35" t="s">
        <v>3222</v>
      </c>
      <c r="J90" s="35" t="s">
        <v>3225</v>
      </c>
    </row>
    <row r="91" spans="1:10" x14ac:dyDescent="0.25">
      <c r="A91" s="43">
        <v>42516</v>
      </c>
      <c r="B91" s="6" t="s">
        <v>2621</v>
      </c>
      <c r="C91" s="6">
        <v>4042</v>
      </c>
      <c r="D91" s="18">
        <v>42512.768136574072</v>
      </c>
      <c r="E91" s="18">
        <v>42512.769328703704</v>
      </c>
      <c r="F91" s="15" t="s">
        <v>3218</v>
      </c>
      <c r="G91" s="15">
        <v>1.1921296318178065E-3</v>
      </c>
      <c r="H91" s="10" t="s">
        <v>785</v>
      </c>
      <c r="I91" s="35" t="s">
        <v>3222</v>
      </c>
      <c r="J91" s="35" t="s">
        <v>3225</v>
      </c>
    </row>
    <row r="92" spans="1:10" x14ac:dyDescent="0.25">
      <c r="A92" s="43">
        <v>42516</v>
      </c>
      <c r="B92" s="6" t="s">
        <v>2635</v>
      </c>
      <c r="C92" s="6">
        <v>4024</v>
      </c>
      <c r="D92" s="18">
        <v>42512.927766203706</v>
      </c>
      <c r="E92" s="18">
        <v>42512.938784722224</v>
      </c>
      <c r="F92" s="15" t="s">
        <v>25</v>
      </c>
      <c r="G92" s="15">
        <v>1.1018518518540077E-2</v>
      </c>
      <c r="H92" s="10" t="s">
        <v>785</v>
      </c>
      <c r="I92" s="35" t="s">
        <v>3222</v>
      </c>
      <c r="J92" s="35" t="s">
        <v>3225</v>
      </c>
    </row>
    <row r="93" spans="1:10" x14ac:dyDescent="0.25">
      <c r="A93" s="43">
        <v>42516</v>
      </c>
      <c r="B93" s="6" t="s">
        <v>2631</v>
      </c>
      <c r="C93" s="6">
        <v>4008</v>
      </c>
      <c r="D93" s="18">
        <v>42512.950520833336</v>
      </c>
      <c r="E93" s="18">
        <v>42512.950520833336</v>
      </c>
      <c r="F93" s="15" t="s">
        <v>23</v>
      </c>
      <c r="G93" s="15">
        <v>0</v>
      </c>
      <c r="H93" s="10" t="s">
        <v>2645</v>
      </c>
      <c r="I93" s="35" t="s">
        <v>3229</v>
      </c>
      <c r="J93" s="35" t="s">
        <v>3228</v>
      </c>
    </row>
    <row r="94" spans="1:10" x14ac:dyDescent="0.25">
      <c r="A94" s="43">
        <v>42516</v>
      </c>
      <c r="B94" s="6" t="s">
        <v>2658</v>
      </c>
      <c r="C94" s="6">
        <v>4009</v>
      </c>
      <c r="D94" s="18">
        <v>42513.180902777778</v>
      </c>
      <c r="E94" s="18">
        <v>42513.229050925926</v>
      </c>
      <c r="F94" s="15" t="s">
        <v>631</v>
      </c>
      <c r="G94" s="15">
        <v>4.81481481474475E-2</v>
      </c>
      <c r="H94" s="10" t="s">
        <v>2788</v>
      </c>
      <c r="I94" s="35" t="s">
        <v>3223</v>
      </c>
      <c r="J94" s="35" t="s">
        <v>3227</v>
      </c>
    </row>
    <row r="95" spans="1:10" x14ac:dyDescent="0.25">
      <c r="A95" s="43">
        <v>42516</v>
      </c>
      <c r="B95" s="6" t="s">
        <v>2668</v>
      </c>
      <c r="C95" s="6">
        <v>4013</v>
      </c>
      <c r="D95" s="18">
        <v>42513.300509259258</v>
      </c>
      <c r="E95" s="18">
        <v>42513.302314814813</v>
      </c>
      <c r="F95" s="15" t="s">
        <v>28</v>
      </c>
      <c r="G95" s="15">
        <v>1.8055555556202307E-3</v>
      </c>
      <c r="H95" s="10" t="s">
        <v>785</v>
      </c>
      <c r="I95" s="35" t="s">
        <v>3222</v>
      </c>
      <c r="J95" s="35" t="s">
        <v>3225</v>
      </c>
    </row>
    <row r="96" spans="1:10" x14ac:dyDescent="0.25">
      <c r="A96" s="43">
        <v>42516</v>
      </c>
      <c r="B96" s="6" t="s">
        <v>2679</v>
      </c>
      <c r="C96" s="6">
        <v>4008</v>
      </c>
      <c r="D96" s="18">
        <v>42513.36954861111</v>
      </c>
      <c r="E96" s="18">
        <v>42513.398206018515</v>
      </c>
      <c r="F96" s="15" t="s">
        <v>23</v>
      </c>
      <c r="G96" s="15">
        <v>2.8657407405262347E-2</v>
      </c>
      <c r="H96" s="10" t="s">
        <v>2789</v>
      </c>
      <c r="I96" s="35" t="s">
        <v>3223</v>
      </c>
      <c r="J96" s="35" t="s">
        <v>3230</v>
      </c>
    </row>
    <row r="97" spans="1:10" x14ac:dyDescent="0.25">
      <c r="A97" s="43">
        <v>42516</v>
      </c>
      <c r="B97" s="6" t="s">
        <v>2719</v>
      </c>
      <c r="C97" s="6">
        <v>4013</v>
      </c>
      <c r="D97" s="18">
        <v>42513.573842592596</v>
      </c>
      <c r="E97" s="18">
        <v>42513.575370370374</v>
      </c>
      <c r="F97" s="15" t="s">
        <v>28</v>
      </c>
      <c r="G97" s="15">
        <v>1.527777778392192E-3</v>
      </c>
      <c r="H97" s="10" t="s">
        <v>785</v>
      </c>
      <c r="I97" s="35" t="s">
        <v>3222</v>
      </c>
      <c r="J97" s="35" t="s">
        <v>3225</v>
      </c>
    </row>
    <row r="98" spans="1:10" x14ac:dyDescent="0.25">
      <c r="A98" s="43">
        <v>42516</v>
      </c>
      <c r="B98" s="6" t="s">
        <v>2731</v>
      </c>
      <c r="C98" s="6">
        <v>4037</v>
      </c>
      <c r="D98" s="18">
        <v>42513.637858796297</v>
      </c>
      <c r="E98" s="18">
        <v>42513.660578703704</v>
      </c>
      <c r="F98" s="15" t="s">
        <v>27</v>
      </c>
      <c r="G98" s="15">
        <v>2.2719907407008577E-2</v>
      </c>
      <c r="H98" s="10" t="s">
        <v>785</v>
      </c>
      <c r="I98" s="35" t="s">
        <v>3222</v>
      </c>
      <c r="J98" s="35" t="s">
        <v>3225</v>
      </c>
    </row>
    <row r="99" spans="1:10" x14ac:dyDescent="0.25">
      <c r="A99" s="43">
        <v>42516</v>
      </c>
      <c r="B99" s="6" t="s">
        <v>2740</v>
      </c>
      <c r="C99" s="6">
        <v>4028</v>
      </c>
      <c r="D99" s="18">
        <v>42513.692870370367</v>
      </c>
      <c r="E99" s="18">
        <v>42513.698101851849</v>
      </c>
      <c r="F99" s="15" t="s">
        <v>30</v>
      </c>
      <c r="G99" s="15">
        <v>5.2314814820419997E-3</v>
      </c>
      <c r="H99" s="10" t="s">
        <v>785</v>
      </c>
      <c r="I99" s="35" t="s">
        <v>3222</v>
      </c>
      <c r="J99" s="35" t="s">
        <v>3225</v>
      </c>
    </row>
    <row r="100" spans="1:10" x14ac:dyDescent="0.25">
      <c r="A100" s="43">
        <v>42516</v>
      </c>
      <c r="B100" s="6" t="s">
        <v>2752</v>
      </c>
      <c r="C100" s="6">
        <v>4015</v>
      </c>
      <c r="D100" s="18">
        <v>42513.753113425926</v>
      </c>
      <c r="E100" s="18">
        <v>42513.776875000003</v>
      </c>
      <c r="F100" s="15" t="s">
        <v>31</v>
      </c>
      <c r="G100" s="15">
        <v>2.3761574077070691E-2</v>
      </c>
      <c r="H100" s="10" t="s">
        <v>785</v>
      </c>
      <c r="I100" s="35" t="s">
        <v>3222</v>
      </c>
      <c r="J100" s="35" t="s">
        <v>3225</v>
      </c>
    </row>
    <row r="101" spans="1:10" x14ac:dyDescent="0.25">
      <c r="A101" s="43">
        <v>42516</v>
      </c>
      <c r="B101" s="6" t="s">
        <v>2781</v>
      </c>
      <c r="C101" s="6">
        <v>4044</v>
      </c>
      <c r="D101" s="18">
        <v>42514.005983796298</v>
      </c>
      <c r="E101" s="18">
        <v>42514.006643518522</v>
      </c>
      <c r="F101" s="15" t="s">
        <v>24</v>
      </c>
      <c r="G101" s="15">
        <v>2.7789351851851853E-2</v>
      </c>
      <c r="H101" s="10" t="s">
        <v>2787</v>
      </c>
      <c r="I101" s="35" t="s">
        <v>3223</v>
      </c>
      <c r="J101" s="35" t="s">
        <v>3224</v>
      </c>
    </row>
    <row r="102" spans="1:10" x14ac:dyDescent="0.25">
      <c r="A102" s="43">
        <v>42516</v>
      </c>
      <c r="B102" s="6" t="s">
        <v>2797</v>
      </c>
      <c r="C102" s="6">
        <v>4031</v>
      </c>
      <c r="D102" s="18">
        <v>42514.160104166665</v>
      </c>
      <c r="E102" s="18">
        <v>42514.18377314815</v>
      </c>
      <c r="F102" s="15" t="s">
        <v>32</v>
      </c>
      <c r="G102" s="15">
        <v>2.3668981484661344E-2</v>
      </c>
      <c r="H102" s="10" t="s">
        <v>1663</v>
      </c>
      <c r="I102" s="35" t="s">
        <v>3229</v>
      </c>
      <c r="J102" s="35" t="s">
        <v>3228</v>
      </c>
    </row>
    <row r="103" spans="1:10" x14ac:dyDescent="0.25">
      <c r="A103" s="43">
        <v>42516</v>
      </c>
      <c r="B103" s="6" t="s">
        <v>2832</v>
      </c>
      <c r="C103" s="6">
        <v>4043</v>
      </c>
      <c r="D103" s="18">
        <v>42514.379826388889</v>
      </c>
      <c r="E103" s="18">
        <v>42514.400081018517</v>
      </c>
      <c r="F103" s="15" t="s">
        <v>24</v>
      </c>
      <c r="G103" s="15">
        <v>2.025462962774327E-2</v>
      </c>
      <c r="H103" s="10" t="s">
        <v>2912</v>
      </c>
      <c r="I103" s="35" t="s">
        <v>3222</v>
      </c>
      <c r="J103" s="35" t="s">
        <v>3225</v>
      </c>
    </row>
    <row r="104" spans="1:10" x14ac:dyDescent="0.25">
      <c r="A104" s="43">
        <v>42516</v>
      </c>
      <c r="B104" s="6" t="s">
        <v>2857</v>
      </c>
      <c r="C104" s="6">
        <v>4027</v>
      </c>
      <c r="D104" s="18">
        <v>42514.477673611109</v>
      </c>
      <c r="E104" s="18">
        <v>42514.508912037039</v>
      </c>
      <c r="F104" s="15" t="s">
        <v>30</v>
      </c>
      <c r="G104" s="15">
        <v>3.1238425930496305E-2</v>
      </c>
      <c r="H104" s="10" t="s">
        <v>2913</v>
      </c>
      <c r="I104" s="35" t="s">
        <v>3222</v>
      </c>
      <c r="J104" s="35" t="s">
        <v>3226</v>
      </c>
    </row>
    <row r="105" spans="1:10" x14ac:dyDescent="0.25">
      <c r="A105" s="43">
        <v>42516</v>
      </c>
      <c r="B105" s="6" t="s">
        <v>2859</v>
      </c>
      <c r="C105" s="6">
        <v>4044</v>
      </c>
      <c r="D105" s="18">
        <v>42514.493032407408</v>
      </c>
      <c r="E105" s="18">
        <v>42514.520057870373</v>
      </c>
      <c r="F105" s="15" t="s">
        <v>24</v>
      </c>
      <c r="G105" s="15">
        <v>2.7025462964957114E-2</v>
      </c>
      <c r="H105" s="10" t="s">
        <v>2913</v>
      </c>
      <c r="I105" s="35" t="s">
        <v>3222</v>
      </c>
      <c r="J105" s="35" t="s">
        <v>3226</v>
      </c>
    </row>
    <row r="106" spans="1:10" x14ac:dyDescent="0.25">
      <c r="A106" s="43">
        <v>42516</v>
      </c>
      <c r="B106" s="6" t="s">
        <v>2861</v>
      </c>
      <c r="C106" s="6">
        <v>4009</v>
      </c>
      <c r="D106" s="18">
        <v>42514.498240740744</v>
      </c>
      <c r="E106" s="18">
        <v>42514.522858796299</v>
      </c>
      <c r="F106" s="15" t="s">
        <v>631</v>
      </c>
      <c r="G106" s="15">
        <v>2.4618055555038154E-2</v>
      </c>
      <c r="H106" s="10" t="s">
        <v>2913</v>
      </c>
      <c r="I106" s="35" t="s">
        <v>3222</v>
      </c>
      <c r="J106" s="35" t="s">
        <v>3226</v>
      </c>
    </row>
    <row r="107" spans="1:10" x14ac:dyDescent="0.25">
      <c r="A107" s="43">
        <v>42516</v>
      </c>
      <c r="B107" s="6" t="s">
        <v>2854</v>
      </c>
      <c r="C107" s="6">
        <v>4037</v>
      </c>
      <c r="D107" s="18">
        <v>42514.511111111111</v>
      </c>
      <c r="E107" s="18">
        <v>42514.529606481483</v>
      </c>
      <c r="F107" s="15" t="s">
        <v>27</v>
      </c>
      <c r="G107" s="15">
        <v>1.8495370371965691E-2</v>
      </c>
      <c r="H107" s="10" t="s">
        <v>2913</v>
      </c>
      <c r="I107" s="35" t="s">
        <v>3222</v>
      </c>
      <c r="J107" s="35" t="s">
        <v>3226</v>
      </c>
    </row>
    <row r="108" spans="1:10" x14ac:dyDescent="0.25">
      <c r="A108" s="43">
        <v>42516</v>
      </c>
      <c r="B108" s="6" t="s">
        <v>2856</v>
      </c>
      <c r="C108" s="6">
        <v>4012</v>
      </c>
      <c r="D108" s="18">
        <v>42514.517638888887</v>
      </c>
      <c r="E108" s="18">
        <v>42514.538182870368</v>
      </c>
      <c r="F108" s="15" t="s">
        <v>33</v>
      </c>
      <c r="G108" s="15">
        <v>2.0543981481750961E-2</v>
      </c>
      <c r="H108" s="10" t="s">
        <v>2913</v>
      </c>
      <c r="I108" s="35" t="s">
        <v>3222</v>
      </c>
      <c r="J108" s="35" t="s">
        <v>3226</v>
      </c>
    </row>
    <row r="109" spans="1:10" x14ac:dyDescent="0.25">
      <c r="A109" s="43">
        <v>42516</v>
      </c>
      <c r="B109" s="6" t="s">
        <v>2858</v>
      </c>
      <c r="C109" s="6">
        <v>4028</v>
      </c>
      <c r="D109" s="18">
        <v>42514.533958333333</v>
      </c>
      <c r="E109" s="18">
        <v>42514.551006944443</v>
      </c>
      <c r="F109" s="15" t="s">
        <v>30</v>
      </c>
      <c r="G109" s="15">
        <v>1.7048611109203193E-2</v>
      </c>
      <c r="H109" s="10" t="s">
        <v>2913</v>
      </c>
      <c r="I109" s="35" t="s">
        <v>3222</v>
      </c>
      <c r="J109" s="35" t="s">
        <v>3226</v>
      </c>
    </row>
    <row r="110" spans="1:10" x14ac:dyDescent="0.25">
      <c r="A110" s="43">
        <v>42516</v>
      </c>
      <c r="B110" s="6" t="s">
        <v>2866</v>
      </c>
      <c r="C110" s="6">
        <v>4020</v>
      </c>
      <c r="D110" s="18">
        <v>42514.536898148152</v>
      </c>
      <c r="E110" s="18">
        <v>42514.541076388887</v>
      </c>
      <c r="F110" s="15" t="s">
        <v>29</v>
      </c>
      <c r="G110" s="15">
        <v>4.1782407352002338E-3</v>
      </c>
      <c r="H110" s="10" t="s">
        <v>2914</v>
      </c>
      <c r="I110" s="35" t="s">
        <v>3223</v>
      </c>
      <c r="J110" s="35" t="s">
        <v>3227</v>
      </c>
    </row>
    <row r="111" spans="1:10" x14ac:dyDescent="0.25">
      <c r="A111" s="43">
        <v>42516</v>
      </c>
      <c r="B111" s="6" t="s">
        <v>2868</v>
      </c>
      <c r="C111" s="6">
        <v>4011</v>
      </c>
      <c r="D111" s="18">
        <v>42514.543182870373</v>
      </c>
      <c r="E111" s="18">
        <v>42514.543275462966</v>
      </c>
      <c r="F111" s="15" t="s">
        <v>33</v>
      </c>
      <c r="G111" s="15">
        <v>9.2592592409346253E-5</v>
      </c>
      <c r="H111" s="10" t="s">
        <v>785</v>
      </c>
      <c r="I111" s="35" t="s">
        <v>3222</v>
      </c>
      <c r="J111" s="35" t="s">
        <v>3225</v>
      </c>
    </row>
    <row r="112" spans="1:10" x14ac:dyDescent="0.25">
      <c r="A112" s="43">
        <v>42516</v>
      </c>
      <c r="B112" s="6" t="s">
        <v>2860</v>
      </c>
      <c r="C112" s="6">
        <v>4043</v>
      </c>
      <c r="D112" s="18">
        <v>42514.545300925929</v>
      </c>
      <c r="E112" s="18">
        <v>42514.563310185185</v>
      </c>
      <c r="F112" s="15" t="s">
        <v>24</v>
      </c>
      <c r="G112" s="15">
        <v>1.8009259256359655E-2</v>
      </c>
      <c r="H112" s="10" t="s">
        <v>2913</v>
      </c>
      <c r="I112" s="35" t="s">
        <v>3222</v>
      </c>
      <c r="J112" s="35" t="s">
        <v>3226</v>
      </c>
    </row>
    <row r="113" spans="1:10" x14ac:dyDescent="0.25">
      <c r="A113" s="43">
        <v>42516</v>
      </c>
      <c r="B113" s="6" t="s">
        <v>2863</v>
      </c>
      <c r="C113" s="6">
        <v>4041</v>
      </c>
      <c r="D113" s="18">
        <v>42514.5471875</v>
      </c>
      <c r="E113" s="18">
        <v>42514.579351851855</v>
      </c>
      <c r="F113" s="15" t="s">
        <v>3218</v>
      </c>
      <c r="G113" s="15">
        <v>3.2164351854589768E-2</v>
      </c>
      <c r="H113" s="10" t="s">
        <v>2914</v>
      </c>
      <c r="I113" s="35" t="s">
        <v>3223</v>
      </c>
      <c r="J113" s="35" t="s">
        <v>3227</v>
      </c>
    </row>
    <row r="114" spans="1:10" x14ac:dyDescent="0.25">
      <c r="A114" s="43">
        <v>42516</v>
      </c>
      <c r="B114" s="6" t="s">
        <v>2878</v>
      </c>
      <c r="C114" s="6">
        <v>4024</v>
      </c>
      <c r="D114" s="18">
        <v>42514.609861111108</v>
      </c>
      <c r="E114" s="18">
        <v>42514.64534722222</v>
      </c>
      <c r="F114" s="15" t="s">
        <v>25</v>
      </c>
      <c r="G114" s="15">
        <v>3.5486111111822538E-2</v>
      </c>
      <c r="H114" s="10" t="s">
        <v>2916</v>
      </c>
      <c r="I114" s="35" t="s">
        <v>3223</v>
      </c>
      <c r="J114" s="35" t="s">
        <v>3224</v>
      </c>
    </row>
    <row r="115" spans="1:10" x14ac:dyDescent="0.25">
      <c r="A115" s="43">
        <v>42516</v>
      </c>
      <c r="B115" s="6" t="s">
        <v>2875</v>
      </c>
      <c r="C115" s="6">
        <v>4041</v>
      </c>
      <c r="D115" s="18">
        <v>42514.620891203704</v>
      </c>
      <c r="E115" s="18">
        <v>42514.620891203704</v>
      </c>
      <c r="F115" s="15" t="s">
        <v>3218</v>
      </c>
      <c r="G115" s="15">
        <v>0</v>
      </c>
      <c r="H115" s="10" t="s">
        <v>2914</v>
      </c>
      <c r="I115" s="35" t="s">
        <v>3223</v>
      </c>
      <c r="J115" s="35" t="s">
        <v>3227</v>
      </c>
    </row>
    <row r="116" spans="1:10" x14ac:dyDescent="0.25">
      <c r="A116" s="43">
        <v>42516</v>
      </c>
      <c r="B116" s="6" t="s">
        <v>2877</v>
      </c>
      <c r="C116" s="6">
        <v>4032</v>
      </c>
      <c r="D116" s="18">
        <v>42514.626747685186</v>
      </c>
      <c r="E116" s="18">
        <v>42514.626747685186</v>
      </c>
      <c r="F116" s="15" t="s">
        <v>32</v>
      </c>
      <c r="G116" s="15">
        <v>0</v>
      </c>
      <c r="H116" s="10" t="s">
        <v>2915</v>
      </c>
      <c r="I116" s="35" t="s">
        <v>3223</v>
      </c>
      <c r="J116" s="35" t="s">
        <v>3230</v>
      </c>
    </row>
    <row r="117" spans="1:10" x14ac:dyDescent="0.25">
      <c r="A117" s="43">
        <v>42516</v>
      </c>
      <c r="B117" s="6" t="s">
        <v>2879</v>
      </c>
      <c r="C117" s="6">
        <v>4023</v>
      </c>
      <c r="D117" s="18">
        <v>42514.648761574077</v>
      </c>
      <c r="E117" s="18">
        <v>42514.66915509259</v>
      </c>
      <c r="F117" s="15" t="s">
        <v>25</v>
      </c>
      <c r="G117" s="15">
        <v>2.0393518512719311E-2</v>
      </c>
      <c r="H117" s="10" t="s">
        <v>2917</v>
      </c>
      <c r="I117" s="35" t="s">
        <v>3223</v>
      </c>
      <c r="J117" s="35" t="s">
        <v>3224</v>
      </c>
    </row>
    <row r="118" spans="1:10" x14ac:dyDescent="0.25">
      <c r="A118" s="43">
        <v>42516</v>
      </c>
      <c r="B118" s="6" t="s">
        <v>2882</v>
      </c>
      <c r="C118" s="6">
        <v>4011</v>
      </c>
      <c r="D118" s="18">
        <v>42514.748391203706</v>
      </c>
      <c r="E118" s="18">
        <v>42514.748437499999</v>
      </c>
      <c r="F118" s="15" t="s">
        <v>33</v>
      </c>
      <c r="G118" s="15">
        <v>4.6296292566694319E-5</v>
      </c>
      <c r="H118" s="10" t="s">
        <v>785</v>
      </c>
      <c r="I118" s="35" t="s">
        <v>3222</v>
      </c>
      <c r="J118" s="35" t="s">
        <v>3225</v>
      </c>
    </row>
    <row r="119" spans="1:10" x14ac:dyDescent="0.25">
      <c r="A119" s="43">
        <v>42516</v>
      </c>
      <c r="B119" s="6" t="s">
        <v>2904</v>
      </c>
      <c r="C119" s="6">
        <v>4024</v>
      </c>
      <c r="D119" s="18">
        <v>42514.957453703704</v>
      </c>
      <c r="E119" s="18">
        <v>42514.994641203702</v>
      </c>
      <c r="F119" s="15" t="s">
        <v>25</v>
      </c>
      <c r="G119" s="15">
        <v>3.718749999825377E-2</v>
      </c>
      <c r="H119" s="10" t="s">
        <v>2919</v>
      </c>
      <c r="I119" s="35" t="s">
        <v>3223</v>
      </c>
      <c r="J119" s="35" t="s">
        <v>3230</v>
      </c>
    </row>
    <row r="120" spans="1:10" x14ac:dyDescent="0.25">
      <c r="A120" s="43">
        <v>42516</v>
      </c>
      <c r="B120" s="6" t="s">
        <v>2906</v>
      </c>
      <c r="C120" s="6">
        <v>4044</v>
      </c>
      <c r="D120" s="18">
        <v>42514.975358796299</v>
      </c>
      <c r="E120" s="18">
        <v>42515.002847222226</v>
      </c>
      <c r="F120" s="15" t="s">
        <v>24</v>
      </c>
      <c r="G120" s="15">
        <v>2.7488425927003846E-2</v>
      </c>
      <c r="H120" s="10" t="s">
        <v>2916</v>
      </c>
      <c r="I120" s="35" t="s">
        <v>3223</v>
      </c>
      <c r="J120" s="35" t="s">
        <v>3224</v>
      </c>
    </row>
    <row r="121" spans="1:10" x14ac:dyDescent="0.25">
      <c r="A121" s="43">
        <v>42516</v>
      </c>
      <c r="B121" s="6" t="s">
        <v>2903</v>
      </c>
      <c r="C121" s="6">
        <v>4041</v>
      </c>
      <c r="D121" s="18">
        <v>42514.98946759259</v>
      </c>
      <c r="E121" s="18">
        <v>42515.010706018518</v>
      </c>
      <c r="F121" s="15" t="s">
        <v>3218</v>
      </c>
      <c r="G121" s="15">
        <v>2.1238425928459037E-2</v>
      </c>
      <c r="H121" s="10" t="s">
        <v>2918</v>
      </c>
      <c r="I121" s="35" t="s">
        <v>3223</v>
      </c>
      <c r="J121" s="35" t="s">
        <v>3224</v>
      </c>
    </row>
    <row r="122" spans="1:10" x14ac:dyDescent="0.25">
      <c r="A122" s="43">
        <v>42516</v>
      </c>
      <c r="B122" s="6" t="s">
        <v>2908</v>
      </c>
      <c r="C122" s="6">
        <v>4011</v>
      </c>
      <c r="D122" s="18">
        <v>42514.997546296298</v>
      </c>
      <c r="E122" s="18">
        <v>42515.027268518519</v>
      </c>
      <c r="F122" s="15" t="s">
        <v>33</v>
      </c>
      <c r="G122" s="15">
        <v>2.9722222221607808E-2</v>
      </c>
      <c r="H122" s="10" t="s">
        <v>2916</v>
      </c>
      <c r="I122" s="35" t="s">
        <v>3223</v>
      </c>
      <c r="J122" s="35" t="s">
        <v>3224</v>
      </c>
    </row>
    <row r="123" spans="1:10" x14ac:dyDescent="0.25">
      <c r="A123" s="43">
        <v>42516</v>
      </c>
      <c r="B123" s="6" t="s">
        <v>2910</v>
      </c>
      <c r="C123" s="6">
        <v>4042</v>
      </c>
      <c r="D123" s="18">
        <v>42515.014652777776</v>
      </c>
      <c r="E123" s="18">
        <v>42515.044803240744</v>
      </c>
      <c r="F123" s="15" t="s">
        <v>3218</v>
      </c>
      <c r="G123" s="15">
        <v>2.7789351851851853E-2</v>
      </c>
      <c r="H123" s="10" t="s">
        <v>2916</v>
      </c>
      <c r="I123" s="35" t="s">
        <v>3223</v>
      </c>
      <c r="J123" s="35" t="s">
        <v>3224</v>
      </c>
    </row>
    <row r="124" spans="1:10" x14ac:dyDescent="0.25">
      <c r="A124" s="43">
        <v>42516</v>
      </c>
      <c r="B124" s="6" t="s">
        <v>2905</v>
      </c>
      <c r="C124" s="6">
        <v>4023</v>
      </c>
      <c r="D124" s="18">
        <v>42515.038807870369</v>
      </c>
      <c r="E124" s="18">
        <v>42515.059432870374</v>
      </c>
      <c r="F124" s="15" t="s">
        <v>25</v>
      </c>
      <c r="G124" s="15">
        <v>2.0625000004656613E-2</v>
      </c>
      <c r="H124" s="10" t="s">
        <v>2918</v>
      </c>
      <c r="I124" s="35" t="s">
        <v>3223</v>
      </c>
      <c r="J124" s="35" t="s">
        <v>3224</v>
      </c>
    </row>
    <row r="125" spans="1:10" x14ac:dyDescent="0.25">
      <c r="A125" s="43">
        <v>42516</v>
      </c>
      <c r="B125" s="6" t="s">
        <v>2907</v>
      </c>
      <c r="C125" s="6">
        <v>4043</v>
      </c>
      <c r="D125" s="18">
        <v>42515.0625</v>
      </c>
      <c r="E125" s="18">
        <v>42515.08520833333</v>
      </c>
      <c r="F125" s="15" t="s">
        <v>24</v>
      </c>
      <c r="G125" s="15">
        <v>2.2708333330228925E-2</v>
      </c>
      <c r="H125" s="10" t="s">
        <v>2920</v>
      </c>
      <c r="I125" s="35" t="s">
        <v>3223</v>
      </c>
      <c r="J125" s="35" t="s">
        <v>3224</v>
      </c>
    </row>
    <row r="126" spans="1:10" x14ac:dyDescent="0.25">
      <c r="A126" s="43">
        <v>42516</v>
      </c>
      <c r="B126" s="6" t="s">
        <v>2909</v>
      </c>
      <c r="C126" s="6">
        <v>4012</v>
      </c>
      <c r="D126" s="18">
        <v>42515.083854166667</v>
      </c>
      <c r="E126" s="18">
        <v>42515.103865740741</v>
      </c>
      <c r="F126" s="15" t="s">
        <v>33</v>
      </c>
      <c r="G126" s="15">
        <v>2.0011574073578231E-2</v>
      </c>
      <c r="H126" s="10" t="s">
        <v>2918</v>
      </c>
      <c r="I126" s="35" t="s">
        <v>3223</v>
      </c>
      <c r="J126" s="35" t="s">
        <v>3224</v>
      </c>
    </row>
    <row r="127" spans="1:10" x14ac:dyDescent="0.25">
      <c r="A127" s="43">
        <v>42516</v>
      </c>
      <c r="B127" s="6" t="s">
        <v>2911</v>
      </c>
      <c r="C127" s="6">
        <v>4041</v>
      </c>
      <c r="D127" s="18">
        <v>42515.097303240742</v>
      </c>
      <c r="E127" s="18">
        <v>42515.117847222224</v>
      </c>
      <c r="F127" s="15" t="s">
        <v>3218</v>
      </c>
      <c r="G127" s="15">
        <v>2.0543981481750961E-2</v>
      </c>
      <c r="H127" s="10" t="s">
        <v>2918</v>
      </c>
      <c r="I127" s="35" t="s">
        <v>3223</v>
      </c>
      <c r="J127" s="35" t="s">
        <v>3224</v>
      </c>
    </row>
    <row r="128" spans="1:10" x14ac:dyDescent="0.25">
      <c r="A128" s="43">
        <v>42516</v>
      </c>
      <c r="B128" s="6" t="s">
        <v>2931</v>
      </c>
      <c r="C128" s="6">
        <v>4007</v>
      </c>
      <c r="D128" s="18">
        <v>42515.212824074071</v>
      </c>
      <c r="E128" s="18">
        <v>42515.235520833332</v>
      </c>
      <c r="F128" s="15" t="s">
        <v>23</v>
      </c>
      <c r="G128" s="15">
        <v>2.269675926072523E-2</v>
      </c>
      <c r="H128" s="10" t="s">
        <v>3065</v>
      </c>
      <c r="I128" s="35" t="s">
        <v>3229</v>
      </c>
      <c r="J128" s="35" t="s">
        <v>3228</v>
      </c>
    </row>
    <row r="129" spans="1:10" x14ac:dyDescent="0.25">
      <c r="A129" s="43">
        <v>42516</v>
      </c>
      <c r="B129" s="6" t="s">
        <v>2949</v>
      </c>
      <c r="C129" s="6">
        <v>4040</v>
      </c>
      <c r="D129" s="18">
        <v>42515.306805555556</v>
      </c>
      <c r="E129" s="18">
        <v>42515.327604166669</v>
      </c>
      <c r="F129" s="15" t="s">
        <v>37</v>
      </c>
      <c r="G129" s="15">
        <v>2.0798611112695653E-2</v>
      </c>
      <c r="H129" s="10" t="s">
        <v>3066</v>
      </c>
      <c r="I129" s="35" t="s">
        <v>3223</v>
      </c>
      <c r="J129" s="35" t="s">
        <v>3224</v>
      </c>
    </row>
    <row r="130" spans="1:10" x14ac:dyDescent="0.25">
      <c r="A130" s="43">
        <v>42516</v>
      </c>
      <c r="B130" s="6" t="s">
        <v>2959</v>
      </c>
      <c r="C130" s="6">
        <v>4007</v>
      </c>
      <c r="D130" s="18">
        <v>42515.358541666668</v>
      </c>
      <c r="E130" s="18">
        <v>42515.37940972222</v>
      </c>
      <c r="F130" s="15" t="s">
        <v>23</v>
      </c>
      <c r="G130" s="15">
        <v>2.0868055551545694E-2</v>
      </c>
      <c r="H130" s="10" t="s">
        <v>3067</v>
      </c>
      <c r="I130" s="35" t="s">
        <v>3223</v>
      </c>
      <c r="J130" s="35" t="s">
        <v>3224</v>
      </c>
    </row>
    <row r="131" spans="1:10" x14ac:dyDescent="0.25">
      <c r="A131" s="43">
        <v>42516</v>
      </c>
      <c r="B131" s="6" t="s">
        <v>2981</v>
      </c>
      <c r="C131" s="6">
        <v>4029</v>
      </c>
      <c r="D131" s="18">
        <v>42515.474502314813</v>
      </c>
      <c r="E131" s="18">
        <v>42515.475138888891</v>
      </c>
      <c r="F131" s="15" t="s">
        <v>35</v>
      </c>
      <c r="G131" s="15">
        <v>6.36574077361729E-4</v>
      </c>
      <c r="H131" s="10" t="s">
        <v>3074</v>
      </c>
      <c r="I131" s="35" t="s">
        <v>3223</v>
      </c>
      <c r="J131" s="35" t="s">
        <v>3227</v>
      </c>
    </row>
    <row r="132" spans="1:10" x14ac:dyDescent="0.25">
      <c r="A132" s="43">
        <v>42516</v>
      </c>
      <c r="B132" s="6" t="s">
        <v>2983</v>
      </c>
      <c r="C132" s="6">
        <v>4031</v>
      </c>
      <c r="D132" s="18">
        <v>42515.474548611113</v>
      </c>
      <c r="E132" s="18">
        <v>42515.483958333331</v>
      </c>
      <c r="F132" s="15" t="s">
        <v>32</v>
      </c>
      <c r="G132" s="15">
        <v>9.4097222172422335E-3</v>
      </c>
      <c r="H132" s="10" t="s">
        <v>3074</v>
      </c>
      <c r="I132" s="35" t="s">
        <v>3223</v>
      </c>
      <c r="J132" s="35" t="s">
        <v>3227</v>
      </c>
    </row>
    <row r="133" spans="1:10" x14ac:dyDescent="0.25">
      <c r="A133" s="43">
        <v>42516</v>
      </c>
      <c r="B133" s="6" t="s">
        <v>2985</v>
      </c>
      <c r="C133" s="6">
        <v>4009</v>
      </c>
      <c r="D133" s="18">
        <v>42515.494513888887</v>
      </c>
      <c r="E133" s="18">
        <v>42515.494942129626</v>
      </c>
      <c r="F133" s="15" t="s">
        <v>631</v>
      </c>
      <c r="G133" s="15">
        <v>4.2824073898373172E-4</v>
      </c>
      <c r="H133" s="10" t="s">
        <v>3074</v>
      </c>
      <c r="I133" s="35" t="s">
        <v>3223</v>
      </c>
      <c r="J133" s="35" t="s">
        <v>3227</v>
      </c>
    </row>
    <row r="134" spans="1:10" x14ac:dyDescent="0.25">
      <c r="A134" s="43">
        <v>42516</v>
      </c>
      <c r="B134" s="6" t="s">
        <v>2984</v>
      </c>
      <c r="C134" s="6">
        <v>4032</v>
      </c>
      <c r="D134" s="18">
        <v>42515.50953703704</v>
      </c>
      <c r="E134" s="18">
        <v>42515.516145833331</v>
      </c>
      <c r="F134" s="15" t="s">
        <v>32</v>
      </c>
      <c r="G134" s="15">
        <v>6.6087962914025411E-3</v>
      </c>
      <c r="H134" s="10" t="s">
        <v>3074</v>
      </c>
      <c r="I134" s="35" t="s">
        <v>3223</v>
      </c>
      <c r="J134" s="35" t="s">
        <v>3227</v>
      </c>
    </row>
    <row r="135" spans="1:10" x14ac:dyDescent="0.25">
      <c r="A135" s="43">
        <v>42516</v>
      </c>
      <c r="B135" s="6" t="s">
        <v>2989</v>
      </c>
      <c r="C135" s="6">
        <v>4020</v>
      </c>
      <c r="D135" s="18">
        <v>42515.515231481484</v>
      </c>
      <c r="E135" s="18">
        <v>42515.516238425924</v>
      </c>
      <c r="F135" s="15" t="s">
        <v>29</v>
      </c>
      <c r="G135" s="15">
        <v>1.0069444397231564E-3</v>
      </c>
      <c r="H135" s="10" t="s">
        <v>3074</v>
      </c>
      <c r="I135" s="35" t="s">
        <v>3223</v>
      </c>
      <c r="J135" s="35" t="s">
        <v>3227</v>
      </c>
    </row>
    <row r="136" spans="1:10" x14ac:dyDescent="0.25">
      <c r="A136" s="43">
        <v>42516</v>
      </c>
      <c r="B136" s="6" t="s">
        <v>2982</v>
      </c>
      <c r="C136" s="6">
        <v>4030</v>
      </c>
      <c r="D136" s="18">
        <v>42515.519189814811</v>
      </c>
      <c r="E136" s="18">
        <v>42515.534675925926</v>
      </c>
      <c r="F136" s="15" t="s">
        <v>35</v>
      </c>
      <c r="G136" s="15">
        <v>1.5486111115023959E-2</v>
      </c>
      <c r="H136" s="10" t="s">
        <v>3074</v>
      </c>
      <c r="I136" s="35" t="s">
        <v>3223</v>
      </c>
      <c r="J136" s="35" t="s">
        <v>3227</v>
      </c>
    </row>
    <row r="137" spans="1:10" x14ac:dyDescent="0.25">
      <c r="A137" s="43">
        <v>42516</v>
      </c>
      <c r="B137" s="6" t="s">
        <v>2986</v>
      </c>
      <c r="C137" s="6">
        <v>4010</v>
      </c>
      <c r="D137" s="18">
        <v>42515.522581018522</v>
      </c>
      <c r="E137" s="18">
        <v>42515.529456018521</v>
      </c>
      <c r="F137" s="15" t="s">
        <v>631</v>
      </c>
      <c r="G137" s="15">
        <v>6.8749999991268851E-3</v>
      </c>
      <c r="H137" s="10" t="s">
        <v>3074</v>
      </c>
      <c r="I137" s="35" t="s">
        <v>3223</v>
      </c>
      <c r="J137" s="35" t="s">
        <v>3227</v>
      </c>
    </row>
    <row r="138" spans="1:10" x14ac:dyDescent="0.25">
      <c r="A138" s="43">
        <v>42516</v>
      </c>
      <c r="B138" s="6" t="s">
        <v>2993</v>
      </c>
      <c r="C138" s="6">
        <v>4038</v>
      </c>
      <c r="D138" s="18">
        <v>42515.528784722221</v>
      </c>
      <c r="E138" s="18">
        <v>42515.53496527778</v>
      </c>
      <c r="F138" s="15" t="s">
        <v>27</v>
      </c>
      <c r="G138" s="15">
        <v>6.180555559694767E-3</v>
      </c>
      <c r="H138" s="10" t="s">
        <v>3074</v>
      </c>
      <c r="I138" s="35" t="s">
        <v>3223</v>
      </c>
      <c r="J138" s="35" t="s">
        <v>3227</v>
      </c>
    </row>
    <row r="139" spans="1:10" x14ac:dyDescent="0.25">
      <c r="A139" s="43">
        <v>42516</v>
      </c>
      <c r="B139" s="6" t="s">
        <v>2995</v>
      </c>
      <c r="C139" s="6">
        <v>4029</v>
      </c>
      <c r="D139" s="18">
        <v>42515.541643518518</v>
      </c>
      <c r="E139" s="18">
        <v>42515.54278935185</v>
      </c>
      <c r="F139" s="15" t="s">
        <v>35</v>
      </c>
      <c r="G139" s="15">
        <v>1.1458333319751546E-3</v>
      </c>
      <c r="H139" s="10" t="s">
        <v>3074</v>
      </c>
      <c r="I139" s="35" t="s">
        <v>3223</v>
      </c>
      <c r="J139" s="35" t="s">
        <v>3227</v>
      </c>
    </row>
    <row r="140" spans="1:10" x14ac:dyDescent="0.25">
      <c r="A140" s="43">
        <v>42516</v>
      </c>
      <c r="B140" s="6" t="s">
        <v>2990</v>
      </c>
      <c r="C140" s="6">
        <v>4019</v>
      </c>
      <c r="D140" s="18">
        <v>42515.547511574077</v>
      </c>
      <c r="E140" s="18">
        <v>42515.550069444442</v>
      </c>
      <c r="F140" s="15" t="s">
        <v>29</v>
      </c>
      <c r="G140" s="15">
        <v>2.5578703643986955E-3</v>
      </c>
      <c r="H140" s="10" t="s">
        <v>3074</v>
      </c>
      <c r="I140" s="35" t="s">
        <v>3223</v>
      </c>
      <c r="J140" s="35" t="s">
        <v>3227</v>
      </c>
    </row>
    <row r="141" spans="1:10" x14ac:dyDescent="0.25">
      <c r="A141" s="43">
        <v>42516</v>
      </c>
      <c r="B141" s="6" t="s">
        <v>2997</v>
      </c>
      <c r="C141" s="6">
        <v>4031</v>
      </c>
      <c r="D141" s="18">
        <v>42515.550810185188</v>
      </c>
      <c r="E141" s="18">
        <v>42515.550810185188</v>
      </c>
      <c r="F141" s="15" t="s">
        <v>32</v>
      </c>
      <c r="G141" s="15">
        <v>0</v>
      </c>
      <c r="H141" s="10" t="s">
        <v>3074</v>
      </c>
      <c r="I141" s="35" t="s">
        <v>3223</v>
      </c>
      <c r="J141" s="35" t="s">
        <v>3227</v>
      </c>
    </row>
    <row r="142" spans="1:10" x14ac:dyDescent="0.25">
      <c r="A142" s="43">
        <v>42516</v>
      </c>
      <c r="B142" s="6" t="s">
        <v>2999</v>
      </c>
      <c r="C142" s="6">
        <v>4009</v>
      </c>
      <c r="D142" s="18">
        <v>42515.559317129628</v>
      </c>
      <c r="E142" s="18">
        <v>42515.559317129628</v>
      </c>
      <c r="F142" s="15" t="s">
        <v>631</v>
      </c>
      <c r="G142" s="15">
        <v>0</v>
      </c>
      <c r="H142" s="10" t="s">
        <v>3074</v>
      </c>
      <c r="I142" s="35" t="s">
        <v>3223</v>
      </c>
      <c r="J142" s="35" t="s">
        <v>3227</v>
      </c>
    </row>
    <row r="143" spans="1:10" x14ac:dyDescent="0.25">
      <c r="A143" s="43">
        <v>42516</v>
      </c>
      <c r="B143" s="6" t="s">
        <v>2994</v>
      </c>
      <c r="C143" s="6">
        <v>4037</v>
      </c>
      <c r="D143" s="18">
        <v>42515.566851851851</v>
      </c>
      <c r="E143" s="18">
        <v>42515.569421296299</v>
      </c>
      <c r="F143" s="15" t="s">
        <v>27</v>
      </c>
      <c r="G143" s="15">
        <v>2.5694444484543055E-3</v>
      </c>
      <c r="H143" s="10" t="s">
        <v>3074</v>
      </c>
      <c r="I143" s="35" t="s">
        <v>3223</v>
      </c>
      <c r="J143" s="35" t="s">
        <v>3227</v>
      </c>
    </row>
    <row r="144" spans="1:10" x14ac:dyDescent="0.25">
      <c r="A144" s="43">
        <v>42516</v>
      </c>
      <c r="B144" s="6" t="s">
        <v>2996</v>
      </c>
      <c r="C144" s="6">
        <v>4030</v>
      </c>
      <c r="D144" s="18">
        <v>42515.580347222225</v>
      </c>
      <c r="E144" s="18">
        <v>42515.592557870368</v>
      </c>
      <c r="F144" s="15" t="s">
        <v>35</v>
      </c>
      <c r="G144" s="15">
        <v>1.2210648143081926E-2</v>
      </c>
      <c r="H144" s="10" t="s">
        <v>3074</v>
      </c>
      <c r="I144" s="35" t="s">
        <v>3223</v>
      </c>
      <c r="J144" s="35" t="s">
        <v>3227</v>
      </c>
    </row>
    <row r="145" spans="1:10" x14ac:dyDescent="0.25">
      <c r="A145" s="43">
        <v>42516</v>
      </c>
      <c r="B145" s="6" t="s">
        <v>2998</v>
      </c>
      <c r="C145" s="6">
        <v>4032</v>
      </c>
      <c r="D145" s="18">
        <v>42515.589918981481</v>
      </c>
      <c r="E145" s="18">
        <v>42515.590046296296</v>
      </c>
      <c r="F145" s="15" t="s">
        <v>32</v>
      </c>
      <c r="G145" s="15">
        <v>1.273148154723458E-4</v>
      </c>
      <c r="H145" s="10" t="s">
        <v>3074</v>
      </c>
      <c r="I145" s="35" t="s">
        <v>3223</v>
      </c>
      <c r="J145" s="35" t="s">
        <v>3227</v>
      </c>
    </row>
    <row r="146" spans="1:10" x14ac:dyDescent="0.25">
      <c r="A146" s="43">
        <v>42516</v>
      </c>
      <c r="B146" s="6" t="s">
        <v>3003</v>
      </c>
      <c r="C146" s="6">
        <v>4020</v>
      </c>
      <c r="D146" s="18">
        <v>42515.591944444444</v>
      </c>
      <c r="E146" s="18">
        <v>42515.593564814815</v>
      </c>
      <c r="F146" s="15" t="s">
        <v>29</v>
      </c>
      <c r="G146" s="15">
        <v>1.6203703708015382E-3</v>
      </c>
      <c r="H146" s="10" t="s">
        <v>3074</v>
      </c>
      <c r="I146" s="35" t="s">
        <v>3223</v>
      </c>
      <c r="J146" s="35" t="s">
        <v>3227</v>
      </c>
    </row>
    <row r="147" spans="1:10" x14ac:dyDescent="0.25">
      <c r="A147" s="43">
        <v>42516</v>
      </c>
      <c r="B147" s="6" t="s">
        <v>3000</v>
      </c>
      <c r="C147" s="6">
        <v>4010</v>
      </c>
      <c r="D147" s="18">
        <v>42515.594618055555</v>
      </c>
      <c r="E147" s="18">
        <v>42515.594722222224</v>
      </c>
      <c r="F147" s="15" t="s">
        <v>631</v>
      </c>
      <c r="G147" s="15">
        <v>1.0416666918899864E-4</v>
      </c>
      <c r="H147" s="10" t="s">
        <v>3074</v>
      </c>
      <c r="I147" s="35" t="s">
        <v>3223</v>
      </c>
      <c r="J147" s="35" t="s">
        <v>3227</v>
      </c>
    </row>
    <row r="148" spans="1:10" x14ac:dyDescent="0.25">
      <c r="A148" s="43">
        <v>42516</v>
      </c>
      <c r="B148" s="6" t="s">
        <v>3007</v>
      </c>
      <c r="C148" s="6">
        <v>4038</v>
      </c>
      <c r="D148" s="18">
        <v>42515.604270833333</v>
      </c>
      <c r="E148" s="18">
        <v>42515.605740740742</v>
      </c>
      <c r="F148" s="15" t="s">
        <v>27</v>
      </c>
      <c r="G148" s="15">
        <v>1.4699074090458453E-3</v>
      </c>
      <c r="H148" s="10" t="s">
        <v>3074</v>
      </c>
      <c r="I148" s="35" t="s">
        <v>3223</v>
      </c>
      <c r="J148" s="35" t="s">
        <v>3227</v>
      </c>
    </row>
    <row r="149" spans="1:10" x14ac:dyDescent="0.25">
      <c r="A149" s="43">
        <v>42516</v>
      </c>
      <c r="B149" s="6" t="s">
        <v>3009</v>
      </c>
      <c r="C149" s="6">
        <v>4029</v>
      </c>
      <c r="D149" s="18">
        <v>42515.613275462965</v>
      </c>
      <c r="E149" s="18">
        <v>42515.618668981479</v>
      </c>
      <c r="F149" s="15" t="s">
        <v>35</v>
      </c>
      <c r="G149" s="15">
        <v>5.3935185133013874E-3</v>
      </c>
      <c r="H149" s="10" t="s">
        <v>3074</v>
      </c>
      <c r="I149" s="35" t="s">
        <v>3223</v>
      </c>
      <c r="J149" s="35" t="s">
        <v>3227</v>
      </c>
    </row>
    <row r="150" spans="1:10" x14ac:dyDescent="0.25">
      <c r="A150" s="43">
        <v>42516</v>
      </c>
      <c r="B150" s="6" t="s">
        <v>3011</v>
      </c>
      <c r="C150" s="6">
        <v>4031</v>
      </c>
      <c r="D150" s="18">
        <v>42515.620682870373</v>
      </c>
      <c r="E150" s="18">
        <v>42515.623749999999</v>
      </c>
      <c r="F150" s="15" t="s">
        <v>32</v>
      </c>
      <c r="G150" s="15">
        <v>3.0671296262880787E-3</v>
      </c>
      <c r="H150" s="10" t="s">
        <v>3069</v>
      </c>
      <c r="I150" s="35" t="s">
        <v>3229</v>
      </c>
      <c r="J150" s="35" t="s">
        <v>3228</v>
      </c>
    </row>
    <row r="151" spans="1:10" x14ac:dyDescent="0.25">
      <c r="A151" s="43">
        <v>42516</v>
      </c>
      <c r="B151" s="6" t="s">
        <v>3008</v>
      </c>
      <c r="C151" s="6">
        <v>4037</v>
      </c>
      <c r="D151" s="18">
        <v>42515.640474537038</v>
      </c>
      <c r="E151" s="18">
        <v>42515.640474537038</v>
      </c>
      <c r="F151" s="15" t="s">
        <v>27</v>
      </c>
      <c r="G151" s="15">
        <v>0</v>
      </c>
      <c r="H151" s="10" t="s">
        <v>3068</v>
      </c>
      <c r="I151" s="35" t="s">
        <v>3223</v>
      </c>
      <c r="J151" s="35" t="s">
        <v>3224</v>
      </c>
    </row>
    <row r="152" spans="1:10" x14ac:dyDescent="0.25">
      <c r="A152" s="43">
        <v>42516</v>
      </c>
      <c r="B152" s="6" t="s">
        <v>3021</v>
      </c>
      <c r="C152" s="6">
        <v>4038</v>
      </c>
      <c r="D152" s="18">
        <v>42515.674409722225</v>
      </c>
      <c r="E152" s="18">
        <v>42515.674409722225</v>
      </c>
      <c r="F152" s="15" t="s">
        <v>27</v>
      </c>
      <c r="G152" s="15">
        <v>0</v>
      </c>
      <c r="H152" s="10" t="s">
        <v>3070</v>
      </c>
      <c r="I152" s="35" t="s">
        <v>3222</v>
      </c>
      <c r="J152" s="35" t="s">
        <v>3225</v>
      </c>
    </row>
    <row r="153" spans="1:10" x14ac:dyDescent="0.25">
      <c r="A153" s="43">
        <v>42516</v>
      </c>
      <c r="B153" s="6" t="s">
        <v>3022</v>
      </c>
      <c r="C153" s="6">
        <v>4037</v>
      </c>
      <c r="D153" s="18">
        <v>42515.712060185186</v>
      </c>
      <c r="E153" s="18">
        <v>42515.712442129632</v>
      </c>
      <c r="F153" s="15" t="s">
        <v>27</v>
      </c>
      <c r="G153" s="15">
        <v>3.819444464170374E-4</v>
      </c>
      <c r="H153" s="10" t="s">
        <v>3070</v>
      </c>
      <c r="I153" s="35" t="s">
        <v>3222</v>
      </c>
      <c r="J153" s="35" t="s">
        <v>3225</v>
      </c>
    </row>
    <row r="154" spans="1:10" x14ac:dyDescent="0.25">
      <c r="A154" s="43">
        <v>42516</v>
      </c>
      <c r="B154" s="6" t="s">
        <v>3057</v>
      </c>
      <c r="C154" s="6">
        <v>4027</v>
      </c>
      <c r="D154" s="18">
        <v>42515.965833333335</v>
      </c>
      <c r="E154" s="18">
        <v>42515.972337962965</v>
      </c>
      <c r="F154" s="15" t="s">
        <v>30</v>
      </c>
      <c r="G154" s="15">
        <v>6.5046296294895001E-3</v>
      </c>
      <c r="H154" s="10" t="s">
        <v>3071</v>
      </c>
      <c r="I154" s="35" t="s">
        <v>3222</v>
      </c>
      <c r="J154" s="72" t="s">
        <v>3236</v>
      </c>
    </row>
    <row r="155" spans="1:10" x14ac:dyDescent="0.25">
      <c r="A155" s="43">
        <v>42516</v>
      </c>
      <c r="B155" s="6" t="s">
        <v>3100</v>
      </c>
      <c r="C155" s="6">
        <v>4016</v>
      </c>
      <c r="D155" s="18">
        <v>42516.308506944442</v>
      </c>
      <c r="E155" s="18">
        <v>42516.32984953704</v>
      </c>
      <c r="F155" s="15" t="s">
        <v>31</v>
      </c>
      <c r="G155" s="15">
        <v>2.1342592597648036E-2</v>
      </c>
      <c r="H155" s="10" t="s">
        <v>1806</v>
      </c>
      <c r="I155" s="35" t="s">
        <v>3223</v>
      </c>
      <c r="J155" s="35" t="s">
        <v>3227</v>
      </c>
    </row>
    <row r="156" spans="1:10" x14ac:dyDescent="0.25">
      <c r="A156" s="43">
        <v>42516</v>
      </c>
      <c r="B156" s="6" t="s">
        <v>3150</v>
      </c>
      <c r="C156" s="6">
        <v>4011</v>
      </c>
      <c r="D156" s="18">
        <v>42516.576782407406</v>
      </c>
      <c r="E156" s="18">
        <v>42516.597754629627</v>
      </c>
      <c r="F156" s="15" t="s">
        <v>33</v>
      </c>
      <c r="G156" s="15">
        <v>2.0972222220734693E-2</v>
      </c>
      <c r="H156" s="10" t="s">
        <v>785</v>
      </c>
      <c r="I156" s="35" t="s">
        <v>3222</v>
      </c>
      <c r="J156" s="35" t="s">
        <v>3225</v>
      </c>
    </row>
    <row r="157" spans="1:10" x14ac:dyDescent="0.25">
      <c r="A157" s="43">
        <v>42516</v>
      </c>
      <c r="B157" s="6" t="s">
        <v>3156</v>
      </c>
      <c r="C157" s="6">
        <v>4038</v>
      </c>
      <c r="D157" s="18">
        <v>42516.601712962962</v>
      </c>
      <c r="E157" s="18">
        <v>42516.607685185183</v>
      </c>
      <c r="F157" s="15" t="s">
        <v>27</v>
      </c>
      <c r="G157" s="15">
        <v>5.9722222213167697E-3</v>
      </c>
      <c r="H157" s="10" t="s">
        <v>3212</v>
      </c>
      <c r="I157" s="35" t="s">
        <v>3222</v>
      </c>
      <c r="J157" s="35" t="s">
        <v>3231</v>
      </c>
    </row>
    <row r="158" spans="1:10" x14ac:dyDescent="0.25">
      <c r="A158" s="43">
        <v>42516</v>
      </c>
      <c r="B158" s="6" t="s">
        <v>3196</v>
      </c>
      <c r="C158" s="6">
        <v>4011</v>
      </c>
      <c r="D158" s="18">
        <v>42516.876932870371</v>
      </c>
      <c r="E158" s="18">
        <v>42516.885798611111</v>
      </c>
      <c r="F158" s="15" t="s">
        <v>33</v>
      </c>
      <c r="G158" s="15">
        <v>8.8657407395658083E-3</v>
      </c>
      <c r="H158" s="10" t="s">
        <v>3213</v>
      </c>
      <c r="I158" s="35" t="s">
        <v>3223</v>
      </c>
      <c r="J158" s="35" t="s">
        <v>3224</v>
      </c>
    </row>
    <row r="159" spans="1:10" x14ac:dyDescent="0.25">
      <c r="A159" s="43">
        <v>42516</v>
      </c>
      <c r="B159" s="6" t="s">
        <v>3202</v>
      </c>
      <c r="C159" s="6">
        <v>4007</v>
      </c>
      <c r="D159" s="18">
        <v>42516.934189814812</v>
      </c>
      <c r="E159" s="18">
        <v>42516.935659722221</v>
      </c>
      <c r="F159" s="15" t="s">
        <v>23</v>
      </c>
      <c r="G159" s="15">
        <v>1.4699074090458453E-3</v>
      </c>
      <c r="H159" s="10" t="s">
        <v>785</v>
      </c>
      <c r="I159" s="35" t="s">
        <v>3222</v>
      </c>
      <c r="J159" s="35" t="s">
        <v>3225</v>
      </c>
    </row>
  </sheetData>
  <autoFilter ref="A1:J159"/>
  <conditionalFormatting sqref="D2:H6">
    <cfRule type="expression" dxfId="1235" priority="304">
      <formula>#REF!&gt;#REF!</formula>
    </cfRule>
    <cfRule type="expression" dxfId="1234" priority="305">
      <formula>#REF!&gt;0</formula>
    </cfRule>
    <cfRule type="expression" dxfId="1233" priority="306">
      <formula>#REF!&gt;0</formula>
    </cfRule>
  </conditionalFormatting>
  <conditionalFormatting sqref="B2:H6">
    <cfRule type="expression" dxfId="1232" priority="303">
      <formula>NOT(ISBLANK($G2))</formula>
    </cfRule>
  </conditionalFormatting>
  <conditionalFormatting sqref="B2:C3 B22:C22 B15:C18 B8:C8 B45:C46 B63:C63">
    <cfRule type="expression" dxfId="1231" priority="307">
      <formula>$P6&gt;0</formula>
    </cfRule>
    <cfRule type="expression" dxfId="1230" priority="308">
      <formula>$O6&gt;0</formula>
    </cfRule>
  </conditionalFormatting>
  <conditionalFormatting sqref="B4:C4">
    <cfRule type="expression" dxfId="1229" priority="300">
      <formula>#REF!&gt;0</formula>
    </cfRule>
    <cfRule type="expression" dxfId="1228" priority="301">
      <formula>#REF!&gt;0</formula>
    </cfRule>
  </conditionalFormatting>
  <conditionalFormatting sqref="B5:C5">
    <cfRule type="expression" dxfId="1227" priority="297">
      <formula>$P15&gt;0</formula>
    </cfRule>
    <cfRule type="expression" dxfId="1226" priority="298">
      <formula>$O15&gt;0</formula>
    </cfRule>
  </conditionalFormatting>
  <conditionalFormatting sqref="B6:C6">
    <cfRule type="expression" dxfId="1225" priority="294">
      <formula>#REF!&gt;0</formula>
    </cfRule>
    <cfRule type="expression" dxfId="1224" priority="295">
      <formula>#REF!&gt;0</formula>
    </cfRule>
  </conditionalFormatting>
  <conditionalFormatting sqref="D7:H33">
    <cfRule type="expression" dxfId="1223" priority="288">
      <formula>#REF!&gt;#REF!</formula>
    </cfRule>
    <cfRule type="expression" dxfId="1222" priority="289">
      <formula>#REF!&gt;0</formula>
    </cfRule>
    <cfRule type="expression" dxfId="1221" priority="290">
      <formula>#REF!&gt;0</formula>
    </cfRule>
  </conditionalFormatting>
  <conditionalFormatting sqref="B7:H33">
    <cfRule type="expression" dxfId="1220" priority="287">
      <formula>NOT(ISBLANK($G7))</formula>
    </cfRule>
  </conditionalFormatting>
  <conditionalFormatting sqref="B20:C21 B24:C25 B12:C12 B7:C7 B47:C48 B37:C38 B42:C43 B62:C62 B69:C70 B79:C81">
    <cfRule type="expression" dxfId="1219" priority="291">
      <formula>$P10&gt;0</formula>
    </cfRule>
    <cfRule type="expression" dxfId="1218" priority="292">
      <formula>$O10&gt;0</formula>
    </cfRule>
  </conditionalFormatting>
  <conditionalFormatting sqref="B29:C30">
    <cfRule type="expression" dxfId="1217" priority="284">
      <formula>$P33&gt;0</formula>
    </cfRule>
    <cfRule type="expression" dxfId="1216" priority="285">
      <formula>$O33&gt;0</formula>
    </cfRule>
  </conditionalFormatting>
  <conditionalFormatting sqref="B9:C9">
    <cfRule type="expression" dxfId="1215" priority="281">
      <formula>#REF!&gt;0</formula>
    </cfRule>
    <cfRule type="expression" dxfId="1214" priority="282">
      <formula>#REF!&gt;0</formula>
    </cfRule>
  </conditionalFormatting>
  <conditionalFormatting sqref="B23:C23 B10:C10">
    <cfRule type="expression" dxfId="1213" priority="278">
      <formula>#REF!&gt;0</formula>
    </cfRule>
    <cfRule type="expression" dxfId="1212" priority="279">
      <formula>#REF!&gt;0</formula>
    </cfRule>
  </conditionalFormatting>
  <conditionalFormatting sqref="B14:C14 B11:C11 B68:C68 B87:C87 B85:C85 B78:C78 B91:C92">
    <cfRule type="expression" dxfId="1211" priority="275">
      <formula>$P13&gt;0</formula>
    </cfRule>
    <cfRule type="expression" dxfId="1210" priority="276">
      <formula>$O13&gt;0</formula>
    </cfRule>
  </conditionalFormatting>
  <conditionalFormatting sqref="B13:C13">
    <cfRule type="expression" dxfId="1209" priority="270">
      <formula>#REF!&gt;0</formula>
    </cfRule>
    <cfRule type="expression" dxfId="1208" priority="271">
      <formula>#REF!&gt;0</formula>
    </cfRule>
  </conditionalFormatting>
  <conditionalFormatting sqref="B19:C19">
    <cfRule type="expression" dxfId="1207" priority="267">
      <formula>#REF!&gt;0</formula>
    </cfRule>
    <cfRule type="expression" dxfId="1206" priority="268">
      <formula>#REF!&gt;0</formula>
    </cfRule>
  </conditionalFormatting>
  <conditionalFormatting sqref="B26:C28">
    <cfRule type="expression" dxfId="1205" priority="264">
      <formula>$P31&gt;0</formula>
    </cfRule>
    <cfRule type="expression" dxfId="1204" priority="265">
      <formula>$O31&gt;0</formula>
    </cfRule>
  </conditionalFormatting>
  <conditionalFormatting sqref="B31:C31">
    <cfRule type="expression" dxfId="1203" priority="257">
      <formula>#REF!&gt;0</formula>
    </cfRule>
    <cfRule type="expression" dxfId="1202" priority="258">
      <formula>#REF!&gt;0</formula>
    </cfRule>
  </conditionalFormatting>
  <conditionalFormatting sqref="B32:C32">
    <cfRule type="expression" dxfId="1201" priority="259">
      <formula>$P39&gt;0</formula>
    </cfRule>
    <cfRule type="expression" dxfId="1200" priority="260">
      <formula>$O39&gt;0</formula>
    </cfRule>
  </conditionalFormatting>
  <conditionalFormatting sqref="B33:C33">
    <cfRule type="expression" dxfId="1199" priority="254">
      <formula>$P44&gt;0</formula>
    </cfRule>
    <cfRule type="expression" dxfId="1198" priority="255">
      <formula>$O44&gt;0</formula>
    </cfRule>
  </conditionalFormatting>
  <conditionalFormatting sqref="D34:H59">
    <cfRule type="expression" dxfId="1197" priority="251">
      <formula>#REF!&gt;#REF!</formula>
    </cfRule>
    <cfRule type="expression" dxfId="1196" priority="252">
      <formula>#REF!&gt;0</formula>
    </cfRule>
    <cfRule type="expression" dxfId="1195" priority="253">
      <formula>#REF!&gt;0</formula>
    </cfRule>
  </conditionalFormatting>
  <conditionalFormatting sqref="B34:C34">
    <cfRule type="expression" dxfId="1194" priority="249">
      <formula>$P34&gt;0</formula>
    </cfRule>
    <cfRule type="expression" dxfId="1193" priority="250">
      <formula>$O34&gt;0</formula>
    </cfRule>
  </conditionalFormatting>
  <conditionalFormatting sqref="B34:H59">
    <cfRule type="expression" dxfId="1192" priority="247">
      <formula>NOT(ISBLANK($G34))</formula>
    </cfRule>
  </conditionalFormatting>
  <conditionalFormatting sqref="B35:C35">
    <cfRule type="expression" dxfId="1191" priority="244">
      <formula>#REF!&gt;0</formula>
    </cfRule>
    <cfRule type="expression" dxfId="1190" priority="245">
      <formula>#REF!&gt;0</formula>
    </cfRule>
  </conditionalFormatting>
  <conditionalFormatting sqref="B44:C44 B39:C39 B36:C36">
    <cfRule type="expression" dxfId="1189" priority="241">
      <formula>#REF!&gt;0</formula>
    </cfRule>
    <cfRule type="expression" dxfId="1188" priority="242">
      <formula>#REF!&gt;0</formula>
    </cfRule>
  </conditionalFormatting>
  <conditionalFormatting sqref="B50:C50">
    <cfRule type="expression" dxfId="1187" priority="234">
      <formula>$P53&gt;0</formula>
    </cfRule>
    <cfRule type="expression" dxfId="1186" priority="235">
      <formula>$O53&gt;0</formula>
    </cfRule>
  </conditionalFormatting>
  <conditionalFormatting sqref="B40:C41">
    <cfRule type="expression" dxfId="1185" priority="236">
      <formula>$P42&gt;0</formula>
    </cfRule>
    <cfRule type="expression" dxfId="1184" priority="237">
      <formula>$O42&gt;0</formula>
    </cfRule>
  </conditionalFormatting>
  <conditionalFormatting sqref="B49:C49">
    <cfRule type="expression" dxfId="1183" priority="231">
      <formula>$P53&gt;0</formula>
    </cfRule>
    <cfRule type="expression" dxfId="1182" priority="232">
      <formula>$O53&gt;0</formula>
    </cfRule>
  </conditionalFormatting>
  <conditionalFormatting sqref="B58:C58">
    <cfRule type="expression" dxfId="1181" priority="212">
      <formula>$P67&gt;0</formula>
    </cfRule>
    <cfRule type="expression" dxfId="1180" priority="213">
      <formula>$O67&gt;0</formula>
    </cfRule>
  </conditionalFormatting>
  <conditionalFormatting sqref="B51:C51">
    <cfRule type="expression" dxfId="1179" priority="215">
      <formula>#REF!&gt;0</formula>
    </cfRule>
    <cfRule type="expression" dxfId="1178" priority="216">
      <formula>#REF!&gt;0</formula>
    </cfRule>
  </conditionalFormatting>
  <conditionalFormatting sqref="B54:C57">
    <cfRule type="expression" dxfId="1177" priority="217">
      <formula>$P62&gt;0</formula>
    </cfRule>
    <cfRule type="expression" dxfId="1176" priority="218">
      <formula>$O62&gt;0</formula>
    </cfRule>
  </conditionalFormatting>
  <conditionalFormatting sqref="B59:C59">
    <cfRule type="expression" dxfId="1175" priority="221">
      <formula>$P69&gt;0</formula>
    </cfRule>
    <cfRule type="expression" dxfId="1174" priority="222">
      <formula>$O69&gt;0</formula>
    </cfRule>
  </conditionalFormatting>
  <conditionalFormatting sqref="B52:C52">
    <cfRule type="expression" dxfId="1173" priority="224">
      <formula>#REF!&gt;0</formula>
    </cfRule>
    <cfRule type="expression" dxfId="1172" priority="225">
      <formula>#REF!&gt;0</formula>
    </cfRule>
  </conditionalFormatting>
  <conditionalFormatting sqref="B53:C53">
    <cfRule type="expression" dxfId="1171" priority="226">
      <formula>$P60&gt;0</formula>
    </cfRule>
    <cfRule type="expression" dxfId="1170" priority="227">
      <formula>$O60&gt;0</formula>
    </cfRule>
  </conditionalFormatting>
  <conditionalFormatting sqref="D60:H67">
    <cfRule type="expression" dxfId="1169" priority="209">
      <formula>#REF!&gt;#REF!</formula>
    </cfRule>
    <cfRule type="expression" dxfId="1168" priority="210">
      <formula>#REF!&gt;0</formula>
    </cfRule>
    <cfRule type="expression" dxfId="1167" priority="211">
      <formula>#REF!&gt;0</formula>
    </cfRule>
  </conditionalFormatting>
  <conditionalFormatting sqref="B60:C60">
    <cfRule type="expression" dxfId="1166" priority="207">
      <formula>$P60&gt;0</formula>
    </cfRule>
    <cfRule type="expression" dxfId="1165" priority="208">
      <formula>$O60&gt;0</formula>
    </cfRule>
  </conditionalFormatting>
  <conditionalFormatting sqref="B60:H67">
    <cfRule type="expression" dxfId="1164" priority="205">
      <formula>NOT(ISBLANK($G60))</formula>
    </cfRule>
  </conditionalFormatting>
  <conditionalFormatting sqref="B61:C61">
    <cfRule type="expression" dxfId="1163" priority="202">
      <formula>$P63&gt;0</formula>
    </cfRule>
    <cfRule type="expression" dxfId="1162" priority="203">
      <formula>$O63&gt;0</formula>
    </cfRule>
  </conditionalFormatting>
  <conditionalFormatting sqref="B65:C65">
    <cfRule type="expression" dxfId="1161" priority="199">
      <formula>$P68&gt;0</formula>
    </cfRule>
    <cfRule type="expression" dxfId="1160" priority="200">
      <formula>$O68&gt;0</formula>
    </cfRule>
  </conditionalFormatting>
  <conditionalFormatting sqref="B66:C66">
    <cfRule type="expression" dxfId="1159" priority="196">
      <formula>$P70&gt;0</formula>
    </cfRule>
    <cfRule type="expression" dxfId="1158" priority="197">
      <formula>$O70&gt;0</formula>
    </cfRule>
  </conditionalFormatting>
  <conditionalFormatting sqref="B64:C64">
    <cfRule type="expression" dxfId="1157" priority="193">
      <formula>#REF!&gt;0</formula>
    </cfRule>
    <cfRule type="expression" dxfId="1156" priority="194">
      <formula>#REF!&gt;0</formula>
    </cfRule>
  </conditionalFormatting>
  <conditionalFormatting sqref="B67:C67">
    <cfRule type="expression" dxfId="1155" priority="189">
      <formula>$P76&gt;0</formula>
    </cfRule>
    <cfRule type="expression" dxfId="1154" priority="190">
      <formula>$O76&gt;0</formula>
    </cfRule>
  </conditionalFormatting>
  <conditionalFormatting sqref="D68:H76">
    <cfRule type="expression" dxfId="1153" priority="183">
      <formula>#REF!&gt;#REF!</formula>
    </cfRule>
    <cfRule type="expression" dxfId="1152" priority="184">
      <formula>#REF!&gt;0</formula>
    </cfRule>
    <cfRule type="expression" dxfId="1151" priority="185">
      <formula>#REF!&gt;0</formula>
    </cfRule>
  </conditionalFormatting>
  <conditionalFormatting sqref="B68:H76">
    <cfRule type="expression" dxfId="1150" priority="182">
      <formula>NOT(ISBLANK($G68))</formula>
    </cfRule>
  </conditionalFormatting>
  <conditionalFormatting sqref="B71:C71">
    <cfRule type="expression" dxfId="1149" priority="186">
      <formula>$P73&gt;0</formula>
    </cfRule>
    <cfRule type="expression" dxfId="1148" priority="187">
      <formula>$O73&gt;0</formula>
    </cfRule>
  </conditionalFormatting>
  <conditionalFormatting sqref="B74:C74">
    <cfRule type="expression" dxfId="1147" priority="179">
      <formula>$P77&gt;0</formula>
    </cfRule>
    <cfRule type="expression" dxfId="1146" priority="180">
      <formula>$O77&gt;0</formula>
    </cfRule>
  </conditionalFormatting>
  <conditionalFormatting sqref="B72:C72">
    <cfRule type="expression" dxfId="1145" priority="176">
      <formula>$P76&gt;0</formula>
    </cfRule>
    <cfRule type="expression" dxfId="1144" priority="177">
      <formula>$O76&gt;0</formula>
    </cfRule>
  </conditionalFormatting>
  <conditionalFormatting sqref="B73:C73">
    <cfRule type="expression" dxfId="1143" priority="173">
      <formula>#REF!&gt;0</formula>
    </cfRule>
    <cfRule type="expression" dxfId="1142" priority="174">
      <formula>#REF!&gt;0</formula>
    </cfRule>
  </conditionalFormatting>
  <conditionalFormatting sqref="B75:C75">
    <cfRule type="expression" dxfId="1141" priority="169">
      <formula>$P83&gt;0</formula>
    </cfRule>
    <cfRule type="expression" dxfId="1140" priority="170">
      <formula>$O83&gt;0</formula>
    </cfRule>
  </conditionalFormatting>
  <conditionalFormatting sqref="B76:C76">
    <cfRule type="expression" dxfId="1139" priority="166">
      <formula>$P86&gt;0</formula>
    </cfRule>
    <cfRule type="expression" dxfId="1138" priority="167">
      <formula>$O86&gt;0</formula>
    </cfRule>
  </conditionalFormatting>
  <conditionalFormatting sqref="D77:H90">
    <cfRule type="expression" dxfId="1137" priority="160">
      <formula>#REF!&gt;#REF!</formula>
    </cfRule>
    <cfRule type="expression" dxfId="1136" priority="161">
      <formula>#REF!&gt;0</formula>
    </cfRule>
    <cfRule type="expression" dxfId="1135" priority="162">
      <formula>#REF!&gt;0</formula>
    </cfRule>
  </conditionalFormatting>
  <conditionalFormatting sqref="B77:H90">
    <cfRule type="expression" dxfId="1134" priority="159">
      <formula>NOT(ISBLANK($G77))</formula>
    </cfRule>
  </conditionalFormatting>
  <conditionalFormatting sqref="B84:C84 B77:C77 B93:C93">
    <cfRule type="expression" dxfId="1133" priority="163">
      <formula>$P78&gt;0</formula>
    </cfRule>
    <cfRule type="expression" dxfId="1132" priority="164">
      <formula>$O78&gt;0</formula>
    </cfRule>
  </conditionalFormatting>
  <conditionalFormatting sqref="B89:C89">
    <cfRule type="expression" dxfId="1131" priority="156">
      <formula>$P91&gt;0</formula>
    </cfRule>
    <cfRule type="expression" dxfId="1130" priority="157">
      <formula>$O91&gt;0</formula>
    </cfRule>
  </conditionalFormatting>
  <conditionalFormatting sqref="B88:C88">
    <cfRule type="expression" dxfId="1129" priority="153">
      <formula>$P91&gt;0</formula>
    </cfRule>
    <cfRule type="expression" dxfId="1128" priority="154">
      <formula>$O91&gt;0</formula>
    </cfRule>
  </conditionalFormatting>
  <conditionalFormatting sqref="B82:C82">
    <cfRule type="expression" dxfId="1127" priority="150">
      <formula>#REF!&gt;0</formula>
    </cfRule>
    <cfRule type="expression" dxfId="1126" priority="151">
      <formula>#REF!&gt;0</formula>
    </cfRule>
  </conditionalFormatting>
  <conditionalFormatting sqref="B86:C86 B83:C83">
    <cfRule type="expression" dxfId="1125" priority="147">
      <formula>#REF!&gt;0</formula>
    </cfRule>
    <cfRule type="expression" dxfId="1124" priority="148">
      <formula>#REF!&gt;0</formula>
    </cfRule>
  </conditionalFormatting>
  <conditionalFormatting sqref="B90:C90">
    <cfRule type="expression" dxfId="1123" priority="141">
      <formula>$P97&gt;0</formula>
    </cfRule>
    <cfRule type="expression" dxfId="1122" priority="142">
      <formula>$O97&gt;0</formula>
    </cfRule>
  </conditionalFormatting>
  <conditionalFormatting sqref="D91:H98">
    <cfRule type="expression" dxfId="1121" priority="135">
      <formula>#REF!&gt;#REF!</formula>
    </cfRule>
    <cfRule type="expression" dxfId="1120" priority="136">
      <formula>#REF!&gt;0</formula>
    </cfRule>
    <cfRule type="expression" dxfId="1119" priority="137">
      <formula>#REF!&gt;0</formula>
    </cfRule>
  </conditionalFormatting>
  <conditionalFormatting sqref="B91:H98">
    <cfRule type="expression" dxfId="1118" priority="134">
      <formula>NOT(ISBLANK($G91))</formula>
    </cfRule>
  </conditionalFormatting>
  <conditionalFormatting sqref="B95:C95">
    <cfRule type="expression" dxfId="1117" priority="138">
      <formula>$P97&gt;0</formula>
    </cfRule>
    <cfRule type="expression" dxfId="1116" priority="139">
      <formula>$O97&gt;0</formula>
    </cfRule>
  </conditionalFormatting>
  <conditionalFormatting sqref="B97:C97">
    <cfRule type="expression" dxfId="1115" priority="131">
      <formula>$P98&gt;0</formula>
    </cfRule>
    <cfRule type="expression" dxfId="1114" priority="132">
      <formula>$O98&gt;0</formula>
    </cfRule>
  </conditionalFormatting>
  <conditionalFormatting sqref="B94:C94">
    <cfRule type="expression" dxfId="1113" priority="128">
      <formula>#REF!&gt;0</formula>
    </cfRule>
    <cfRule type="expression" dxfId="1112" priority="129">
      <formula>#REF!&gt;0</formula>
    </cfRule>
  </conditionalFormatting>
  <conditionalFormatting sqref="B96:C96">
    <cfRule type="expression" dxfId="1111" priority="124">
      <formula>#REF!&gt;0</formula>
    </cfRule>
    <cfRule type="expression" dxfId="1110" priority="125">
      <formula>#REF!&gt;0</formula>
    </cfRule>
  </conditionalFormatting>
  <conditionalFormatting sqref="B98:C98">
    <cfRule type="expression" dxfId="1109" priority="120">
      <formula>$P106&gt;0</formula>
    </cfRule>
    <cfRule type="expression" dxfId="1108" priority="121">
      <formula>$O106&gt;0</formula>
    </cfRule>
  </conditionalFormatting>
  <conditionalFormatting sqref="D99:H110">
    <cfRule type="expression" dxfId="1107" priority="114">
      <formula>#REF!&gt;#REF!</formula>
    </cfRule>
    <cfRule type="expression" dxfId="1106" priority="115">
      <formula>#REF!&gt;0</formula>
    </cfRule>
    <cfRule type="expression" dxfId="1105" priority="116">
      <formula>#REF!&gt;0</formula>
    </cfRule>
  </conditionalFormatting>
  <conditionalFormatting sqref="B99:H110">
    <cfRule type="expression" dxfId="1104" priority="113">
      <formula>NOT(ISBLANK($G99))</formula>
    </cfRule>
  </conditionalFormatting>
  <conditionalFormatting sqref="B109:C109 B101:C101 B99:C99">
    <cfRule type="expression" dxfId="1103" priority="117">
      <formula>$P102&gt;0</formula>
    </cfRule>
    <cfRule type="expression" dxfId="1102" priority="118">
      <formula>$O102&gt;0</formula>
    </cfRule>
  </conditionalFormatting>
  <conditionalFormatting sqref="B100:C100">
    <cfRule type="expression" dxfId="1101" priority="110">
      <formula>#REF!&gt;0</formula>
    </cfRule>
    <cfRule type="expression" dxfId="1100" priority="111">
      <formula>#REF!&gt;0</formula>
    </cfRule>
  </conditionalFormatting>
  <conditionalFormatting sqref="B102:C107">
    <cfRule type="expression" dxfId="1099" priority="107">
      <formula>$P104&gt;0</formula>
    </cfRule>
    <cfRule type="expression" dxfId="1098" priority="108">
      <formula>$O104&gt;0</formula>
    </cfRule>
  </conditionalFormatting>
  <conditionalFormatting sqref="B108:C108">
    <cfRule type="expression" dxfId="1097" priority="104">
      <formula>$P112&gt;0</formula>
    </cfRule>
    <cfRule type="expression" dxfId="1096" priority="105">
      <formula>$O112&gt;0</formula>
    </cfRule>
  </conditionalFormatting>
  <conditionalFormatting sqref="B110:C110">
    <cfRule type="expression" dxfId="1095" priority="100">
      <formula>$P116&gt;0</formula>
    </cfRule>
    <cfRule type="expression" dxfId="1094" priority="101">
      <formula>$O116&gt;0</formula>
    </cfRule>
  </conditionalFormatting>
  <conditionalFormatting sqref="D111:H116">
    <cfRule type="expression" dxfId="1093" priority="94">
      <formula>#REF!&gt;#REF!</formula>
    </cfRule>
    <cfRule type="expression" dxfId="1092" priority="95">
      <formula>#REF!&gt;0</formula>
    </cfRule>
    <cfRule type="expression" dxfId="1091" priority="96">
      <formula>#REF!&gt;0</formula>
    </cfRule>
  </conditionalFormatting>
  <conditionalFormatting sqref="B111:H116">
    <cfRule type="expression" dxfId="1090" priority="93">
      <formula>NOT(ISBLANK($G111))</formula>
    </cfRule>
  </conditionalFormatting>
  <conditionalFormatting sqref="B111:C111">
    <cfRule type="expression" dxfId="1089" priority="97">
      <formula>$P112&gt;0</formula>
    </cfRule>
    <cfRule type="expression" dxfId="1088" priority="98">
      <formula>$O112&gt;0</formula>
    </cfRule>
  </conditionalFormatting>
  <conditionalFormatting sqref="B112:C112">
    <cfRule type="expression" dxfId="1087" priority="90">
      <formula>#REF!&gt;0</formula>
    </cfRule>
    <cfRule type="expression" dxfId="1086" priority="91">
      <formula>#REF!&gt;0</formula>
    </cfRule>
  </conditionalFormatting>
  <conditionalFormatting sqref="B116:C116 B113:C114">
    <cfRule type="expression" dxfId="1085" priority="87">
      <formula>$P115&gt;0</formula>
    </cfRule>
    <cfRule type="expression" dxfId="1084" priority="88">
      <formula>$O115&gt;0</formula>
    </cfRule>
  </conditionalFormatting>
  <conditionalFormatting sqref="B115:C115">
    <cfRule type="expression" dxfId="1083" priority="84">
      <formula>$P118&gt;0</formula>
    </cfRule>
    <cfRule type="expression" dxfId="1082" priority="85">
      <formula>$O118&gt;0</formula>
    </cfRule>
  </conditionalFormatting>
  <conditionalFormatting sqref="D117:H124">
    <cfRule type="expression" dxfId="1081" priority="81">
      <formula>#REF!&gt;#REF!</formula>
    </cfRule>
    <cfRule type="expression" dxfId="1080" priority="82">
      <formula>#REF!&gt;0</formula>
    </cfRule>
    <cfRule type="expression" dxfId="1079" priority="83">
      <formula>#REF!&gt;0</formula>
    </cfRule>
  </conditionalFormatting>
  <conditionalFormatting sqref="B117:C118">
    <cfRule type="expression" dxfId="1078" priority="79">
      <formula>$P117&gt;0</formula>
    </cfRule>
    <cfRule type="expression" dxfId="1077" priority="80">
      <formula>$O117&gt;0</formula>
    </cfRule>
  </conditionalFormatting>
  <conditionalFormatting sqref="B117:H124">
    <cfRule type="expression" dxfId="1076" priority="77">
      <formula>NOT(ISBLANK($G117))</formula>
    </cfRule>
  </conditionalFormatting>
  <conditionalFormatting sqref="B121:C122 B119:C119">
    <cfRule type="expression" dxfId="1075" priority="74">
      <formula>$P122&gt;0</formula>
    </cfRule>
    <cfRule type="expression" dxfId="1074" priority="75">
      <formula>$O122&gt;0</formula>
    </cfRule>
  </conditionalFormatting>
  <conditionalFormatting sqref="B123:C123 B120:C120">
    <cfRule type="expression" dxfId="1073" priority="71">
      <formula>$P122&gt;0</formula>
    </cfRule>
    <cfRule type="expression" dxfId="1072" priority="72">
      <formula>$O122&gt;0</formula>
    </cfRule>
  </conditionalFormatting>
  <conditionalFormatting sqref="B124:C124">
    <cfRule type="expression" dxfId="1071" priority="68">
      <formula>$P134&gt;0</formula>
    </cfRule>
    <cfRule type="expression" dxfId="1070" priority="69">
      <formula>$O134&gt;0</formula>
    </cfRule>
  </conditionalFormatting>
  <conditionalFormatting sqref="D125:H130">
    <cfRule type="expression" dxfId="1069" priority="62">
      <formula>#REF!&gt;#REF!</formula>
    </cfRule>
    <cfRule type="expression" dxfId="1068" priority="63">
      <formula>#REF!&gt;0</formula>
    </cfRule>
    <cfRule type="expression" dxfId="1067" priority="64">
      <formula>#REF!&gt;0</formula>
    </cfRule>
  </conditionalFormatting>
  <conditionalFormatting sqref="B125:H130">
    <cfRule type="expression" dxfId="1066" priority="61">
      <formula>NOT(ISBLANK($G125))</formula>
    </cfRule>
  </conditionalFormatting>
  <conditionalFormatting sqref="B125:C125">
    <cfRule type="expression" dxfId="1065" priority="65">
      <formula>$P128&gt;0</formula>
    </cfRule>
    <cfRule type="expression" dxfId="1064" priority="66">
      <formula>$O128&gt;0</formula>
    </cfRule>
  </conditionalFormatting>
  <conditionalFormatting sqref="B126:C126">
    <cfRule type="expression" dxfId="1063" priority="58">
      <formula>$P130&gt;0</formula>
    </cfRule>
    <cfRule type="expression" dxfId="1062" priority="59">
      <formula>$O130&gt;0</formula>
    </cfRule>
  </conditionalFormatting>
  <conditionalFormatting sqref="B127:C127">
    <cfRule type="expression" dxfId="1061" priority="55">
      <formula>$P133&gt;0</formula>
    </cfRule>
    <cfRule type="expression" dxfId="1060" priority="56">
      <formula>$O133&gt;0</formula>
    </cfRule>
  </conditionalFormatting>
  <conditionalFormatting sqref="B128:C128">
    <cfRule type="expression" dxfId="1059" priority="46">
      <formula>$P136&gt;0</formula>
    </cfRule>
    <cfRule type="expression" dxfId="1058" priority="47">
      <formula>$O136&gt;0</formula>
    </cfRule>
  </conditionalFormatting>
  <conditionalFormatting sqref="B130:C130">
    <cfRule type="expression" dxfId="1057" priority="49">
      <formula>$P140&gt;0</formula>
    </cfRule>
    <cfRule type="expression" dxfId="1056" priority="50">
      <formula>$O140&gt;0</formula>
    </cfRule>
  </conditionalFormatting>
  <conditionalFormatting sqref="B129:C129">
    <cfRule type="expression" dxfId="1055" priority="52">
      <formula>$P138&gt;0</formula>
    </cfRule>
    <cfRule type="expression" dxfId="1054" priority="53">
      <formula>$O138&gt;0</formula>
    </cfRule>
  </conditionalFormatting>
  <conditionalFormatting sqref="D131:H141">
    <cfRule type="expression" dxfId="1053" priority="40">
      <formula>#REF!&gt;#REF!</formula>
    </cfRule>
    <cfRule type="expression" dxfId="1052" priority="41">
      <formula>#REF!&gt;0</formula>
    </cfRule>
    <cfRule type="expression" dxfId="1051" priority="42">
      <formula>#REF!&gt;0</formula>
    </cfRule>
  </conditionalFormatting>
  <conditionalFormatting sqref="B131:C131">
    <cfRule type="expression" dxfId="1050" priority="38">
      <formula>$P131&gt;0</formula>
    </cfRule>
    <cfRule type="expression" dxfId="1049" priority="39">
      <formula>$O131&gt;0</formula>
    </cfRule>
  </conditionalFormatting>
  <conditionalFormatting sqref="B131:H141">
    <cfRule type="expression" dxfId="1048" priority="36">
      <formula>NOT(ISBLANK($G131))</formula>
    </cfRule>
  </conditionalFormatting>
  <conditionalFormatting sqref="B132:C134">
    <cfRule type="expression" dxfId="1047" priority="43">
      <formula>$P134&gt;0</formula>
    </cfRule>
    <cfRule type="expression" dxfId="1046" priority="44">
      <formula>$O134&gt;0</formula>
    </cfRule>
  </conditionalFormatting>
  <conditionalFormatting sqref="B135:C136">
    <cfRule type="expression" dxfId="1045" priority="33">
      <formula>$P138&gt;0</formula>
    </cfRule>
    <cfRule type="expression" dxfId="1044" priority="34">
      <formula>$O138&gt;0</formula>
    </cfRule>
  </conditionalFormatting>
  <conditionalFormatting sqref="B137:C137">
    <cfRule type="expression" dxfId="1043" priority="30">
      <formula>$P141&gt;0</formula>
    </cfRule>
    <cfRule type="expression" dxfId="1042" priority="31">
      <formula>$O141&gt;0</formula>
    </cfRule>
  </conditionalFormatting>
  <conditionalFormatting sqref="B138:C139">
    <cfRule type="expression" dxfId="1041" priority="21">
      <formula>$P145&gt;0</formula>
    </cfRule>
    <cfRule type="expression" dxfId="1040" priority="22">
      <formula>$O145&gt;0</formula>
    </cfRule>
  </conditionalFormatting>
  <conditionalFormatting sqref="B140:C140">
    <cfRule type="expression" dxfId="1039" priority="24">
      <formula>$P148&gt;0</formula>
    </cfRule>
    <cfRule type="expression" dxfId="1038" priority="25">
      <formula>$O148&gt;0</formula>
    </cfRule>
  </conditionalFormatting>
  <conditionalFormatting sqref="B141:C141">
    <cfRule type="expression" dxfId="1037" priority="27">
      <formula>$P150&gt;0</formula>
    </cfRule>
    <cfRule type="expression" dxfId="1036" priority="28">
      <formula>$O150&gt;0</formula>
    </cfRule>
  </conditionalFormatting>
  <conditionalFormatting sqref="D142:H143">
    <cfRule type="expression" dxfId="1035" priority="18">
      <formula>#REF!&gt;#REF!</formula>
    </cfRule>
    <cfRule type="expression" dxfId="1034" priority="19">
      <formula>#REF!&gt;0</formula>
    </cfRule>
    <cfRule type="expression" dxfId="1033" priority="20">
      <formula>#REF!&gt;0</formula>
    </cfRule>
  </conditionalFormatting>
  <conditionalFormatting sqref="B142:C143">
    <cfRule type="expression" dxfId="1032" priority="16">
      <formula>$P142&gt;0</formula>
    </cfRule>
    <cfRule type="expression" dxfId="1031" priority="17">
      <formula>$O142&gt;0</formula>
    </cfRule>
  </conditionalFormatting>
  <conditionalFormatting sqref="B142:H143">
    <cfRule type="expression" dxfId="1030" priority="14">
      <formula>NOT(ISBLANK($G142))</formula>
    </cfRule>
  </conditionalFormatting>
  <conditionalFormatting sqref="D144:H159">
    <cfRule type="expression" dxfId="1029" priority="8">
      <formula>#REF!&gt;#REF!</formula>
    </cfRule>
    <cfRule type="expression" dxfId="1028" priority="9">
      <formula>#REF!&gt;0</formula>
    </cfRule>
    <cfRule type="expression" dxfId="1027" priority="10">
      <formula>#REF!&gt;0</formula>
    </cfRule>
  </conditionalFormatting>
  <conditionalFormatting sqref="B144:H159">
    <cfRule type="expression" dxfId="1026" priority="7">
      <formula>NOT(ISBLANK($G144))</formula>
    </cfRule>
  </conditionalFormatting>
  <conditionalFormatting sqref="B154:C155 B152:C152 B149:C150 B144:C145">
    <cfRule type="expression" dxfId="1025" priority="11">
      <formula>$P145&gt;0</formula>
    </cfRule>
    <cfRule type="expression" dxfId="1024" priority="12">
      <formula>$O145&gt;0</formula>
    </cfRule>
  </conditionalFormatting>
  <conditionalFormatting sqref="B158:C159 B153:C153 B151:C151 B146:C148">
    <cfRule type="expression" dxfId="1023" priority="4">
      <formula>$P148&gt;0</formula>
    </cfRule>
    <cfRule type="expression" dxfId="1022" priority="5">
      <formula>$O148&gt;0</formula>
    </cfRule>
  </conditionalFormatting>
  <conditionalFormatting sqref="B156:C157">
    <cfRule type="expression" dxfId="1021" priority="1">
      <formula>#REF!&gt;0</formula>
    </cfRule>
    <cfRule type="expression" dxfId="1020" priority="2">
      <formula>#REF!&gt;0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09" id="{D879576C-7280-417A-9ADF-17349377A5C3}">
            <xm:f>$N6&gt;'[Train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B2:C3</xm:sqref>
        </x14:conditionalFormatting>
        <x14:conditionalFormatting xmlns:xm="http://schemas.microsoft.com/office/excel/2006/main">
          <x14:cfRule type="expression" priority="302" id="{621120FE-E368-4ACD-A35C-3F17096FAEB0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B4:C4</xm:sqref>
        </x14:conditionalFormatting>
        <x14:conditionalFormatting xmlns:xm="http://schemas.microsoft.com/office/excel/2006/main">
          <x14:cfRule type="expression" priority="299" id="{7581D7F7-646A-4FB5-B216-DAA99F4F84E3}">
            <xm:f>$N15&gt;'[Train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B5:C5</xm:sqref>
        </x14:conditionalFormatting>
        <x14:conditionalFormatting xmlns:xm="http://schemas.microsoft.com/office/excel/2006/main">
          <x14:cfRule type="expression" priority="296" id="{585C77FA-EAC4-4BFD-A20C-5E064A794936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B6:C6</xm:sqref>
        </x14:conditionalFormatting>
        <x14:conditionalFormatting xmlns:xm="http://schemas.microsoft.com/office/excel/2006/main">
          <x14:cfRule type="expression" priority="293" id="{AB38EE7D-3ACA-4D1C-9B43-48E877799F4B}">
            <xm:f>$N10&gt;'[Train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B20:C21 B7:C7</xm:sqref>
        </x14:conditionalFormatting>
        <x14:conditionalFormatting xmlns:xm="http://schemas.microsoft.com/office/excel/2006/main">
          <x14:cfRule type="expression" priority="286" id="{16EE245E-68C1-418E-81DB-4A600593184D}">
            <xm:f>$N12&gt;'[Train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B22:C22 B15:C18 B8:C8 B45:C46</xm:sqref>
        </x14:conditionalFormatting>
        <x14:conditionalFormatting xmlns:xm="http://schemas.microsoft.com/office/excel/2006/main">
          <x14:cfRule type="expression" priority="283" id="{540DE0C9-8939-4C55-B25D-3FF5DC2A7A4E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B9:C9</xm:sqref>
        </x14:conditionalFormatting>
        <x14:conditionalFormatting xmlns:xm="http://schemas.microsoft.com/office/excel/2006/main">
          <x14:cfRule type="expression" priority="280" id="{D6C62ABF-9ED6-48B9-B0A5-37086DA6AC82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B23:C23 B10:C10</xm:sqref>
        </x14:conditionalFormatting>
        <x14:conditionalFormatting xmlns:xm="http://schemas.microsoft.com/office/excel/2006/main">
          <x14:cfRule type="expression" priority="277" id="{84D63450-2E43-4709-8EF9-428A71F2382F}">
            <xm:f>$N13&gt;'[Train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B11:C11 B68:C68</xm:sqref>
        </x14:conditionalFormatting>
        <x14:conditionalFormatting xmlns:xm="http://schemas.microsoft.com/office/excel/2006/main">
          <x14:cfRule type="expression" priority="274" id="{ED8D8B6B-CA9C-40F8-BBF7-9A3DDF0D1ADF}">
            <xm:f>$N15&gt;'[Train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B24:C25 B12:C12 B38:C38 B42:C43 B62:C62 B79:C81</xm:sqref>
        </x14:conditionalFormatting>
        <x14:conditionalFormatting xmlns:xm="http://schemas.microsoft.com/office/excel/2006/main">
          <x14:cfRule type="expression" priority="272" id="{3D8F5C16-31AD-48CF-AD66-12AB873EF1A5}">
            <xm:f>$N16&gt;'[Train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B14:C14</xm:sqref>
        </x14:conditionalFormatting>
        <x14:conditionalFormatting xmlns:xm="http://schemas.microsoft.com/office/excel/2006/main">
          <x14:cfRule type="expression" priority="273" id="{DDBFDD2F-41C2-490E-B5E7-2D97BC9C588E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B13:C13</xm:sqref>
        </x14:conditionalFormatting>
        <x14:conditionalFormatting xmlns:xm="http://schemas.microsoft.com/office/excel/2006/main">
          <x14:cfRule type="expression" priority="269" id="{87B73D47-CA10-428D-AAE7-0E14BCFC8461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B19:C19</xm:sqref>
        </x14:conditionalFormatting>
        <x14:conditionalFormatting xmlns:xm="http://schemas.microsoft.com/office/excel/2006/main">
          <x14:cfRule type="expression" priority="266" id="{9CECC216-E517-4CBC-8B83-CA5271D3ED7B}">
            <xm:f>$N31&gt;'[Train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B26:C28</xm:sqref>
        </x14:conditionalFormatting>
        <x14:conditionalFormatting xmlns:xm="http://schemas.microsoft.com/office/excel/2006/main">
          <x14:cfRule type="expression" priority="263" id="{A769FAE7-062E-418F-AE20-76D7729D3908}">
            <xm:f>$N33&gt;'[Train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B29:C30</xm:sqref>
        </x14:conditionalFormatting>
        <x14:conditionalFormatting xmlns:xm="http://schemas.microsoft.com/office/excel/2006/main">
          <x14:cfRule type="expression" priority="261" id="{FCDBC210-1B22-4F6D-ABCE-3C7831935B9B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B31:C31</xm:sqref>
        </x14:conditionalFormatting>
        <x14:conditionalFormatting xmlns:xm="http://schemas.microsoft.com/office/excel/2006/main">
          <x14:cfRule type="expression" priority="262" id="{8DE69662-4E21-4948-93FA-3092C73A6476}">
            <xm:f>$N39&gt;'[Train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B32:C32</xm:sqref>
        </x14:conditionalFormatting>
        <x14:conditionalFormatting xmlns:xm="http://schemas.microsoft.com/office/excel/2006/main">
          <x14:cfRule type="expression" priority="256" id="{3D2099AA-9DAD-4261-82FE-F889BC6BBEF0}">
            <xm:f>$N44&gt;'[Train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B33:C33</xm:sqref>
        </x14:conditionalFormatting>
        <x14:conditionalFormatting xmlns:xm="http://schemas.microsoft.com/office/excel/2006/main">
          <x14:cfRule type="expression" priority="248" id="{5E3AF0ED-E043-4922-A3D1-30A1898A00DB}">
            <xm:f>$N34&gt;'[Train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B34:C34</xm:sqref>
        </x14:conditionalFormatting>
        <x14:conditionalFormatting xmlns:xm="http://schemas.microsoft.com/office/excel/2006/main">
          <x14:cfRule type="expression" priority="246" id="{D78A224F-FCC9-4764-ADD5-EF11634E94A6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B35:C35</xm:sqref>
        </x14:conditionalFormatting>
        <x14:conditionalFormatting xmlns:xm="http://schemas.microsoft.com/office/excel/2006/main">
          <x14:cfRule type="expression" priority="243" id="{9C9D6BD6-FDEE-4C8F-8C31-7D6CF5544ACE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B44:C44 B39:C39 B36:C36</xm:sqref>
        </x14:conditionalFormatting>
        <x14:conditionalFormatting xmlns:xm="http://schemas.microsoft.com/office/excel/2006/main">
          <x14:cfRule type="expression" priority="238" id="{9D86A9B4-CA58-484A-9E8C-3F87E28C0C58}">
            <xm:f>$N53&gt;'[Train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B50:C50</xm:sqref>
        </x14:conditionalFormatting>
        <x14:conditionalFormatting xmlns:xm="http://schemas.microsoft.com/office/excel/2006/main">
          <x14:cfRule type="expression" priority="239" id="{10B5F006-5E02-4A45-BCA2-B93F7E9F34E2}">
            <xm:f>$N40&gt;'[Train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B37:C37</xm:sqref>
        </x14:conditionalFormatting>
        <x14:conditionalFormatting xmlns:xm="http://schemas.microsoft.com/office/excel/2006/main">
          <x14:cfRule type="expression" priority="240" id="{6779EA0D-FCD0-46B2-9CF0-50B6100E4ABE}">
            <xm:f>$N42&gt;'[Train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B40:C41</xm:sqref>
        </x14:conditionalFormatting>
        <x14:conditionalFormatting xmlns:xm="http://schemas.microsoft.com/office/excel/2006/main">
          <x14:cfRule type="expression" priority="233" id="{4E4A6783-61B0-49EB-A0D3-65EAE9F98A0D}">
            <xm:f>$N53&gt;'[Train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B49:C49</xm:sqref>
        </x14:conditionalFormatting>
        <x14:conditionalFormatting xmlns:xm="http://schemas.microsoft.com/office/excel/2006/main">
          <x14:cfRule type="expression" priority="230" id="{8EC37275-A903-40E7-9572-91DA70EC3A89}">
            <xm:f>$N50&gt;'[Train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B47:C48</xm:sqref>
        </x14:conditionalFormatting>
        <x14:conditionalFormatting xmlns:xm="http://schemas.microsoft.com/office/excel/2006/main">
          <x14:cfRule type="expression" priority="214" id="{E7F83BF9-77B1-49F8-AA2E-8C9D52EF9337}">
            <xm:f>$N67&gt;'[Train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B58:C58</xm:sqref>
        </x14:conditionalFormatting>
        <x14:conditionalFormatting xmlns:xm="http://schemas.microsoft.com/office/excel/2006/main">
          <x14:cfRule type="expression" priority="219" id="{F60AE146-7A5C-4C62-BC67-F46E2951686B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B51:C51</xm:sqref>
        </x14:conditionalFormatting>
        <x14:conditionalFormatting xmlns:xm="http://schemas.microsoft.com/office/excel/2006/main">
          <x14:cfRule type="expression" priority="220" id="{37B42802-3245-4EB2-8E4A-D146F5452AD6}">
            <xm:f>$N62&gt;'[Train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B54:C57</xm:sqref>
        </x14:conditionalFormatting>
        <x14:conditionalFormatting xmlns:xm="http://schemas.microsoft.com/office/excel/2006/main">
          <x14:cfRule type="expression" priority="223" id="{FEE4FE52-0293-4823-90F3-4B442AEA7DBE}">
            <xm:f>$N69&gt;'[Train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B59:C59</xm:sqref>
        </x14:conditionalFormatting>
        <x14:conditionalFormatting xmlns:xm="http://schemas.microsoft.com/office/excel/2006/main">
          <x14:cfRule type="expression" priority="228" id="{FADD963F-4583-44E3-B3E8-AE8E38A6646F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B52:C52</xm:sqref>
        </x14:conditionalFormatting>
        <x14:conditionalFormatting xmlns:xm="http://schemas.microsoft.com/office/excel/2006/main">
          <x14:cfRule type="expression" priority="229" id="{D64A9659-000A-43E1-ABF8-1CE93D3F79E8}">
            <xm:f>$N60&gt;'[Train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B53:C53</xm:sqref>
        </x14:conditionalFormatting>
        <x14:conditionalFormatting xmlns:xm="http://schemas.microsoft.com/office/excel/2006/main">
          <x14:cfRule type="expression" priority="206" id="{D8D7F537-3A18-42F8-A5D0-4EE7FD4F4719}">
            <xm:f>$N60&gt;'[Train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B60:C60</xm:sqref>
        </x14:conditionalFormatting>
        <x14:conditionalFormatting xmlns:xm="http://schemas.microsoft.com/office/excel/2006/main">
          <x14:cfRule type="expression" priority="204" id="{A6CC89C6-2979-4831-9777-C994124EAAC0}">
            <xm:f>$N63&gt;'[Train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B61:C61</xm:sqref>
        </x14:conditionalFormatting>
        <x14:conditionalFormatting xmlns:xm="http://schemas.microsoft.com/office/excel/2006/main">
          <x14:cfRule type="expression" priority="201" id="{02D898C6-82E1-4EE9-A697-1E442B42D38B}">
            <xm:f>$N68&gt;'[Train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B65:C65</xm:sqref>
        </x14:conditionalFormatting>
        <x14:conditionalFormatting xmlns:xm="http://schemas.microsoft.com/office/excel/2006/main">
          <x14:cfRule type="expression" priority="198" id="{E493AD5B-6689-4595-8B6D-4BC55E27CF21}">
            <xm:f>$N67&gt;'[Train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B63:C63</xm:sqref>
        </x14:conditionalFormatting>
        <x14:conditionalFormatting xmlns:xm="http://schemas.microsoft.com/office/excel/2006/main">
          <x14:cfRule type="expression" priority="195" id="{4CC01132-ABA9-4D7E-834A-CC3ADDC113FD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B64:C64</xm:sqref>
        </x14:conditionalFormatting>
        <x14:conditionalFormatting xmlns:xm="http://schemas.microsoft.com/office/excel/2006/main">
          <x14:cfRule type="expression" priority="192" id="{351797D5-7CBC-4EF9-AAEA-3960D8DE170A}">
            <xm:f>$N70&gt;'[Train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B66:C66</xm:sqref>
        </x14:conditionalFormatting>
        <x14:conditionalFormatting xmlns:xm="http://schemas.microsoft.com/office/excel/2006/main">
          <x14:cfRule type="expression" priority="191" id="{5E8137F1-A0F6-4745-8AA3-06637FA5B3F2}">
            <xm:f>$N76&gt;'[Train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B67:C67</xm:sqref>
        </x14:conditionalFormatting>
        <x14:conditionalFormatting xmlns:xm="http://schemas.microsoft.com/office/excel/2006/main">
          <x14:cfRule type="expression" priority="188" id="{CBDFD749-6E06-43D3-B3F3-051B07643969}">
            <xm:f>$N73&gt;'[Train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B71:C71</xm:sqref>
        </x14:conditionalFormatting>
        <x14:conditionalFormatting xmlns:xm="http://schemas.microsoft.com/office/excel/2006/main">
          <x14:cfRule type="expression" priority="181" id="{A7D84AC1-0BB4-4E4F-96DA-2FDA92233B97}">
            <xm:f>$N72&gt;'[Train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B69:C70</xm:sqref>
        </x14:conditionalFormatting>
        <x14:conditionalFormatting xmlns:xm="http://schemas.microsoft.com/office/excel/2006/main">
          <x14:cfRule type="expression" priority="178" id="{AF904A31-E871-4ABD-97C3-32BFD1454F3E}">
            <xm:f>$N76&gt;'[Train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B72:C72</xm:sqref>
        </x14:conditionalFormatting>
        <x14:conditionalFormatting xmlns:xm="http://schemas.microsoft.com/office/excel/2006/main">
          <x14:cfRule type="expression" priority="175" id="{6C6105DC-9C66-4535-8719-9DDF02356D18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B73:C73</xm:sqref>
        </x14:conditionalFormatting>
        <x14:conditionalFormatting xmlns:xm="http://schemas.microsoft.com/office/excel/2006/main">
          <x14:cfRule type="expression" priority="172" id="{1CE74D9D-C0D5-4B4A-83F3-00D322BEDB42}">
            <xm:f>$N77&gt;'[Train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B74:C74</xm:sqref>
        </x14:conditionalFormatting>
        <x14:conditionalFormatting xmlns:xm="http://schemas.microsoft.com/office/excel/2006/main">
          <x14:cfRule type="expression" priority="171" id="{A3A2C5FF-4B0E-407D-A679-C9E09EDD5A80}">
            <xm:f>$N83&gt;'[Train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B75:C75</xm:sqref>
        </x14:conditionalFormatting>
        <x14:conditionalFormatting xmlns:xm="http://schemas.microsoft.com/office/excel/2006/main">
          <x14:cfRule type="expression" priority="168" id="{4EACD27C-645C-4415-A761-72FE3728E047}">
            <xm:f>$N86&gt;'[Train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B76:C76</xm:sqref>
        </x14:conditionalFormatting>
        <x14:conditionalFormatting xmlns:xm="http://schemas.microsoft.com/office/excel/2006/main">
          <x14:cfRule type="expression" priority="165" id="{DD3DF57F-C83C-4830-BC39-84355996FC02}">
            <xm:f>$N78&gt;'[Train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B84:C84 B77:C77</xm:sqref>
        </x14:conditionalFormatting>
        <x14:conditionalFormatting xmlns:xm="http://schemas.microsoft.com/office/excel/2006/main">
          <x14:cfRule type="expression" priority="158" id="{BAEACFC8-344F-484F-A8CF-517D4BE1452A}">
            <xm:f>$N80&gt;'[Train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B78:C78</xm:sqref>
        </x14:conditionalFormatting>
        <x14:conditionalFormatting xmlns:xm="http://schemas.microsoft.com/office/excel/2006/main">
          <x14:cfRule type="expression" priority="155" id="{F7549FE2-5CB1-41B1-A785-8278EE5AD82C}">
            <xm:f>$N91&gt;'[Train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B88:C88</xm:sqref>
        </x14:conditionalFormatting>
        <x14:conditionalFormatting xmlns:xm="http://schemas.microsoft.com/office/excel/2006/main">
          <x14:cfRule type="expression" priority="152" id="{4DF2CFD3-C530-4E0C-B44A-5275DD66F894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B82:C82</xm:sqref>
        </x14:conditionalFormatting>
        <x14:conditionalFormatting xmlns:xm="http://schemas.microsoft.com/office/excel/2006/main">
          <x14:cfRule type="expression" priority="149" id="{38839C9D-8030-4707-96E1-B7E26B4E2A65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B86:C86 B83:C83</xm:sqref>
        </x14:conditionalFormatting>
        <x14:conditionalFormatting xmlns:xm="http://schemas.microsoft.com/office/excel/2006/main">
          <x14:cfRule type="expression" priority="146" id="{9C74E3A4-D6E2-40A4-A20D-8E25F4D7BC21}">
            <xm:f>$N87&gt;'[Train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B85:C85</xm:sqref>
        </x14:conditionalFormatting>
        <x14:conditionalFormatting xmlns:xm="http://schemas.microsoft.com/office/excel/2006/main">
          <x14:cfRule type="expression" priority="145" id="{F98B6265-7CF7-441F-82A8-D4A4FCF9DD78}">
            <xm:f>$N89&gt;'[Train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B87:C87</xm:sqref>
        </x14:conditionalFormatting>
        <x14:conditionalFormatting xmlns:xm="http://schemas.microsoft.com/office/excel/2006/main">
          <x14:cfRule type="expression" priority="144" id="{912B4B18-D58C-440C-AF66-0D06C7EF3A66}">
            <xm:f>$N91&gt;'[Train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B89:C89</xm:sqref>
        </x14:conditionalFormatting>
        <x14:conditionalFormatting xmlns:xm="http://schemas.microsoft.com/office/excel/2006/main">
          <x14:cfRule type="expression" priority="143" id="{DD180059-36FB-433A-BEFB-5979F8BE688F}">
            <xm:f>$N97&gt;'[Train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B90:C90</xm:sqref>
        </x14:conditionalFormatting>
        <x14:conditionalFormatting xmlns:xm="http://schemas.microsoft.com/office/excel/2006/main">
          <x14:cfRule type="expression" priority="140" id="{253C5A2E-B12D-4A27-88A8-D057425D99ED}">
            <xm:f>$N93&gt;'[Train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B91:C92</xm:sqref>
        </x14:conditionalFormatting>
        <x14:conditionalFormatting xmlns:xm="http://schemas.microsoft.com/office/excel/2006/main">
          <x14:cfRule type="expression" priority="133" id="{3CF3FEEB-F8B3-40B0-AF88-82C3DD914B3E}">
            <xm:f>$N94&gt;'[Train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B93:C93</xm:sqref>
        </x14:conditionalFormatting>
        <x14:conditionalFormatting xmlns:xm="http://schemas.microsoft.com/office/excel/2006/main">
          <x14:cfRule type="expression" priority="130" id="{9B633807-4AF4-4E57-AD54-79D5A69AA381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B94:C94</xm:sqref>
        </x14:conditionalFormatting>
        <x14:conditionalFormatting xmlns:xm="http://schemas.microsoft.com/office/excel/2006/main">
          <x14:cfRule type="expression" priority="127" id="{206A4AB1-FFDF-45D7-BBB4-D49C2C70EB2A}">
            <xm:f>$N97&gt;'[Train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B95:C95</xm:sqref>
        </x14:conditionalFormatting>
        <x14:conditionalFormatting xmlns:xm="http://schemas.microsoft.com/office/excel/2006/main">
          <x14:cfRule type="expression" priority="126" id="{A9F1F705-90FD-4DCF-A6DC-7513CC43EDAC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B96:C96</xm:sqref>
        </x14:conditionalFormatting>
        <x14:conditionalFormatting xmlns:xm="http://schemas.microsoft.com/office/excel/2006/main">
          <x14:cfRule type="expression" priority="123" id="{84BFC62A-BCFB-4621-A93C-E4A00CCA428C}">
            <xm:f>$N98&gt;'[Train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B97:C97</xm:sqref>
        </x14:conditionalFormatting>
        <x14:conditionalFormatting xmlns:xm="http://schemas.microsoft.com/office/excel/2006/main">
          <x14:cfRule type="expression" priority="122" id="{4C44611B-909A-4F0F-8796-9C25661A5E84}">
            <xm:f>$N106&gt;'[Train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B98:C98</xm:sqref>
        </x14:conditionalFormatting>
        <x14:conditionalFormatting xmlns:xm="http://schemas.microsoft.com/office/excel/2006/main">
          <x14:cfRule type="expression" priority="119" id="{71AA1A11-883E-4766-B1B5-19B3B504BE67}">
            <xm:f>$N102&gt;'[Train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B101:C101 B99:C99</xm:sqref>
        </x14:conditionalFormatting>
        <x14:conditionalFormatting xmlns:xm="http://schemas.microsoft.com/office/excel/2006/main">
          <x14:cfRule type="expression" priority="112" id="{1B857E0C-F1F7-4AAA-8C82-D5224E0EAACB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B100:C100</xm:sqref>
        </x14:conditionalFormatting>
        <x14:conditionalFormatting xmlns:xm="http://schemas.microsoft.com/office/excel/2006/main">
          <x14:cfRule type="expression" priority="109" id="{A42D7274-10C8-47C9-BDDE-58734AC7C99E}">
            <xm:f>$N104&gt;'[Train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B102:C107</xm:sqref>
        </x14:conditionalFormatting>
        <x14:conditionalFormatting xmlns:xm="http://schemas.microsoft.com/office/excel/2006/main">
          <x14:cfRule type="expression" priority="106" id="{7D444EB6-00D3-4974-A20B-A30154806484}">
            <xm:f>$N112&gt;'[Train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B108:C108</xm:sqref>
        </x14:conditionalFormatting>
        <x14:conditionalFormatting xmlns:xm="http://schemas.microsoft.com/office/excel/2006/main">
          <x14:cfRule type="expression" priority="103" id="{78142D22-57BD-456E-BC19-D842253E44A9}">
            <xm:f>$N112&gt;'[Train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B109:C109</xm:sqref>
        </x14:conditionalFormatting>
        <x14:conditionalFormatting xmlns:xm="http://schemas.microsoft.com/office/excel/2006/main">
          <x14:cfRule type="expression" priority="102" id="{06E7BB9A-E356-4D8D-A040-DBB635F29DED}">
            <xm:f>$N116&gt;'[Train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B110:C110</xm:sqref>
        </x14:conditionalFormatting>
        <x14:conditionalFormatting xmlns:xm="http://schemas.microsoft.com/office/excel/2006/main">
          <x14:cfRule type="expression" priority="99" id="{41A27BFB-C413-49FF-AE94-8D0F486E4DA0}">
            <xm:f>$N112&gt;'[Train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B111:C111</xm:sqref>
        </x14:conditionalFormatting>
        <x14:conditionalFormatting xmlns:xm="http://schemas.microsoft.com/office/excel/2006/main">
          <x14:cfRule type="expression" priority="92" id="{04BD2AA8-77CE-4275-9820-6F1FC52FDE55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B112:C112</xm:sqref>
        </x14:conditionalFormatting>
        <x14:conditionalFormatting xmlns:xm="http://schemas.microsoft.com/office/excel/2006/main">
          <x14:cfRule type="expression" priority="89" id="{8E2CD5A6-063C-4C0B-949A-4D2E50F622C5}">
            <xm:f>$N115&gt;'[Train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B116:C116 B113:C114</xm:sqref>
        </x14:conditionalFormatting>
        <x14:conditionalFormatting xmlns:xm="http://schemas.microsoft.com/office/excel/2006/main">
          <x14:cfRule type="expression" priority="86" id="{BBEEA8C3-4FDE-4D40-B318-EA7E857BD32E}">
            <xm:f>$N118&gt;'[Train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B115:C115</xm:sqref>
        </x14:conditionalFormatting>
        <x14:conditionalFormatting xmlns:xm="http://schemas.microsoft.com/office/excel/2006/main">
          <x14:cfRule type="expression" priority="78" id="{44C32FEC-D1BB-485F-A906-5699E0CFE653}">
            <xm:f>$N117&gt;'[Train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B117:C118</xm:sqref>
        </x14:conditionalFormatting>
        <x14:conditionalFormatting xmlns:xm="http://schemas.microsoft.com/office/excel/2006/main">
          <x14:cfRule type="expression" priority="76" id="{6D1FEBD9-3F29-4C2E-8FCB-E38AFF0C743C}">
            <xm:f>$N122&gt;'[Train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B121:C122 B119:C119</xm:sqref>
        </x14:conditionalFormatting>
        <x14:conditionalFormatting xmlns:xm="http://schemas.microsoft.com/office/excel/2006/main">
          <x14:cfRule type="expression" priority="73" id="{0015D7C0-B336-4252-8942-B36FEF378C52}">
            <xm:f>$N122&gt;'[Train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B123:C123 B120:C120</xm:sqref>
        </x14:conditionalFormatting>
        <x14:conditionalFormatting xmlns:xm="http://schemas.microsoft.com/office/excel/2006/main">
          <x14:cfRule type="expression" priority="70" id="{25ADBDC1-F99A-428D-BB51-9400B526F130}">
            <xm:f>$N134&gt;'[Train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B124:C124</xm:sqref>
        </x14:conditionalFormatting>
        <x14:conditionalFormatting xmlns:xm="http://schemas.microsoft.com/office/excel/2006/main">
          <x14:cfRule type="expression" priority="67" id="{89FBA5B0-EBD2-4032-A508-A30BD2D93120}">
            <xm:f>$N128&gt;'[Train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B125:C125</xm:sqref>
        </x14:conditionalFormatting>
        <x14:conditionalFormatting xmlns:xm="http://schemas.microsoft.com/office/excel/2006/main">
          <x14:cfRule type="expression" priority="60" id="{CC88D3F3-D5A1-445E-A470-34E021DCF51F}">
            <xm:f>$N130&gt;'[Train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B126:C126</xm:sqref>
        </x14:conditionalFormatting>
        <x14:conditionalFormatting xmlns:xm="http://schemas.microsoft.com/office/excel/2006/main">
          <x14:cfRule type="expression" priority="57" id="{9A670C2D-14EA-46A6-AD03-EF58A18103E9}">
            <xm:f>$N133&gt;'[Train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B127:C127</xm:sqref>
        </x14:conditionalFormatting>
        <x14:conditionalFormatting xmlns:xm="http://schemas.microsoft.com/office/excel/2006/main">
          <x14:cfRule type="expression" priority="48" id="{91EFD922-1466-4668-AB72-76185AD719AB}">
            <xm:f>$N136&gt;'[Train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B128:C128</xm:sqref>
        </x14:conditionalFormatting>
        <x14:conditionalFormatting xmlns:xm="http://schemas.microsoft.com/office/excel/2006/main">
          <x14:cfRule type="expression" priority="51" id="{10BB9077-CCB7-4283-9834-DEC36672E50F}">
            <xm:f>$N140&gt;'[Train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B130:C130</xm:sqref>
        </x14:conditionalFormatting>
        <x14:conditionalFormatting xmlns:xm="http://schemas.microsoft.com/office/excel/2006/main">
          <x14:cfRule type="expression" priority="54" id="{17BC4C2B-8225-4B7A-A078-0940E44DD8BE}">
            <xm:f>$N138&gt;'[Train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B129:C129</xm:sqref>
        </x14:conditionalFormatting>
        <x14:conditionalFormatting xmlns:xm="http://schemas.microsoft.com/office/excel/2006/main">
          <x14:cfRule type="expression" priority="37" id="{9A3B9EA9-85F1-4923-AF49-B9FEB42F61AA}">
            <xm:f>$N131&gt;'[Train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B131:C131</xm:sqref>
        </x14:conditionalFormatting>
        <x14:conditionalFormatting xmlns:xm="http://schemas.microsoft.com/office/excel/2006/main">
          <x14:cfRule type="expression" priority="45" id="{335809D4-0782-405B-B350-BAE0C56E6E13}">
            <xm:f>$N134&gt;'[Train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B132:C134</xm:sqref>
        </x14:conditionalFormatting>
        <x14:conditionalFormatting xmlns:xm="http://schemas.microsoft.com/office/excel/2006/main">
          <x14:cfRule type="expression" priority="35" id="{00AA89A0-2D29-47E4-8D36-9E3E59AEAF4A}">
            <xm:f>$N138&gt;'[Train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B135:C136</xm:sqref>
        </x14:conditionalFormatting>
        <x14:conditionalFormatting xmlns:xm="http://schemas.microsoft.com/office/excel/2006/main">
          <x14:cfRule type="expression" priority="32" id="{E90C6B2F-54DD-4F94-84BE-E00F2599C939}">
            <xm:f>$N141&gt;'[Train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B137:C137</xm:sqref>
        </x14:conditionalFormatting>
        <x14:conditionalFormatting xmlns:xm="http://schemas.microsoft.com/office/excel/2006/main">
          <x14:cfRule type="expression" priority="23" id="{414BD300-2080-42D5-AB38-F0183E09231E}">
            <xm:f>$N145&gt;'[Train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B138:C139</xm:sqref>
        </x14:conditionalFormatting>
        <x14:conditionalFormatting xmlns:xm="http://schemas.microsoft.com/office/excel/2006/main">
          <x14:cfRule type="expression" priority="26" id="{6F24FA20-125C-4797-A3B6-7B4B5A404974}">
            <xm:f>$N148&gt;'[Train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B140:C140</xm:sqref>
        </x14:conditionalFormatting>
        <x14:conditionalFormatting xmlns:xm="http://schemas.microsoft.com/office/excel/2006/main">
          <x14:cfRule type="expression" priority="29" id="{AB24BD27-DFE8-4405-8C39-F8240075E154}">
            <xm:f>$N150&gt;'[Train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B141:C141</xm:sqref>
        </x14:conditionalFormatting>
        <x14:conditionalFormatting xmlns:xm="http://schemas.microsoft.com/office/excel/2006/main">
          <x14:cfRule type="expression" priority="15" id="{35541AC4-1379-4BBF-8E47-F2069BA73F6C}">
            <xm:f>$N142&gt;'[Train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B142:C143</xm:sqref>
        </x14:conditionalFormatting>
        <x14:conditionalFormatting xmlns:xm="http://schemas.microsoft.com/office/excel/2006/main">
          <x14:cfRule type="expression" priority="13" id="{630DECA8-12E7-4597-83C3-7A1C62AC6E0C}">
            <xm:f>$N145&gt;'[Train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B154:C155 B152:C152 B149:C150 B144:C145</xm:sqref>
        </x14:conditionalFormatting>
        <x14:conditionalFormatting xmlns:xm="http://schemas.microsoft.com/office/excel/2006/main">
          <x14:cfRule type="expression" priority="6" id="{E29499C2-4F4A-4A17-A438-1035FD9EDFDF}">
            <xm:f>$N148&gt;'[Train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B158:C159 B153:C153 B151:C151 B146:C148</xm:sqref>
        </x14:conditionalFormatting>
        <x14:conditionalFormatting xmlns:xm="http://schemas.microsoft.com/office/excel/2006/main">
          <x14:cfRule type="expression" priority="3" id="{042157CE-0450-4874-98C4-17AC1435328C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B156:C157</xm:sqref>
        </x14:conditionalFormatting>
      </x14:conditionalFormatting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44"/>
  <sheetViews>
    <sheetView workbookViewId="0">
      <selection sqref="A1:F1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68.42578125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75" t="str">
        <f>"Eagle P3 System Performance - "&amp;TEXT(J3,"YYYY-MM-DD")</f>
        <v>Eagle P3 System Performance - 2016-05-22</v>
      </c>
      <c r="B1" s="75"/>
      <c r="C1" s="75"/>
      <c r="D1" s="75"/>
      <c r="E1" s="75"/>
      <c r="F1" s="75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2516</v>
      </c>
      <c r="B3" s="6">
        <v>4031</v>
      </c>
      <c r="C3" s="18">
        <v>42512.127083333333</v>
      </c>
      <c r="D3" s="18">
        <v>42512.160902777781</v>
      </c>
      <c r="E3" s="15" t="str">
        <f>IF(ISEVEN(B3),(B3-1)&amp;"/"&amp;B3,B3&amp;"/"&amp;(B3+1))</f>
        <v>4031/4032</v>
      </c>
      <c r="F3" s="15">
        <f>D3-C3</f>
        <v>3.3819444448454306E-2</v>
      </c>
      <c r="G3" s="10"/>
      <c r="J3" s="20">
        <v>42512</v>
      </c>
      <c r="K3" s="21"/>
      <c r="L3" s="76" t="s">
        <v>3</v>
      </c>
      <c r="M3" s="76"/>
      <c r="N3" s="77"/>
    </row>
    <row r="4" spans="1:65" s="2" customFormat="1" ht="15.75" thickBot="1" x14ac:dyDescent="0.3">
      <c r="A4" s="6" t="s">
        <v>2517</v>
      </c>
      <c r="B4" s="6">
        <v>4019</v>
      </c>
      <c r="C4" s="18">
        <v>42512.16951388889</v>
      </c>
      <c r="D4" s="18">
        <v>42512.207858796297</v>
      </c>
      <c r="E4" s="15" t="str">
        <f t="shared" ref="E4:E68" si="0">IF(ISEVEN(B4),(B4-1)&amp;"/"&amp;B4,B4&amp;"/"&amp;(B4+1))</f>
        <v>4019/4020</v>
      </c>
      <c r="F4" s="15">
        <f t="shared" ref="F4:F68" si="1">D4-C4</f>
        <v>3.8344907407008577E-2</v>
      </c>
      <c r="G4" s="10"/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2518</v>
      </c>
      <c r="B5" s="6">
        <v>4018</v>
      </c>
      <c r="C5" s="18">
        <v>42512.153217592589</v>
      </c>
      <c r="D5" s="18">
        <v>42512.182974537034</v>
      </c>
      <c r="E5" s="15" t="str">
        <f t="shared" si="0"/>
        <v>4017/4018</v>
      </c>
      <c r="F5" s="15">
        <f t="shared" si="1"/>
        <v>2.9756944444670808E-2</v>
      </c>
      <c r="G5" s="10"/>
      <c r="J5" s="22" t="s">
        <v>7</v>
      </c>
      <c r="K5" s="24">
        <f>COUNTA(F3:F960)</f>
        <v>131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6" t="s">
        <v>2519</v>
      </c>
      <c r="B6" s="6">
        <v>4028</v>
      </c>
      <c r="C6" s="18">
        <v>42512.188692129632</v>
      </c>
      <c r="D6" s="18">
        <v>42512.224953703706</v>
      </c>
      <c r="E6" s="15" t="str">
        <f t="shared" si="0"/>
        <v>4027/4028</v>
      </c>
      <c r="F6" s="15">
        <f t="shared" si="1"/>
        <v>3.6261574074160308E-2</v>
      </c>
      <c r="G6" s="10"/>
      <c r="J6" s="22" t="s">
        <v>15</v>
      </c>
      <c r="K6" s="24">
        <f>K5-SUM(K8:K9)</f>
        <v>122</v>
      </c>
      <c r="L6" s="25">
        <v>42.520864197882581</v>
      </c>
      <c r="M6" s="25">
        <v>35.399999998044223</v>
      </c>
      <c r="N6" s="25">
        <v>61.166666663484648</v>
      </c>
    </row>
    <row r="7" spans="1:65" s="2" customFormat="1" x14ac:dyDescent="0.25">
      <c r="A7" s="6" t="s">
        <v>2520</v>
      </c>
      <c r="B7" s="6">
        <v>4024</v>
      </c>
      <c r="C7" s="18">
        <v>42512.183796296296</v>
      </c>
      <c r="D7" s="18">
        <v>42512.222488425927</v>
      </c>
      <c r="E7" s="15" t="str">
        <f t="shared" si="0"/>
        <v>4023/4024</v>
      </c>
      <c r="F7" s="15">
        <f t="shared" si="1"/>
        <v>3.8692129630362615E-2</v>
      </c>
      <c r="G7" s="10"/>
      <c r="J7" s="22" t="s">
        <v>9</v>
      </c>
      <c r="K7" s="29">
        <f>K6/K5</f>
        <v>0.93129770992366412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6" t="s">
        <v>2521</v>
      </c>
      <c r="B8" s="6">
        <v>4023</v>
      </c>
      <c r="C8" s="18">
        <v>42512.226018518515</v>
      </c>
      <c r="D8" s="18">
        <v>42512.256863425922</v>
      </c>
      <c r="E8" s="15" t="str">
        <f t="shared" si="0"/>
        <v>4023/4024</v>
      </c>
      <c r="F8" s="15">
        <f t="shared" si="1"/>
        <v>3.0844907407299615E-2</v>
      </c>
      <c r="G8" s="10"/>
      <c r="J8" s="22" t="s">
        <v>16</v>
      </c>
      <c r="K8" s="24">
        <f>COUNTA(G3:G986)</f>
        <v>9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2522</v>
      </c>
      <c r="B9" s="6">
        <v>4007</v>
      </c>
      <c r="C9" s="18">
        <v>42512.189305555556</v>
      </c>
      <c r="D9" s="18">
        <v>42512.227141203701</v>
      </c>
      <c r="E9" s="15" t="str">
        <f t="shared" si="0"/>
        <v>4007/4008</v>
      </c>
      <c r="F9" s="15">
        <f t="shared" si="1"/>
        <v>3.7835648145119194E-2</v>
      </c>
      <c r="G9" s="10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2523</v>
      </c>
      <c r="B10" s="6">
        <v>4008</v>
      </c>
      <c r="C10" s="18">
        <v>42512.235439814816</v>
      </c>
      <c r="D10" s="18">
        <v>42512.266273148147</v>
      </c>
      <c r="E10" s="15" t="str">
        <f t="shared" si="0"/>
        <v>4007/4008</v>
      </c>
      <c r="F10" s="15">
        <f t="shared" si="1"/>
        <v>3.0833333330519963E-2</v>
      </c>
      <c r="G10" s="10"/>
    </row>
    <row r="11" spans="1:65" s="2" customFormat="1" x14ac:dyDescent="0.25">
      <c r="A11" s="6" t="s">
        <v>2524</v>
      </c>
      <c r="B11" s="6">
        <v>4031</v>
      </c>
      <c r="C11" s="18">
        <v>42512.215567129628</v>
      </c>
      <c r="D11" s="18">
        <v>42512.245694444442</v>
      </c>
      <c r="E11" s="15" t="str">
        <f t="shared" si="0"/>
        <v>4031/4032</v>
      </c>
      <c r="F11" s="15">
        <f t="shared" si="1"/>
        <v>3.0127314814308193E-2</v>
      </c>
      <c r="G11" s="10"/>
    </row>
    <row r="12" spans="1:65" s="2" customFormat="1" x14ac:dyDescent="0.25">
      <c r="A12" s="6" t="s">
        <v>2525</v>
      </c>
      <c r="B12" s="6">
        <v>4032</v>
      </c>
      <c r="C12" s="18">
        <v>42512.248472222222</v>
      </c>
      <c r="D12" s="18">
        <v>42512.278958333336</v>
      </c>
      <c r="E12" s="15" t="str">
        <f t="shared" si="0"/>
        <v>4031/4032</v>
      </c>
      <c r="F12" s="15">
        <f t="shared" si="1"/>
        <v>3.0486111114441883E-2</v>
      </c>
      <c r="G12" s="10"/>
    </row>
    <row r="13" spans="1:65" s="2" customFormat="1" x14ac:dyDescent="0.25">
      <c r="A13" s="6" t="s">
        <v>2526</v>
      </c>
      <c r="B13" s="6">
        <v>4020</v>
      </c>
      <c r="C13" s="18">
        <v>42512.218958333331</v>
      </c>
      <c r="D13" s="18">
        <v>42512.251562500001</v>
      </c>
      <c r="E13" s="15" t="str">
        <f t="shared" si="0"/>
        <v>4019/4020</v>
      </c>
      <c r="F13" s="15">
        <f t="shared" si="1"/>
        <v>3.2604166670353152E-2</v>
      </c>
      <c r="G13" s="10"/>
    </row>
    <row r="14" spans="1:65" s="2" customFormat="1" x14ac:dyDescent="0.25">
      <c r="A14" s="6" t="s">
        <v>2527</v>
      </c>
      <c r="B14" s="6">
        <v>4019</v>
      </c>
      <c r="C14" s="18">
        <v>42512.257071759261</v>
      </c>
      <c r="D14" s="18">
        <v>42512.285428240742</v>
      </c>
      <c r="E14" s="15" t="str">
        <f t="shared" si="0"/>
        <v>4019/4020</v>
      </c>
      <c r="F14" s="15">
        <f t="shared" si="1"/>
        <v>2.8356481481750961E-2</v>
      </c>
      <c r="G14" s="10"/>
    </row>
    <row r="15" spans="1:65" s="2" customFormat="1" x14ac:dyDescent="0.25">
      <c r="A15" s="6" t="s">
        <v>2528</v>
      </c>
      <c r="B15" s="6">
        <v>4018</v>
      </c>
      <c r="C15" s="18">
        <v>42512.232129629629</v>
      </c>
      <c r="D15" s="18">
        <v>42512.263020833336</v>
      </c>
      <c r="E15" s="15" t="str">
        <f t="shared" si="0"/>
        <v>4017/4018</v>
      </c>
      <c r="F15" s="15">
        <f t="shared" si="1"/>
        <v>3.0891203707142267E-2</v>
      </c>
      <c r="G15" s="10"/>
    </row>
    <row r="16" spans="1:65" s="2" customFormat="1" x14ac:dyDescent="0.25">
      <c r="A16" s="6" t="s">
        <v>2529</v>
      </c>
      <c r="B16" s="6">
        <v>4017</v>
      </c>
      <c r="C16" s="18">
        <v>42512.265787037039</v>
      </c>
      <c r="D16" s="18">
        <v>42512.298518518517</v>
      </c>
      <c r="E16" s="15" t="str">
        <f t="shared" si="0"/>
        <v>4017/4018</v>
      </c>
      <c r="F16" s="15">
        <f t="shared" si="1"/>
        <v>3.273148147854954E-2</v>
      </c>
      <c r="G16" s="10"/>
    </row>
    <row r="17" spans="1:7" s="2" customFormat="1" x14ac:dyDescent="0.25">
      <c r="A17" s="6" t="s">
        <v>2530</v>
      </c>
      <c r="B17" s="6">
        <v>4027</v>
      </c>
      <c r="C17" s="18">
        <v>42512.231481481482</v>
      </c>
      <c r="D17" s="18">
        <v>42512.271307870367</v>
      </c>
      <c r="E17" s="15" t="str">
        <f t="shared" si="0"/>
        <v>4027/4028</v>
      </c>
      <c r="F17" s="15">
        <f t="shared" si="1"/>
        <v>3.9826388885558117E-2</v>
      </c>
      <c r="G17" s="10"/>
    </row>
    <row r="18" spans="1:7" s="2" customFormat="1" x14ac:dyDescent="0.25">
      <c r="A18" s="6" t="s">
        <v>2531</v>
      </c>
      <c r="B18" s="6">
        <v>4028</v>
      </c>
      <c r="C18" s="18">
        <v>42512.274131944447</v>
      </c>
      <c r="D18" s="18">
        <v>42512.307951388888</v>
      </c>
      <c r="E18" s="15" t="str">
        <f t="shared" si="0"/>
        <v>4027/4028</v>
      </c>
      <c r="F18" s="15">
        <f t="shared" si="1"/>
        <v>3.3819444441178348E-2</v>
      </c>
      <c r="G18" s="10"/>
    </row>
    <row r="19" spans="1:7" s="2" customFormat="1" x14ac:dyDescent="0.25">
      <c r="A19" s="6" t="s">
        <v>2532</v>
      </c>
      <c r="B19" s="6">
        <v>4042</v>
      </c>
      <c r="C19" s="18">
        <v>42512.251284722224</v>
      </c>
      <c r="D19" s="18">
        <v>42512.285995370374</v>
      </c>
      <c r="E19" s="15" t="str">
        <f t="shared" si="0"/>
        <v>4041/4042</v>
      </c>
      <c r="F19" s="15">
        <f t="shared" si="1"/>
        <v>3.4710648149484769E-2</v>
      </c>
      <c r="G19" s="10"/>
    </row>
    <row r="20" spans="1:7" s="2" customFormat="1" x14ac:dyDescent="0.25">
      <c r="A20" s="6" t="s">
        <v>2533</v>
      </c>
      <c r="B20" s="6">
        <v>4041</v>
      </c>
      <c r="C20" s="18">
        <v>42512.288807870369</v>
      </c>
      <c r="D20" s="18">
        <v>42512.316481481481</v>
      </c>
      <c r="E20" s="15" t="str">
        <f t="shared" si="0"/>
        <v>4041/4042</v>
      </c>
      <c r="F20" s="15">
        <f t="shared" si="1"/>
        <v>2.7673611111822538E-2</v>
      </c>
      <c r="G20" s="10"/>
    </row>
    <row r="21" spans="1:7" s="2" customFormat="1" x14ac:dyDescent="0.25">
      <c r="A21" s="6" t="s">
        <v>2534</v>
      </c>
      <c r="B21" s="6">
        <v>4024</v>
      </c>
      <c r="C21" s="18">
        <v>42512.259525462963</v>
      </c>
      <c r="D21" s="18">
        <v>42512.292928240742</v>
      </c>
      <c r="E21" s="15" t="str">
        <f t="shared" si="0"/>
        <v>4023/4024</v>
      </c>
      <c r="F21" s="15">
        <f t="shared" si="1"/>
        <v>3.3402777778974269E-2</v>
      </c>
      <c r="G21" s="10"/>
    </row>
    <row r="22" spans="1:7" s="2" customFormat="1" x14ac:dyDescent="0.25">
      <c r="A22" s="6" t="s">
        <v>2535</v>
      </c>
      <c r="B22" s="6">
        <v>4023</v>
      </c>
      <c r="C22" s="18">
        <v>42512.295393518521</v>
      </c>
      <c r="D22" s="18">
        <v>42512.335752314815</v>
      </c>
      <c r="E22" s="15" t="str">
        <f t="shared" si="0"/>
        <v>4023/4024</v>
      </c>
      <c r="F22" s="15">
        <f t="shared" si="1"/>
        <v>4.0358796293730848E-2</v>
      </c>
      <c r="G22" s="10"/>
    </row>
    <row r="23" spans="1:7" s="2" customFormat="1" x14ac:dyDescent="0.25">
      <c r="A23" s="6" t="s">
        <v>2536</v>
      </c>
      <c r="B23" s="6">
        <v>4007</v>
      </c>
      <c r="C23" s="18">
        <v>42512.271932870368</v>
      </c>
      <c r="D23" s="18">
        <v>42512.304895833331</v>
      </c>
      <c r="E23" s="15" t="str">
        <f t="shared" si="0"/>
        <v>4007/4008</v>
      </c>
      <c r="F23" s="15">
        <f t="shared" si="1"/>
        <v>3.2962962963210884E-2</v>
      </c>
      <c r="G23" s="10"/>
    </row>
    <row r="24" spans="1:7" s="2" customFormat="1" x14ac:dyDescent="0.25">
      <c r="A24" s="6" t="s">
        <v>2537</v>
      </c>
      <c r="B24" s="6">
        <v>4008</v>
      </c>
      <c r="C24" s="18">
        <v>42512.307384259257</v>
      </c>
      <c r="D24" s="18">
        <v>42512.342002314814</v>
      </c>
      <c r="E24" s="15" t="str">
        <f t="shared" si="0"/>
        <v>4007/4008</v>
      </c>
      <c r="F24" s="15">
        <f t="shared" si="1"/>
        <v>3.4618055557075422E-2</v>
      </c>
      <c r="G24" s="10"/>
    </row>
    <row r="25" spans="1:7" s="2" customFormat="1" x14ac:dyDescent="0.25">
      <c r="A25" s="6" t="s">
        <v>2538</v>
      </c>
      <c r="B25" s="6">
        <v>4031</v>
      </c>
      <c r="C25" s="18">
        <v>42512.280729166669</v>
      </c>
      <c r="D25" s="18">
        <v>42512.30672453704</v>
      </c>
      <c r="E25" s="15" t="str">
        <f t="shared" si="0"/>
        <v>4031/4032</v>
      </c>
      <c r="F25" s="15">
        <f t="shared" si="1"/>
        <v>2.5995370371674653E-2</v>
      </c>
      <c r="G25" s="10"/>
    </row>
    <row r="26" spans="1:7" s="2" customFormat="1" x14ac:dyDescent="0.25">
      <c r="A26" s="6" t="s">
        <v>2539</v>
      </c>
      <c r="B26" s="6">
        <v>4032</v>
      </c>
      <c r="C26" s="18">
        <v>42512.31722222222</v>
      </c>
      <c r="D26" s="18">
        <v>42512.353483796294</v>
      </c>
      <c r="E26" s="15" t="str">
        <f t="shared" si="0"/>
        <v>4031/4032</v>
      </c>
      <c r="F26" s="15">
        <f t="shared" si="1"/>
        <v>3.6261574074160308E-2</v>
      </c>
      <c r="G26" s="10"/>
    </row>
    <row r="27" spans="1:7" s="2" customFormat="1" x14ac:dyDescent="0.25">
      <c r="A27" s="6" t="s">
        <v>2540</v>
      </c>
      <c r="B27" s="6">
        <v>4020</v>
      </c>
      <c r="C27" s="18">
        <v>42512.287719907406</v>
      </c>
      <c r="D27" s="18">
        <v>42512.316747685189</v>
      </c>
      <c r="E27" s="15" t="str">
        <f t="shared" si="0"/>
        <v>4019/4020</v>
      </c>
      <c r="F27" s="15">
        <f t="shared" si="1"/>
        <v>2.902777778217569E-2</v>
      </c>
      <c r="G27" s="10"/>
    </row>
    <row r="28" spans="1:7" s="2" customFormat="1" x14ac:dyDescent="0.25">
      <c r="A28" s="6" t="s">
        <v>2541</v>
      </c>
      <c r="B28" s="6">
        <v>4018</v>
      </c>
      <c r="C28" s="18">
        <v>42512.301365740743</v>
      </c>
      <c r="D28" s="18">
        <v>42512.327314814815</v>
      </c>
      <c r="E28" s="15" t="str">
        <f t="shared" si="0"/>
        <v>4017/4018</v>
      </c>
      <c r="F28" s="15">
        <f t="shared" si="1"/>
        <v>2.5949074071832001E-2</v>
      </c>
      <c r="G28" s="10"/>
    </row>
    <row r="29" spans="1:7" s="2" customFormat="1" x14ac:dyDescent="0.25">
      <c r="A29" s="6" t="s">
        <v>2542</v>
      </c>
      <c r="B29" s="6">
        <v>4017</v>
      </c>
      <c r="C29" s="18">
        <v>42512.338078703702</v>
      </c>
      <c r="D29" s="18">
        <v>42512.372395833336</v>
      </c>
      <c r="E29" s="15" t="str">
        <f t="shared" si="0"/>
        <v>4017/4018</v>
      </c>
      <c r="F29" s="15">
        <f t="shared" si="1"/>
        <v>3.4317129633564036E-2</v>
      </c>
      <c r="G29" s="10"/>
    </row>
    <row r="30" spans="1:7" s="2" customFormat="1" x14ac:dyDescent="0.25">
      <c r="A30" s="6" t="s">
        <v>2543</v>
      </c>
      <c r="B30" s="6">
        <v>4027</v>
      </c>
      <c r="C30" s="18">
        <v>42512.310150462959</v>
      </c>
      <c r="D30" s="18">
        <v>42512.34107638889</v>
      </c>
      <c r="E30" s="15" t="str">
        <f t="shared" si="0"/>
        <v>4027/4028</v>
      </c>
      <c r="F30" s="15">
        <f t="shared" si="1"/>
        <v>3.0925925930205267E-2</v>
      </c>
      <c r="G30" s="10"/>
    </row>
    <row r="31" spans="1:7" s="2" customFormat="1" x14ac:dyDescent="0.25">
      <c r="A31" s="6" t="s">
        <v>2544</v>
      </c>
      <c r="B31" s="6">
        <v>4028</v>
      </c>
      <c r="C31" s="18">
        <v>42512.343761574077</v>
      </c>
      <c r="D31" s="18">
        <v>42512.383449074077</v>
      </c>
      <c r="E31" s="15" t="str">
        <f t="shared" si="0"/>
        <v>4027/4028</v>
      </c>
      <c r="F31" s="15">
        <f t="shared" si="1"/>
        <v>3.9687500000582077E-2</v>
      </c>
      <c r="G31" s="10"/>
    </row>
    <row r="32" spans="1:7" s="2" customFormat="1" x14ac:dyDescent="0.25">
      <c r="A32" s="6" t="s">
        <v>2545</v>
      </c>
      <c r="B32" s="6">
        <v>4042</v>
      </c>
      <c r="C32" s="18">
        <v>42512.319189814814</v>
      </c>
      <c r="D32" s="18">
        <v>42512.349733796298</v>
      </c>
      <c r="E32" s="15" t="str">
        <f t="shared" si="0"/>
        <v>4041/4042</v>
      </c>
      <c r="F32" s="15">
        <f t="shared" si="1"/>
        <v>3.054398148378823E-2</v>
      </c>
      <c r="G32" s="10"/>
    </row>
    <row r="33" spans="1:7" s="2" customFormat="1" x14ac:dyDescent="0.25">
      <c r="A33" s="6" t="s">
        <v>2546</v>
      </c>
      <c r="B33" s="6">
        <v>4041</v>
      </c>
      <c r="C33" s="18">
        <v>42512.357986111114</v>
      </c>
      <c r="D33" s="18">
        <v>42512.390185185184</v>
      </c>
      <c r="E33" s="15" t="str">
        <f t="shared" si="0"/>
        <v>4041/4042</v>
      </c>
      <c r="F33" s="15">
        <f t="shared" si="1"/>
        <v>3.219907407037681E-2</v>
      </c>
      <c r="G33" s="10"/>
    </row>
    <row r="34" spans="1:7" s="2" customFormat="1" x14ac:dyDescent="0.25">
      <c r="A34" s="6" t="s">
        <v>2547</v>
      </c>
      <c r="B34" s="6">
        <v>4024</v>
      </c>
      <c r="C34" s="18">
        <v>42512.33797453704</v>
      </c>
      <c r="D34" s="18">
        <v>42512.368113425924</v>
      </c>
      <c r="E34" s="15" t="str">
        <f t="shared" si="0"/>
        <v>4023/4024</v>
      </c>
      <c r="F34" s="15">
        <f t="shared" si="1"/>
        <v>3.0138888883811887E-2</v>
      </c>
      <c r="G34" s="10"/>
    </row>
    <row r="35" spans="1:7" s="2" customFormat="1" x14ac:dyDescent="0.25">
      <c r="A35" s="6" t="s">
        <v>2548</v>
      </c>
      <c r="B35" s="6">
        <v>4023</v>
      </c>
      <c r="C35" s="18">
        <v>42512.372766203705</v>
      </c>
      <c r="D35" s="18">
        <v>42512.402048611111</v>
      </c>
      <c r="E35" s="15" t="str">
        <f t="shared" si="0"/>
        <v>4023/4024</v>
      </c>
      <c r="F35" s="15">
        <f t="shared" si="1"/>
        <v>2.9282407405844424E-2</v>
      </c>
      <c r="G35" s="10"/>
    </row>
    <row r="36" spans="1:7" s="2" customFormat="1" x14ac:dyDescent="0.25">
      <c r="A36" s="6" t="s">
        <v>2549</v>
      </c>
      <c r="B36" s="6">
        <v>4007</v>
      </c>
      <c r="C36" s="18">
        <v>42512.34412037037</v>
      </c>
      <c r="D36" s="18">
        <v>42512.376828703702</v>
      </c>
      <c r="E36" s="15" t="str">
        <f t="shared" si="0"/>
        <v>4007/4008</v>
      </c>
      <c r="F36" s="15">
        <f t="shared" si="1"/>
        <v>3.2708333332266193E-2</v>
      </c>
      <c r="G36" s="10"/>
    </row>
    <row r="37" spans="1:7" s="2" customFormat="1" x14ac:dyDescent="0.25">
      <c r="A37" s="6" t="s">
        <v>2550</v>
      </c>
      <c r="B37" s="6">
        <v>4008</v>
      </c>
      <c r="C37" s="18">
        <v>42512.379884259259</v>
      </c>
      <c r="D37" s="18">
        <v>42512.410277777781</v>
      </c>
      <c r="E37" s="15" t="str">
        <f t="shared" si="0"/>
        <v>4007/4008</v>
      </c>
      <c r="F37" s="15">
        <f t="shared" si="1"/>
        <v>3.0393518522032537E-2</v>
      </c>
      <c r="G37" s="10"/>
    </row>
    <row r="38" spans="1:7" s="2" customFormat="1" x14ac:dyDescent="0.25">
      <c r="A38" s="6" t="s">
        <v>2551</v>
      </c>
      <c r="B38" s="6">
        <v>4031</v>
      </c>
      <c r="C38" s="18">
        <v>42512.355844907404</v>
      </c>
      <c r="D38" s="18">
        <v>42512.387199074074</v>
      </c>
      <c r="E38" s="15" t="str">
        <f t="shared" si="0"/>
        <v>4031/4032</v>
      </c>
      <c r="F38" s="15">
        <f t="shared" si="1"/>
        <v>3.1354166669188999E-2</v>
      </c>
      <c r="G38" s="10"/>
    </row>
    <row r="39" spans="1:7" s="2" customFormat="1" x14ac:dyDescent="0.25">
      <c r="A39" s="6" t="s">
        <v>2552</v>
      </c>
      <c r="B39" s="6">
        <v>4032</v>
      </c>
      <c r="C39" s="18">
        <v>42512.390127314815</v>
      </c>
      <c r="D39" s="18">
        <v>42512.422175925924</v>
      </c>
      <c r="E39" s="15" t="str">
        <f t="shared" si="0"/>
        <v>4031/4032</v>
      </c>
      <c r="F39" s="15">
        <f t="shared" si="1"/>
        <v>3.2048611108621117E-2</v>
      </c>
      <c r="G39" s="10"/>
    </row>
    <row r="40" spans="1:7" s="2" customFormat="1" x14ac:dyDescent="0.25">
      <c r="A40" s="6" t="s">
        <v>2553</v>
      </c>
      <c r="B40" s="6">
        <v>4020</v>
      </c>
      <c r="C40" s="18">
        <v>42512.365949074076</v>
      </c>
      <c r="D40" s="18">
        <v>42512.396817129629</v>
      </c>
      <c r="E40" s="15" t="str">
        <f t="shared" si="0"/>
        <v>4019/4020</v>
      </c>
      <c r="F40" s="15">
        <f t="shared" si="1"/>
        <v>3.0868055553582963E-2</v>
      </c>
      <c r="G40" s="10"/>
    </row>
    <row r="41" spans="1:7" s="2" customFormat="1" x14ac:dyDescent="0.25">
      <c r="A41" s="6" t="s">
        <v>2554</v>
      </c>
      <c r="B41" s="6">
        <v>4019</v>
      </c>
      <c r="C41" s="18">
        <v>42512.404016203705</v>
      </c>
      <c r="D41" s="18">
        <v>42512.43141203704</v>
      </c>
      <c r="E41" s="15" t="str">
        <f t="shared" si="0"/>
        <v>4019/4020</v>
      </c>
      <c r="F41" s="15">
        <f t="shared" si="1"/>
        <v>2.7395833334594499E-2</v>
      </c>
      <c r="G41" s="10"/>
    </row>
    <row r="42" spans="1:7" s="2" customFormat="1" x14ac:dyDescent="0.25">
      <c r="A42" s="6" t="s">
        <v>2555</v>
      </c>
      <c r="B42" s="6">
        <v>4018</v>
      </c>
      <c r="C42" s="18">
        <v>42512.374872685185</v>
      </c>
      <c r="D42" s="18">
        <v>42512.406956018516</v>
      </c>
      <c r="E42" s="15" t="str">
        <f t="shared" si="0"/>
        <v>4017/4018</v>
      </c>
      <c r="F42" s="15">
        <f t="shared" si="1"/>
        <v>3.2083333331684116E-2</v>
      </c>
      <c r="G42" s="10"/>
    </row>
    <row r="43" spans="1:7" s="2" customFormat="1" x14ac:dyDescent="0.25">
      <c r="A43" s="6" t="s">
        <v>2556</v>
      </c>
      <c r="B43" s="6">
        <v>4017</v>
      </c>
      <c r="C43" s="18">
        <v>42512.40966435185</v>
      </c>
      <c r="D43" s="18">
        <v>42512.447696759256</v>
      </c>
      <c r="E43" s="15" t="str">
        <f t="shared" si="0"/>
        <v>4017/4018</v>
      </c>
      <c r="F43" s="15">
        <f t="shared" si="1"/>
        <v>3.8032407406717539E-2</v>
      </c>
      <c r="G43" s="10"/>
    </row>
    <row r="44" spans="1:7" s="2" customFormat="1" x14ac:dyDescent="0.25">
      <c r="A44" s="6" t="s">
        <v>2557</v>
      </c>
      <c r="B44" s="6">
        <v>4027</v>
      </c>
      <c r="C44" s="18">
        <v>42512.385567129626</v>
      </c>
      <c r="D44" s="18">
        <v>42512.418206018519</v>
      </c>
      <c r="E44" s="15" t="str">
        <f t="shared" si="0"/>
        <v>4027/4028</v>
      </c>
      <c r="F44" s="15">
        <f t="shared" si="1"/>
        <v>3.2638888893416151E-2</v>
      </c>
      <c r="G44" s="10"/>
    </row>
    <row r="45" spans="1:7" s="2" customFormat="1" x14ac:dyDescent="0.25">
      <c r="A45" s="6" t="s">
        <v>2558</v>
      </c>
      <c r="B45" s="6">
        <v>4028</v>
      </c>
      <c r="C45" s="18">
        <v>42512.422789351855</v>
      </c>
      <c r="D45" s="18">
        <v>42512.458587962959</v>
      </c>
      <c r="E45" s="15" t="str">
        <f t="shared" si="0"/>
        <v>4027/4028</v>
      </c>
      <c r="F45" s="15">
        <f t="shared" si="1"/>
        <v>3.5798611104837619E-2</v>
      </c>
      <c r="G45" s="10"/>
    </row>
    <row r="46" spans="1:7" s="2" customFormat="1" x14ac:dyDescent="0.25">
      <c r="A46" s="6" t="s">
        <v>2559</v>
      </c>
      <c r="B46" s="6">
        <v>4042</v>
      </c>
      <c r="C46" s="18">
        <v>42512.392812500002</v>
      </c>
      <c r="D46" s="18">
        <v>42512.422233796293</v>
      </c>
      <c r="E46" s="15" t="str">
        <f t="shared" si="0"/>
        <v>4041/4042</v>
      </c>
      <c r="F46" s="15">
        <f t="shared" si="1"/>
        <v>2.9421296290820464E-2</v>
      </c>
      <c r="G46" s="10"/>
    </row>
    <row r="47" spans="1:7" s="2" customFormat="1" x14ac:dyDescent="0.25">
      <c r="A47" s="6" t="s">
        <v>2560</v>
      </c>
      <c r="B47" s="6">
        <v>4041</v>
      </c>
      <c r="C47" s="18">
        <v>42512.432685185187</v>
      </c>
      <c r="D47" s="18">
        <v>42512.467534722222</v>
      </c>
      <c r="E47" s="15" t="str">
        <f t="shared" si="0"/>
        <v>4041/4042</v>
      </c>
      <c r="F47" s="15">
        <f t="shared" si="1"/>
        <v>3.4849537034460809E-2</v>
      </c>
      <c r="G47" s="10"/>
    </row>
    <row r="48" spans="1:7" s="2" customFormat="1" x14ac:dyDescent="0.25">
      <c r="A48" s="6" t="s">
        <v>2561</v>
      </c>
      <c r="B48" s="6">
        <v>4024</v>
      </c>
      <c r="C48" s="18">
        <v>42512.404236111113</v>
      </c>
      <c r="D48" s="18">
        <v>42512.438993055555</v>
      </c>
      <c r="E48" s="15" t="str">
        <f t="shared" si="0"/>
        <v>4023/4024</v>
      </c>
      <c r="F48" s="15">
        <f t="shared" si="1"/>
        <v>3.4756944442051463E-2</v>
      </c>
      <c r="G48" s="10"/>
    </row>
    <row r="49" spans="1:7" s="2" customFormat="1" x14ac:dyDescent="0.25">
      <c r="A49" s="6" t="s">
        <v>2562</v>
      </c>
      <c r="B49" s="6">
        <v>4023</v>
      </c>
      <c r="C49" s="18">
        <v>42512.44189814815</v>
      </c>
      <c r="D49" s="18">
        <v>42512.475729166668</v>
      </c>
      <c r="E49" s="15" t="str">
        <f t="shared" si="0"/>
        <v>4023/4024</v>
      </c>
      <c r="F49" s="15">
        <f t="shared" si="1"/>
        <v>3.3831018517958E-2</v>
      </c>
      <c r="G49" s="10"/>
    </row>
    <row r="50" spans="1:7" s="2" customFormat="1" x14ac:dyDescent="0.25">
      <c r="A50" s="6" t="s">
        <v>2563</v>
      </c>
      <c r="B50" s="6">
        <v>4007</v>
      </c>
      <c r="C50" s="18">
        <v>42512.413310185184</v>
      </c>
      <c r="D50" s="18">
        <v>42512.44427083333</v>
      </c>
      <c r="E50" s="15" t="str">
        <f t="shared" si="0"/>
        <v>4007/4008</v>
      </c>
      <c r="F50" s="15">
        <f t="shared" si="1"/>
        <v>3.0960648145992309E-2</v>
      </c>
      <c r="G50" s="10"/>
    </row>
    <row r="51" spans="1:7" s="2" customFormat="1" x14ac:dyDescent="0.25">
      <c r="A51" s="6" t="s">
        <v>2564</v>
      </c>
      <c r="B51" s="6">
        <v>4008</v>
      </c>
      <c r="C51" s="18">
        <v>42512.447465277779</v>
      </c>
      <c r="D51" s="18">
        <v>42512.484560185185</v>
      </c>
      <c r="E51" s="15" t="str">
        <f t="shared" si="0"/>
        <v>4007/4008</v>
      </c>
      <c r="F51" s="15">
        <f t="shared" si="1"/>
        <v>3.7094907405844424E-2</v>
      </c>
      <c r="G51" s="10"/>
    </row>
    <row r="52" spans="1:7" s="2" customFormat="1" x14ac:dyDescent="0.25">
      <c r="A52" s="6" t="s">
        <v>2565</v>
      </c>
      <c r="B52" s="6">
        <v>4031</v>
      </c>
      <c r="C52" s="18">
        <v>42512.426458333335</v>
      </c>
      <c r="D52" s="18">
        <v>42512.459675925929</v>
      </c>
      <c r="E52" s="15" t="str">
        <f t="shared" si="0"/>
        <v>4031/4032</v>
      </c>
      <c r="F52" s="15">
        <f t="shared" si="1"/>
        <v>3.3217592594155576E-2</v>
      </c>
      <c r="G52" s="10"/>
    </row>
    <row r="53" spans="1:7" s="2" customFormat="1" x14ac:dyDescent="0.25">
      <c r="A53" s="6" t="s">
        <v>2566</v>
      </c>
      <c r="B53" s="6">
        <v>4032</v>
      </c>
      <c r="C53" s="18">
        <v>42512.464212962965</v>
      </c>
      <c r="D53" s="18">
        <v>42512.486145833333</v>
      </c>
      <c r="E53" s="15" t="str">
        <f t="shared" si="0"/>
        <v>4031/4032</v>
      </c>
      <c r="F53" s="15">
        <f t="shared" si="1"/>
        <v>2.1932870367891155E-2</v>
      </c>
      <c r="G53" s="10" t="s">
        <v>785</v>
      </c>
    </row>
    <row r="54" spans="1:7" s="2" customFormat="1" x14ac:dyDescent="0.25">
      <c r="A54" s="6" t="s">
        <v>2567</v>
      </c>
      <c r="B54" s="6">
        <v>4020</v>
      </c>
      <c r="C54" s="18">
        <v>42512.434942129628</v>
      </c>
      <c r="D54" s="18">
        <v>42512.470543981479</v>
      </c>
      <c r="E54" s="15" t="str">
        <f t="shared" si="0"/>
        <v>4019/4020</v>
      </c>
      <c r="F54" s="15">
        <f t="shared" si="1"/>
        <v>3.5601851850515231E-2</v>
      </c>
      <c r="G54" s="10"/>
    </row>
    <row r="55" spans="1:7" s="2" customFormat="1" x14ac:dyDescent="0.25">
      <c r="A55" s="6" t="s">
        <v>2568</v>
      </c>
      <c r="B55" s="6">
        <v>4019</v>
      </c>
      <c r="C55" s="18">
        <v>42512.474328703705</v>
      </c>
      <c r="D55" s="18">
        <v>42512.506249999999</v>
      </c>
      <c r="E55" s="15" t="str">
        <f t="shared" si="0"/>
        <v>4019/4020</v>
      </c>
      <c r="F55" s="15">
        <f t="shared" si="1"/>
        <v>3.1921296293148771E-2</v>
      </c>
      <c r="G55" s="10"/>
    </row>
    <row r="56" spans="1:7" s="2" customFormat="1" x14ac:dyDescent="0.25">
      <c r="A56" s="6" t="s">
        <v>2569</v>
      </c>
      <c r="B56" s="6">
        <v>4018</v>
      </c>
      <c r="C56" s="18">
        <v>42512.451180555552</v>
      </c>
      <c r="D56" s="18">
        <v>42512.480798611112</v>
      </c>
      <c r="E56" s="15" t="str">
        <f t="shared" si="0"/>
        <v>4017/4018</v>
      </c>
      <c r="F56" s="15">
        <f t="shared" si="1"/>
        <v>2.9618055559694767E-2</v>
      </c>
      <c r="G56" s="10"/>
    </row>
    <row r="57" spans="1:7" s="2" customFormat="1" x14ac:dyDescent="0.25">
      <c r="A57" s="6" t="s">
        <v>2570</v>
      </c>
      <c r="B57" s="6">
        <v>4017</v>
      </c>
      <c r="C57" s="18">
        <v>42512.486296296294</v>
      </c>
      <c r="D57" s="18">
        <v>42512.515069444446</v>
      </c>
      <c r="E57" s="15" t="str">
        <f t="shared" si="0"/>
        <v>4017/4018</v>
      </c>
      <c r="F57" s="15">
        <f t="shared" si="1"/>
        <v>2.8773148151230998E-2</v>
      </c>
      <c r="G57" s="10"/>
    </row>
    <row r="58" spans="1:7" s="2" customFormat="1" x14ac:dyDescent="0.25">
      <c r="A58" s="6" t="s">
        <v>2571</v>
      </c>
      <c r="B58" s="6">
        <v>4027</v>
      </c>
      <c r="C58" s="18">
        <v>42512.463194444441</v>
      </c>
      <c r="D58" s="18">
        <v>42512.463240740741</v>
      </c>
      <c r="E58" s="15" t="str">
        <f t="shared" si="0"/>
        <v>4027/4028</v>
      </c>
      <c r="F58" s="15">
        <f t="shared" si="1"/>
        <v>4.6296299842651933E-5</v>
      </c>
      <c r="G58" s="10" t="s">
        <v>785</v>
      </c>
    </row>
    <row r="59" spans="1:7" s="2" customFormat="1" x14ac:dyDescent="0.25">
      <c r="A59" s="6" t="s">
        <v>2572</v>
      </c>
      <c r="B59" s="6">
        <v>4028</v>
      </c>
      <c r="C59" s="18">
        <v>42512.509166666663</v>
      </c>
      <c r="D59" s="18">
        <v>42512.539930555555</v>
      </c>
      <c r="E59" s="15" t="str">
        <f t="shared" si="0"/>
        <v>4027/4028</v>
      </c>
      <c r="F59" s="15">
        <f t="shared" si="1"/>
        <v>3.0763888891669922E-2</v>
      </c>
      <c r="G59" s="10"/>
    </row>
    <row r="60" spans="1:7" s="2" customFormat="1" x14ac:dyDescent="0.25">
      <c r="A60" s="6" t="s">
        <v>2573</v>
      </c>
      <c r="B60" s="6">
        <v>4042</v>
      </c>
      <c r="C60" s="18">
        <v>42512.471053240741</v>
      </c>
      <c r="D60" s="18">
        <v>42512.505011574074</v>
      </c>
      <c r="E60" s="15" t="str">
        <f t="shared" si="0"/>
        <v>4041/4042</v>
      </c>
      <c r="F60" s="15">
        <f t="shared" si="1"/>
        <v>3.3958333333430346E-2</v>
      </c>
      <c r="G60" s="10"/>
    </row>
    <row r="61" spans="1:7" s="2" customFormat="1" x14ac:dyDescent="0.25">
      <c r="A61" s="6" t="s">
        <v>2574</v>
      </c>
      <c r="B61" s="6">
        <v>4041</v>
      </c>
      <c r="C61" s="18">
        <v>42512.508125</v>
      </c>
      <c r="D61" s="18">
        <v>42512.543981481482</v>
      </c>
      <c r="E61" s="15" t="str">
        <f t="shared" si="0"/>
        <v>4041/4042</v>
      </c>
      <c r="F61" s="15">
        <f t="shared" si="1"/>
        <v>3.5856481481459923E-2</v>
      </c>
      <c r="G61" s="10"/>
    </row>
    <row r="62" spans="1:7" s="2" customFormat="1" x14ac:dyDescent="0.25">
      <c r="A62" s="6" t="s">
        <v>2575</v>
      </c>
      <c r="B62" s="6">
        <v>4023</v>
      </c>
      <c r="C62" s="18">
        <v>42512.517743055556</v>
      </c>
      <c r="D62" s="18">
        <v>42512.538460648146</v>
      </c>
      <c r="E62" s="15" t="str">
        <f t="shared" si="0"/>
        <v>4023/4024</v>
      </c>
      <c r="F62" s="15">
        <f t="shared" si="1"/>
        <v>2.0717592589790002E-2</v>
      </c>
      <c r="G62" s="10" t="s">
        <v>2643</v>
      </c>
    </row>
    <row r="63" spans="1:7" s="2" customFormat="1" x14ac:dyDescent="0.25">
      <c r="A63" s="6" t="s">
        <v>2576</v>
      </c>
      <c r="B63" s="6">
        <v>4007</v>
      </c>
      <c r="C63" s="18">
        <v>42512.489050925928</v>
      </c>
      <c r="D63" s="18">
        <v>42512.519131944442</v>
      </c>
      <c r="E63" s="15" t="str">
        <f t="shared" si="0"/>
        <v>4007/4008</v>
      </c>
      <c r="F63" s="15">
        <f t="shared" si="1"/>
        <v>3.0081018514465541E-2</v>
      </c>
      <c r="G63" s="10"/>
    </row>
    <row r="64" spans="1:7" s="2" customFormat="1" x14ac:dyDescent="0.25">
      <c r="A64" s="6" t="s">
        <v>2577</v>
      </c>
      <c r="B64" s="6">
        <v>4008</v>
      </c>
      <c r="C64" s="18">
        <v>42512.528136574074</v>
      </c>
      <c r="D64" s="18">
        <v>42512.557847222219</v>
      </c>
      <c r="E64" s="15" t="str">
        <f t="shared" si="0"/>
        <v>4007/4008</v>
      </c>
      <c r="F64" s="15">
        <f t="shared" si="1"/>
        <v>2.9710648144828156E-2</v>
      </c>
      <c r="G64" s="10"/>
    </row>
    <row r="65" spans="1:7" s="2" customFormat="1" x14ac:dyDescent="0.25">
      <c r="A65" s="6" t="s">
        <v>2578</v>
      </c>
      <c r="B65" s="6">
        <v>4002</v>
      </c>
      <c r="C65" s="18">
        <v>42512.515613425923</v>
      </c>
      <c r="D65" s="18">
        <v>42512.539722222224</v>
      </c>
      <c r="E65" s="15" t="str">
        <f t="shared" si="0"/>
        <v>4001/4002</v>
      </c>
      <c r="F65" s="15">
        <f t="shared" si="1"/>
        <v>2.4108796300424729E-2</v>
      </c>
      <c r="G65" s="10" t="s">
        <v>2644</v>
      </c>
    </row>
    <row r="66" spans="1:7" s="2" customFormat="1" x14ac:dyDescent="0.25">
      <c r="A66" s="6" t="s">
        <v>2579</v>
      </c>
      <c r="B66" s="6">
        <v>4001</v>
      </c>
      <c r="C66" s="18">
        <v>42512.542604166665</v>
      </c>
      <c r="D66" s="18">
        <v>42512.570034722223</v>
      </c>
      <c r="E66" s="15" t="str">
        <f t="shared" si="0"/>
        <v>4001/4002</v>
      </c>
      <c r="F66" s="15">
        <f t="shared" si="1"/>
        <v>2.7430555557657499E-2</v>
      </c>
      <c r="G66" s="10"/>
    </row>
    <row r="67" spans="1:7" s="2" customFormat="1" x14ac:dyDescent="0.25">
      <c r="A67" s="6" t="s">
        <v>2580</v>
      </c>
      <c r="B67" s="6">
        <v>4020</v>
      </c>
      <c r="C67" s="18">
        <v>42512.511053240742</v>
      </c>
      <c r="D67" s="18">
        <v>42512.524756944447</v>
      </c>
      <c r="E67" s="15" t="str">
        <f t="shared" si="0"/>
        <v>4019/4020</v>
      </c>
      <c r="F67" s="15">
        <f t="shared" si="1"/>
        <v>1.3703703705687076E-2</v>
      </c>
      <c r="G67" s="10" t="s">
        <v>2643</v>
      </c>
    </row>
    <row r="68" spans="1:7" s="2" customFormat="1" x14ac:dyDescent="0.25">
      <c r="A68" s="6" t="s">
        <v>2653</v>
      </c>
      <c r="B68" s="6">
        <v>4019</v>
      </c>
      <c r="C68" s="62">
        <v>42512.55296296296</v>
      </c>
      <c r="D68" s="62">
        <v>42512.583472222221</v>
      </c>
      <c r="E68" s="15" t="str">
        <f t="shared" si="0"/>
        <v>4019/4020</v>
      </c>
      <c r="F68" s="15">
        <f t="shared" si="1"/>
        <v>3.050925926072523E-2</v>
      </c>
      <c r="G68" s="10"/>
    </row>
    <row r="69" spans="1:7" s="2" customFormat="1" x14ac:dyDescent="0.25">
      <c r="A69" s="6" t="s">
        <v>2581</v>
      </c>
      <c r="B69" s="6">
        <v>4018</v>
      </c>
      <c r="C69" s="18">
        <v>42512.517893518518</v>
      </c>
      <c r="D69" s="18">
        <v>42512.549131944441</v>
      </c>
      <c r="E69" s="15" t="str">
        <f t="shared" ref="E69:E131" si="2">IF(ISEVEN(B69),(B69-1)&amp;"/"&amp;B69,B69&amp;"/"&amp;(B69+1))</f>
        <v>4017/4018</v>
      </c>
      <c r="F69" s="15">
        <f t="shared" ref="F69:F131" si="3">D69-C69</f>
        <v>3.1238425923220348E-2</v>
      </c>
      <c r="G69" s="10"/>
    </row>
    <row r="70" spans="1:7" s="2" customFormat="1" x14ac:dyDescent="0.25">
      <c r="A70" s="6" t="s">
        <v>2582</v>
      </c>
      <c r="B70" s="6">
        <v>4017</v>
      </c>
      <c r="C70" s="18">
        <v>42512.55541666667</v>
      </c>
      <c r="D70" s="18">
        <v>42512.589930555558</v>
      </c>
      <c r="E70" s="15" t="str">
        <f t="shared" si="2"/>
        <v>4017/4018</v>
      </c>
      <c r="F70" s="15">
        <f t="shared" si="3"/>
        <v>3.4513888887886424E-2</v>
      </c>
      <c r="G70" s="10"/>
    </row>
    <row r="71" spans="1:7" s="2" customFormat="1" x14ac:dyDescent="0.25">
      <c r="A71" s="6" t="s">
        <v>2583</v>
      </c>
      <c r="B71" s="6">
        <v>4011</v>
      </c>
      <c r="C71" s="18">
        <v>42512.542615740742</v>
      </c>
      <c r="D71" s="18">
        <v>42512.574178240742</v>
      </c>
      <c r="E71" s="15" t="str">
        <f t="shared" si="2"/>
        <v>4011/4012</v>
      </c>
      <c r="F71" s="15">
        <f t="shared" si="3"/>
        <v>3.1562500000291038E-2</v>
      </c>
      <c r="G71" s="10"/>
    </row>
    <row r="72" spans="1:7" s="2" customFormat="1" x14ac:dyDescent="0.25">
      <c r="A72" s="6" t="s">
        <v>2584</v>
      </c>
      <c r="B72" s="6">
        <v>4012</v>
      </c>
      <c r="C72" s="18">
        <v>42512.583182870374</v>
      </c>
      <c r="D72" s="18">
        <v>42512.611192129632</v>
      </c>
      <c r="E72" s="15" t="str">
        <f t="shared" si="2"/>
        <v>4011/4012</v>
      </c>
      <c r="F72" s="15">
        <f t="shared" si="3"/>
        <v>2.8009259258396924E-2</v>
      </c>
      <c r="G72" s="10"/>
    </row>
    <row r="73" spans="1:7" s="2" customFormat="1" x14ac:dyDescent="0.25">
      <c r="A73" s="6" t="s">
        <v>2585</v>
      </c>
      <c r="B73" s="6">
        <v>4042</v>
      </c>
      <c r="C73" s="18">
        <v>42512.546435185184</v>
      </c>
      <c r="D73" s="18">
        <v>42512.57984953704</v>
      </c>
      <c r="E73" s="15" t="str">
        <f t="shared" si="2"/>
        <v>4041/4042</v>
      </c>
      <c r="F73" s="15">
        <f t="shared" si="3"/>
        <v>3.3414351855753921E-2</v>
      </c>
      <c r="G73" s="10"/>
    </row>
    <row r="74" spans="1:7" s="2" customFormat="1" x14ac:dyDescent="0.25">
      <c r="A74" s="6" t="s">
        <v>2586</v>
      </c>
      <c r="B74" s="6">
        <v>4041</v>
      </c>
      <c r="C74" s="18">
        <v>42512.585277777776</v>
      </c>
      <c r="D74" s="18">
        <v>42512.616932870369</v>
      </c>
      <c r="E74" s="15" t="str">
        <f t="shared" si="2"/>
        <v>4041/4042</v>
      </c>
      <c r="F74" s="15">
        <f t="shared" si="3"/>
        <v>3.1655092592700385E-2</v>
      </c>
      <c r="G74" s="10"/>
    </row>
    <row r="75" spans="1:7" s="2" customFormat="1" x14ac:dyDescent="0.25">
      <c r="A75" s="6" t="s">
        <v>2587</v>
      </c>
      <c r="B75" s="6">
        <v>4024</v>
      </c>
      <c r="C75" s="18">
        <v>42512.562974537039</v>
      </c>
      <c r="D75" s="18">
        <v>42512.596805555557</v>
      </c>
      <c r="E75" s="15" t="str">
        <f t="shared" si="2"/>
        <v>4023/4024</v>
      </c>
      <c r="F75" s="15">
        <f t="shared" si="3"/>
        <v>3.3831018517958E-2</v>
      </c>
      <c r="G75" s="10"/>
    </row>
    <row r="76" spans="1:7" s="2" customFormat="1" x14ac:dyDescent="0.25">
      <c r="A76" s="6" t="s">
        <v>2588</v>
      </c>
      <c r="B76" s="6">
        <v>4023</v>
      </c>
      <c r="C76" s="18">
        <v>42512.601030092592</v>
      </c>
      <c r="D76" s="18">
        <v>42512.629814814813</v>
      </c>
      <c r="E76" s="15" t="str">
        <f t="shared" si="2"/>
        <v>4023/4024</v>
      </c>
      <c r="F76" s="15">
        <f t="shared" si="3"/>
        <v>2.8784722220734693E-2</v>
      </c>
      <c r="G76" s="10"/>
    </row>
    <row r="77" spans="1:7" s="2" customFormat="1" x14ac:dyDescent="0.25">
      <c r="A77" s="6" t="s">
        <v>2589</v>
      </c>
      <c r="B77" s="6">
        <v>4007</v>
      </c>
      <c r="C77" s="18">
        <v>42512.57130787037</v>
      </c>
      <c r="D77" s="18">
        <v>42512.59847222222</v>
      </c>
      <c r="E77" s="15" t="str">
        <f t="shared" si="2"/>
        <v>4007/4008</v>
      </c>
      <c r="F77" s="15">
        <f t="shared" si="3"/>
        <v>2.7164351849933155E-2</v>
      </c>
      <c r="G77" s="10"/>
    </row>
    <row r="78" spans="1:7" s="2" customFormat="1" x14ac:dyDescent="0.25">
      <c r="A78" s="6" t="s">
        <v>2590</v>
      </c>
      <c r="B78" s="6">
        <v>4008</v>
      </c>
      <c r="C78" s="18">
        <v>42512.610335648147</v>
      </c>
      <c r="D78" s="18">
        <v>42512.640555555554</v>
      </c>
      <c r="E78" s="15" t="str">
        <f t="shared" si="2"/>
        <v>4007/4008</v>
      </c>
      <c r="F78" s="15">
        <f t="shared" si="3"/>
        <v>3.0219907406717539E-2</v>
      </c>
      <c r="G78" s="10"/>
    </row>
    <row r="79" spans="1:7" s="2" customFormat="1" x14ac:dyDescent="0.25">
      <c r="A79" s="6" t="s">
        <v>2591</v>
      </c>
      <c r="B79" s="6">
        <v>4002</v>
      </c>
      <c r="C79" s="18">
        <v>42512.579201388886</v>
      </c>
      <c r="D79" s="18">
        <v>42512.609594907408</v>
      </c>
      <c r="E79" s="15" t="str">
        <f t="shared" si="2"/>
        <v>4001/4002</v>
      </c>
      <c r="F79" s="15">
        <f t="shared" si="3"/>
        <v>3.0393518522032537E-2</v>
      </c>
      <c r="G79" s="10"/>
    </row>
    <row r="80" spans="1:7" s="2" customFormat="1" x14ac:dyDescent="0.25">
      <c r="A80" s="6" t="s">
        <v>2592</v>
      </c>
      <c r="B80" s="6">
        <v>4001</v>
      </c>
      <c r="C80" s="18">
        <v>42512.617465277777</v>
      </c>
      <c r="D80" s="18">
        <v>42512.654537037037</v>
      </c>
      <c r="E80" s="15" t="str">
        <f t="shared" si="2"/>
        <v>4001/4002</v>
      </c>
      <c r="F80" s="15">
        <f t="shared" si="3"/>
        <v>3.7071759259561077E-2</v>
      </c>
      <c r="G80" s="10"/>
    </row>
    <row r="81" spans="1:7" s="2" customFormat="1" x14ac:dyDescent="0.25">
      <c r="A81" s="6" t="s">
        <v>2593</v>
      </c>
      <c r="B81" s="6">
        <v>4018</v>
      </c>
      <c r="C81" s="18">
        <v>42512.59337962963</v>
      </c>
      <c r="D81" s="18">
        <v>42512.61105324074</v>
      </c>
      <c r="E81" s="15" t="str">
        <f t="shared" si="2"/>
        <v>4017/4018</v>
      </c>
      <c r="F81" s="15">
        <f t="shared" si="3"/>
        <v>1.767361110978527E-2</v>
      </c>
      <c r="G81" s="10" t="s">
        <v>785</v>
      </c>
    </row>
    <row r="82" spans="1:7" s="2" customFormat="1" x14ac:dyDescent="0.25">
      <c r="A82" s="6" t="s">
        <v>2594</v>
      </c>
      <c r="B82" s="6">
        <v>4017</v>
      </c>
      <c r="C82" s="18">
        <v>42512.640821759262</v>
      </c>
      <c r="D82" s="18">
        <v>42512.671851851854</v>
      </c>
      <c r="E82" s="15" t="str">
        <f t="shared" si="2"/>
        <v>4017/4018</v>
      </c>
      <c r="F82" s="15">
        <f t="shared" si="3"/>
        <v>3.1030092592118308E-2</v>
      </c>
      <c r="G82" s="10"/>
    </row>
    <row r="83" spans="1:7" s="2" customFormat="1" x14ac:dyDescent="0.25">
      <c r="A83" s="6" t="s">
        <v>2595</v>
      </c>
      <c r="B83" s="6">
        <v>4011</v>
      </c>
      <c r="C83" s="18">
        <v>42512.614675925928</v>
      </c>
      <c r="D83" s="18">
        <v>42512.647986111115</v>
      </c>
      <c r="E83" s="15" t="str">
        <f t="shared" si="2"/>
        <v>4011/4012</v>
      </c>
      <c r="F83" s="15">
        <f t="shared" si="3"/>
        <v>3.3310185186564922E-2</v>
      </c>
      <c r="G83" s="10"/>
    </row>
    <row r="84" spans="1:7" s="2" customFormat="1" x14ac:dyDescent="0.25">
      <c r="A84" s="6" t="s">
        <v>2596</v>
      </c>
      <c r="B84" s="6">
        <v>4012</v>
      </c>
      <c r="C84" s="18">
        <v>42512.654756944445</v>
      </c>
      <c r="D84" s="18">
        <v>42512.681493055556</v>
      </c>
      <c r="E84" s="15" t="str">
        <f t="shared" si="2"/>
        <v>4011/4012</v>
      </c>
      <c r="F84" s="15">
        <f t="shared" si="3"/>
        <v>2.6736111110949423E-2</v>
      </c>
      <c r="G84" s="10"/>
    </row>
    <row r="85" spans="1:7" s="2" customFormat="1" x14ac:dyDescent="0.25">
      <c r="A85" s="6" t="s">
        <v>2597</v>
      </c>
      <c r="B85" s="6">
        <v>4042</v>
      </c>
      <c r="C85" s="18">
        <v>42512.621134259258</v>
      </c>
      <c r="D85" s="18">
        <v>42512.650821759256</v>
      </c>
      <c r="E85" s="15" t="str">
        <f t="shared" si="2"/>
        <v>4041/4042</v>
      </c>
      <c r="F85" s="15">
        <f t="shared" si="3"/>
        <v>2.9687499998544808E-2</v>
      </c>
      <c r="G85" s="10"/>
    </row>
    <row r="86" spans="1:7" s="2" customFormat="1" x14ac:dyDescent="0.25">
      <c r="A86" s="6" t="s">
        <v>2598</v>
      </c>
      <c r="B86" s="6">
        <v>4041</v>
      </c>
      <c r="C86" s="18">
        <v>42512.655960648146</v>
      </c>
      <c r="D86" s="18">
        <v>42512.692071759258</v>
      </c>
      <c r="E86" s="15" t="str">
        <f t="shared" si="2"/>
        <v>4041/4042</v>
      </c>
      <c r="F86" s="15">
        <f t="shared" si="3"/>
        <v>3.6111111112404615E-2</v>
      </c>
      <c r="G86" s="10"/>
    </row>
    <row r="87" spans="1:7" s="2" customFormat="1" x14ac:dyDescent="0.25">
      <c r="A87" s="6" t="s">
        <v>2599</v>
      </c>
      <c r="B87" s="6">
        <v>4024</v>
      </c>
      <c r="C87" s="18">
        <v>42512.634293981479</v>
      </c>
      <c r="D87" s="18">
        <v>42512.661666666667</v>
      </c>
      <c r="E87" s="15" t="str">
        <f t="shared" si="2"/>
        <v>4023/4024</v>
      </c>
      <c r="F87" s="15">
        <f t="shared" si="3"/>
        <v>2.7372685188311152E-2</v>
      </c>
      <c r="G87" s="10"/>
    </row>
    <row r="88" spans="1:7" s="2" customFormat="1" x14ac:dyDescent="0.25">
      <c r="A88" s="6" t="s">
        <v>2600</v>
      </c>
      <c r="B88" s="6">
        <v>4023</v>
      </c>
      <c r="C88" s="18">
        <v>42512.671307870369</v>
      </c>
      <c r="D88" s="18">
        <v>42512.707337962966</v>
      </c>
      <c r="E88" s="15" t="str">
        <f t="shared" si="2"/>
        <v>4023/4024</v>
      </c>
      <c r="F88" s="15">
        <f t="shared" si="3"/>
        <v>3.6030092596774921E-2</v>
      </c>
      <c r="G88" s="10"/>
    </row>
    <row r="89" spans="1:7" s="2" customFormat="1" x14ac:dyDescent="0.25">
      <c r="A89" s="6" t="s">
        <v>2601</v>
      </c>
      <c r="B89" s="6">
        <v>4007</v>
      </c>
      <c r="C89" s="18">
        <v>42512.646041666667</v>
      </c>
      <c r="D89" s="18">
        <v>42512.670497685183</v>
      </c>
      <c r="E89" s="15" t="str">
        <f t="shared" si="2"/>
        <v>4007/4008</v>
      </c>
      <c r="F89" s="15">
        <f t="shared" si="3"/>
        <v>2.4456018516502809E-2</v>
      </c>
      <c r="G89" s="10"/>
    </row>
    <row r="90" spans="1:7" s="2" customFormat="1" x14ac:dyDescent="0.25">
      <c r="A90" s="6" t="s">
        <v>2602</v>
      </c>
      <c r="B90" s="6">
        <v>4008</v>
      </c>
      <c r="C90" s="18">
        <v>42512.680023148147</v>
      </c>
      <c r="D90" s="18">
        <v>42512.711886574078</v>
      </c>
      <c r="E90" s="15" t="str">
        <f t="shared" si="2"/>
        <v>4007/4008</v>
      </c>
      <c r="F90" s="15">
        <f t="shared" si="3"/>
        <v>3.1863425931078382E-2</v>
      </c>
      <c r="G90" s="10"/>
    </row>
    <row r="91" spans="1:7" s="2" customFormat="1" x14ac:dyDescent="0.25">
      <c r="A91" s="6" t="s">
        <v>2603</v>
      </c>
      <c r="B91" s="6">
        <v>4002</v>
      </c>
      <c r="C91" s="18">
        <v>42512.65829861111</v>
      </c>
      <c r="D91" s="18">
        <v>42512.687222222223</v>
      </c>
      <c r="E91" s="15" t="str">
        <f t="shared" si="2"/>
        <v>4001/4002</v>
      </c>
      <c r="F91" s="15">
        <f t="shared" si="3"/>
        <v>2.8923611112986691E-2</v>
      </c>
      <c r="G91" s="10"/>
    </row>
    <row r="92" spans="1:7" s="2" customFormat="1" x14ac:dyDescent="0.25">
      <c r="A92" s="6" t="s">
        <v>2604</v>
      </c>
      <c r="B92" s="6">
        <v>4001</v>
      </c>
      <c r="C92" s="18">
        <v>42512.692881944444</v>
      </c>
      <c r="D92" s="18">
        <v>42512.725138888891</v>
      </c>
      <c r="E92" s="15" t="str">
        <f t="shared" si="2"/>
        <v>4001/4002</v>
      </c>
      <c r="F92" s="15">
        <f t="shared" si="3"/>
        <v>3.2256944446999114E-2</v>
      </c>
      <c r="G92" s="10"/>
    </row>
    <row r="93" spans="1:7" s="2" customFormat="1" x14ac:dyDescent="0.25">
      <c r="A93" s="6" t="s">
        <v>2605</v>
      </c>
      <c r="B93" s="6">
        <v>4018</v>
      </c>
      <c r="C93" s="18">
        <v>42512.674513888887</v>
      </c>
      <c r="D93" s="18">
        <v>42512.70517361111</v>
      </c>
      <c r="E93" s="15" t="str">
        <f t="shared" si="2"/>
        <v>4017/4018</v>
      </c>
      <c r="F93" s="15">
        <f t="shared" si="3"/>
        <v>3.0659722222480923E-2</v>
      </c>
      <c r="G93" s="10"/>
    </row>
    <row r="94" spans="1:7" s="2" customFormat="1" x14ac:dyDescent="0.25">
      <c r="A94" s="6" t="s">
        <v>2606</v>
      </c>
      <c r="B94" s="6">
        <v>4017</v>
      </c>
      <c r="C94" s="18">
        <v>42512.70752314815</v>
      </c>
      <c r="D94" s="18">
        <v>42512.747465277775</v>
      </c>
      <c r="E94" s="15" t="str">
        <f t="shared" si="2"/>
        <v>4017/4018</v>
      </c>
      <c r="F94" s="15">
        <f t="shared" si="3"/>
        <v>3.9942129624250811E-2</v>
      </c>
      <c r="G94" s="10"/>
    </row>
    <row r="95" spans="1:7" s="2" customFormat="1" x14ac:dyDescent="0.25">
      <c r="A95" s="6" t="s">
        <v>2607</v>
      </c>
      <c r="B95" s="6">
        <v>4011</v>
      </c>
      <c r="C95" s="18">
        <v>42512.687314814815</v>
      </c>
      <c r="D95" s="18">
        <v>42512.716527777775</v>
      </c>
      <c r="E95" s="15" t="str">
        <f t="shared" si="2"/>
        <v>4011/4012</v>
      </c>
      <c r="F95" s="15">
        <f t="shared" si="3"/>
        <v>2.9212962959718425E-2</v>
      </c>
      <c r="G95" s="10"/>
    </row>
    <row r="96" spans="1:7" s="2" customFormat="1" x14ac:dyDescent="0.25">
      <c r="A96" s="6" t="s">
        <v>2608</v>
      </c>
      <c r="B96" s="6">
        <v>4012</v>
      </c>
      <c r="C96" s="18">
        <v>42512.725185185183</v>
      </c>
      <c r="D96" s="18">
        <v>42512.757511574076</v>
      </c>
      <c r="E96" s="15" t="str">
        <f t="shared" si="2"/>
        <v>4011/4012</v>
      </c>
      <c r="F96" s="15">
        <f t="shared" si="3"/>
        <v>3.2326388893125113E-2</v>
      </c>
      <c r="G96" s="10"/>
    </row>
    <row r="97" spans="1:7" s="2" customFormat="1" x14ac:dyDescent="0.25">
      <c r="A97" s="6" t="s">
        <v>2609</v>
      </c>
      <c r="B97" s="6">
        <v>4042</v>
      </c>
      <c r="C97" s="18">
        <v>42512.694976851853</v>
      </c>
      <c r="D97" s="18">
        <v>42512.722812499997</v>
      </c>
      <c r="E97" s="15" t="str">
        <f t="shared" si="2"/>
        <v>4041/4042</v>
      </c>
      <c r="F97" s="15">
        <f t="shared" si="3"/>
        <v>2.7835648143081926E-2</v>
      </c>
      <c r="G97" s="10"/>
    </row>
    <row r="98" spans="1:7" s="2" customFormat="1" x14ac:dyDescent="0.25">
      <c r="A98" s="6" t="s">
        <v>2610</v>
      </c>
      <c r="B98" s="6">
        <v>4041</v>
      </c>
      <c r="C98" s="18">
        <v>42512.728043981479</v>
      </c>
      <c r="D98" s="18">
        <v>42512.765069444446</v>
      </c>
      <c r="E98" s="15" t="str">
        <f t="shared" si="2"/>
        <v>4041/4042</v>
      </c>
      <c r="F98" s="15">
        <f t="shared" si="3"/>
        <v>3.7025462966994382E-2</v>
      </c>
      <c r="G98" s="10"/>
    </row>
    <row r="99" spans="1:7" s="2" customFormat="1" x14ac:dyDescent="0.25">
      <c r="A99" s="6" t="s">
        <v>2611</v>
      </c>
      <c r="B99" s="6">
        <v>4024</v>
      </c>
      <c r="C99" s="18">
        <v>42512.709722222222</v>
      </c>
      <c r="D99" s="18">
        <v>42512.736805555556</v>
      </c>
      <c r="E99" s="15" t="str">
        <f t="shared" si="2"/>
        <v>4023/4024</v>
      </c>
      <c r="F99" s="15">
        <f t="shared" si="3"/>
        <v>2.7083333334303461E-2</v>
      </c>
      <c r="G99" s="10"/>
    </row>
    <row r="100" spans="1:7" s="2" customFormat="1" x14ac:dyDescent="0.25">
      <c r="A100" s="6" t="s">
        <v>2612</v>
      </c>
      <c r="B100" s="6">
        <v>4023</v>
      </c>
      <c r="C100" s="18">
        <v>42512.744780092595</v>
      </c>
      <c r="D100" s="18">
        <v>42512.776134259257</v>
      </c>
      <c r="E100" s="15" t="str">
        <f t="shared" si="2"/>
        <v>4023/4024</v>
      </c>
      <c r="F100" s="15">
        <f t="shared" si="3"/>
        <v>3.1354166661913041E-2</v>
      </c>
      <c r="G100" s="10"/>
    </row>
    <row r="101" spans="1:7" s="2" customFormat="1" x14ac:dyDescent="0.25">
      <c r="A101" s="6" t="s">
        <v>2613</v>
      </c>
      <c r="B101" s="6">
        <v>4007</v>
      </c>
      <c r="C101" s="18">
        <v>42512.719872685186</v>
      </c>
      <c r="D101" s="18">
        <v>42512.74722222222</v>
      </c>
      <c r="E101" s="15" t="str">
        <f t="shared" si="2"/>
        <v>4007/4008</v>
      </c>
      <c r="F101" s="15">
        <f t="shared" si="3"/>
        <v>2.7349537034751847E-2</v>
      </c>
      <c r="G101" s="10"/>
    </row>
    <row r="102" spans="1:7" s="2" customFormat="1" x14ac:dyDescent="0.25">
      <c r="A102" s="6" t="s">
        <v>2614</v>
      </c>
      <c r="B102" s="6">
        <v>4008</v>
      </c>
      <c r="C102" s="18">
        <v>42512.75099537037</v>
      </c>
      <c r="D102" s="18">
        <v>42512.786307870374</v>
      </c>
      <c r="E102" s="15" t="str">
        <f t="shared" si="2"/>
        <v>4007/4008</v>
      </c>
      <c r="F102" s="15">
        <f t="shared" si="3"/>
        <v>3.5312500003783498E-2</v>
      </c>
      <c r="G102" s="10"/>
    </row>
    <row r="103" spans="1:7" s="2" customFormat="1" x14ac:dyDescent="0.25">
      <c r="A103" s="6" t="s">
        <v>2615</v>
      </c>
      <c r="B103" s="6">
        <v>4031</v>
      </c>
      <c r="C103" s="18">
        <v>42512.73537037037</v>
      </c>
      <c r="D103" s="18">
        <v>42512.764756944445</v>
      </c>
      <c r="E103" s="15" t="str">
        <f t="shared" si="2"/>
        <v>4031/4032</v>
      </c>
      <c r="F103" s="15">
        <f t="shared" si="3"/>
        <v>2.9386574075033423E-2</v>
      </c>
      <c r="G103" s="10"/>
    </row>
    <row r="104" spans="1:7" s="2" customFormat="1" x14ac:dyDescent="0.25">
      <c r="A104" s="6" t="s">
        <v>2616</v>
      </c>
      <c r="B104" s="6">
        <v>4032</v>
      </c>
      <c r="C104" s="18">
        <v>42512.767916666664</v>
      </c>
      <c r="D104" s="18">
        <v>42512.798055555555</v>
      </c>
      <c r="E104" s="15" t="str">
        <f t="shared" si="2"/>
        <v>4031/4032</v>
      </c>
      <c r="F104" s="15">
        <f t="shared" si="3"/>
        <v>3.0138888891087845E-2</v>
      </c>
      <c r="G104" s="10"/>
    </row>
    <row r="105" spans="1:7" s="2" customFormat="1" x14ac:dyDescent="0.25">
      <c r="A105" s="6" t="s">
        <v>2617</v>
      </c>
      <c r="B105" s="6">
        <v>4018</v>
      </c>
      <c r="C105" s="18">
        <v>42512.754363425927</v>
      </c>
      <c r="D105" s="18">
        <v>42512.784166666665</v>
      </c>
      <c r="E105" s="15" t="str">
        <f t="shared" si="2"/>
        <v>4017/4018</v>
      </c>
      <c r="F105" s="15">
        <f t="shared" si="3"/>
        <v>2.9803240737237502E-2</v>
      </c>
      <c r="G105" s="10"/>
    </row>
    <row r="106" spans="1:7" s="2" customFormat="1" x14ac:dyDescent="0.25">
      <c r="A106" s="6" t="s">
        <v>2618</v>
      </c>
      <c r="B106" s="6">
        <v>4017</v>
      </c>
      <c r="C106" s="18">
        <v>42512.788101851853</v>
      </c>
      <c r="D106" s="18">
        <v>42512.81763888889</v>
      </c>
      <c r="E106" s="15" t="str">
        <f t="shared" si="2"/>
        <v>4017/4018</v>
      </c>
      <c r="F106" s="15">
        <f t="shared" si="3"/>
        <v>2.9537037036789116E-2</v>
      </c>
      <c r="G106" s="10"/>
    </row>
    <row r="107" spans="1:7" s="2" customFormat="1" x14ac:dyDescent="0.25">
      <c r="A107" s="6" t="s">
        <v>2619</v>
      </c>
      <c r="B107" s="6">
        <v>4011</v>
      </c>
      <c r="C107" s="18">
        <v>42512.760659722226</v>
      </c>
      <c r="D107" s="18">
        <v>42512.794293981482</v>
      </c>
      <c r="E107" s="15" t="str">
        <f t="shared" si="2"/>
        <v>4011/4012</v>
      </c>
      <c r="F107" s="15">
        <f t="shared" si="3"/>
        <v>3.3634259256359655E-2</v>
      </c>
      <c r="G107" s="10"/>
    </row>
    <row r="108" spans="1:7" s="2" customFormat="1" x14ac:dyDescent="0.25">
      <c r="A108" s="6" t="s">
        <v>2620</v>
      </c>
      <c r="B108" s="6">
        <v>4012</v>
      </c>
      <c r="C108" s="18">
        <v>42512.800891203704</v>
      </c>
      <c r="D108" s="18">
        <v>42512.82916666667</v>
      </c>
      <c r="E108" s="15" t="str">
        <f t="shared" si="2"/>
        <v>4011/4012</v>
      </c>
      <c r="F108" s="15">
        <f t="shared" si="3"/>
        <v>2.8275462966121268E-2</v>
      </c>
      <c r="G108" s="10"/>
    </row>
    <row r="109" spans="1:7" s="2" customFormat="1" x14ac:dyDescent="0.25">
      <c r="A109" s="6" t="s">
        <v>2621</v>
      </c>
      <c r="B109" s="6">
        <v>4042</v>
      </c>
      <c r="C109" s="18">
        <v>42512.768136574072</v>
      </c>
      <c r="D109" s="18">
        <v>42512.769328703704</v>
      </c>
      <c r="E109" s="15" t="str">
        <f t="shared" si="2"/>
        <v>4041/4042</v>
      </c>
      <c r="F109" s="15">
        <f t="shared" si="3"/>
        <v>1.1921296318178065E-3</v>
      </c>
      <c r="G109" s="10" t="s">
        <v>785</v>
      </c>
    </row>
    <row r="110" spans="1:7" s="2" customFormat="1" x14ac:dyDescent="0.25">
      <c r="A110" s="6" t="s">
        <v>2622</v>
      </c>
      <c r="B110" s="6">
        <v>4041</v>
      </c>
      <c r="C110" s="18">
        <v>42512.804976851854</v>
      </c>
      <c r="D110" s="18">
        <v>42512.836724537039</v>
      </c>
      <c r="E110" s="15" t="str">
        <f t="shared" si="2"/>
        <v>4041/4042</v>
      </c>
      <c r="F110" s="15">
        <f t="shared" si="3"/>
        <v>3.1747685185109731E-2</v>
      </c>
      <c r="G110" s="10"/>
    </row>
    <row r="111" spans="1:7" s="2" customFormat="1" x14ac:dyDescent="0.25">
      <c r="A111" s="6" t="s">
        <v>2623</v>
      </c>
      <c r="B111" s="6">
        <v>4007</v>
      </c>
      <c r="C111" s="18">
        <v>42512.790300925924</v>
      </c>
      <c r="D111" s="18">
        <v>42512.817789351851</v>
      </c>
      <c r="E111" s="15" t="str">
        <f t="shared" si="2"/>
        <v>4007/4008</v>
      </c>
      <c r="F111" s="15">
        <f t="shared" si="3"/>
        <v>2.7488425927003846E-2</v>
      </c>
      <c r="G111" s="10"/>
    </row>
    <row r="112" spans="1:7" s="2" customFormat="1" x14ac:dyDescent="0.25">
      <c r="A112" s="6" t="s">
        <v>2624</v>
      </c>
      <c r="B112" s="6">
        <v>4031</v>
      </c>
      <c r="C112" s="18">
        <v>42512.801238425927</v>
      </c>
      <c r="D112" s="18">
        <v>42512.842280092591</v>
      </c>
      <c r="E112" s="15" t="str">
        <f t="shared" si="2"/>
        <v>4031/4032</v>
      </c>
      <c r="F112" s="15">
        <f t="shared" si="3"/>
        <v>4.1041666663659271E-2</v>
      </c>
      <c r="G112" s="10"/>
    </row>
    <row r="113" spans="1:11" s="2" customFormat="1" x14ac:dyDescent="0.25">
      <c r="A113" s="6" t="s">
        <v>2625</v>
      </c>
      <c r="B113" s="6">
        <v>4032</v>
      </c>
      <c r="C113" s="18">
        <v>42512.851689814815</v>
      </c>
      <c r="D113" s="18">
        <v>42512.886064814818</v>
      </c>
      <c r="E113" s="15" t="str">
        <f t="shared" si="2"/>
        <v>4031/4032</v>
      </c>
      <c r="F113" s="15">
        <f t="shared" si="3"/>
        <v>3.4375000002910383E-2</v>
      </c>
      <c r="G113" s="10"/>
    </row>
    <row r="114" spans="1:11" s="2" customFormat="1" x14ac:dyDescent="0.25">
      <c r="A114" s="6" t="s">
        <v>2626</v>
      </c>
      <c r="B114" s="6">
        <v>4011</v>
      </c>
      <c r="C114" s="18">
        <v>42512.83221064815</v>
      </c>
      <c r="D114" s="18">
        <v>42512.862893518519</v>
      </c>
      <c r="E114" s="15" t="str">
        <f t="shared" si="2"/>
        <v>4011/4012</v>
      </c>
      <c r="F114" s="15">
        <f t="shared" si="3"/>
        <v>3.068287036876427E-2</v>
      </c>
      <c r="G114" s="10"/>
    </row>
    <row r="115" spans="1:11" s="2" customFormat="1" x14ac:dyDescent="0.25">
      <c r="A115" s="6" t="s">
        <v>2627</v>
      </c>
      <c r="B115" s="6">
        <v>4012</v>
      </c>
      <c r="C115" s="18">
        <v>42512.869155092594</v>
      </c>
      <c r="D115" s="18">
        <v>42512.902870370373</v>
      </c>
      <c r="E115" s="15" t="str">
        <f t="shared" si="2"/>
        <v>4011/4012</v>
      </c>
      <c r="F115" s="15">
        <f t="shared" si="3"/>
        <v>3.3715277779265307E-2</v>
      </c>
      <c r="G115" s="10"/>
    </row>
    <row r="116" spans="1:11" s="2" customFormat="1" x14ac:dyDescent="0.25">
      <c r="A116" s="6" t="s">
        <v>2628</v>
      </c>
      <c r="B116" s="6">
        <v>4024</v>
      </c>
      <c r="C116" s="18">
        <v>42512.845462962963</v>
      </c>
      <c r="D116" s="18">
        <v>42512.881655092591</v>
      </c>
      <c r="E116" s="15" t="str">
        <f t="shared" si="2"/>
        <v>4023/4024</v>
      </c>
      <c r="F116" s="15">
        <f t="shared" si="3"/>
        <v>3.6192129628034309E-2</v>
      </c>
      <c r="G116" s="10"/>
    </row>
    <row r="117" spans="1:11" s="2" customFormat="1" x14ac:dyDescent="0.25">
      <c r="A117" s="6" t="s">
        <v>2629</v>
      </c>
      <c r="B117" s="6">
        <v>4023</v>
      </c>
      <c r="C117" s="18">
        <v>42512.890960648147</v>
      </c>
      <c r="D117" s="18">
        <v>42512.922569444447</v>
      </c>
      <c r="E117" s="15" t="str">
        <f t="shared" si="2"/>
        <v>4023/4024</v>
      </c>
      <c r="F117" s="15">
        <f t="shared" si="3"/>
        <v>3.160879630013369E-2</v>
      </c>
      <c r="G117" s="10"/>
    </row>
    <row r="118" spans="1:11" s="2" customFormat="1" x14ac:dyDescent="0.25">
      <c r="A118" s="6" t="s">
        <v>2630</v>
      </c>
      <c r="B118" s="6">
        <v>4007</v>
      </c>
      <c r="C118" s="18">
        <v>42512.872060185182</v>
      </c>
      <c r="D118" s="18">
        <v>42512.903773148151</v>
      </c>
      <c r="E118" s="15" t="str">
        <f t="shared" si="2"/>
        <v>4007/4008</v>
      </c>
      <c r="F118" s="15">
        <f t="shared" si="3"/>
        <v>3.1712962969322689E-2</v>
      </c>
      <c r="G118" s="10"/>
    </row>
    <row r="119" spans="1:11" s="2" customFormat="1" x14ac:dyDescent="0.25">
      <c r="A119" s="6" t="s">
        <v>2631</v>
      </c>
      <c r="B119" s="6">
        <v>4008</v>
      </c>
      <c r="C119" s="18">
        <v>42512.950520833336</v>
      </c>
      <c r="D119" s="18">
        <v>42512.950520833336</v>
      </c>
      <c r="E119" s="15" t="str">
        <f t="shared" si="2"/>
        <v>4007/4008</v>
      </c>
      <c r="F119" s="15">
        <f t="shared" si="3"/>
        <v>0</v>
      </c>
      <c r="G119" s="10" t="s">
        <v>2645</v>
      </c>
    </row>
    <row r="120" spans="1:11" s="2" customFormat="1" x14ac:dyDescent="0.25">
      <c r="A120" s="6" t="s">
        <v>2632</v>
      </c>
      <c r="B120" s="6">
        <v>4031</v>
      </c>
      <c r="C120" s="18">
        <v>42512.890300925923</v>
      </c>
      <c r="D120" s="18">
        <v>42512.925856481481</v>
      </c>
      <c r="E120" s="15" t="str">
        <f t="shared" si="2"/>
        <v>4031/4032</v>
      </c>
      <c r="F120" s="15">
        <f t="shared" si="3"/>
        <v>3.5555555557948537E-2</v>
      </c>
      <c r="G120" s="10"/>
    </row>
    <row r="121" spans="1:11" s="2" customFormat="1" x14ac:dyDescent="0.25">
      <c r="A121" s="6" t="s">
        <v>2633</v>
      </c>
      <c r="B121" s="6">
        <v>4032</v>
      </c>
      <c r="C121" s="18">
        <v>42512.929560185185</v>
      </c>
      <c r="D121" s="18">
        <v>42512.975324074076</v>
      </c>
      <c r="E121" s="15" t="str">
        <f t="shared" si="2"/>
        <v>4031/4032</v>
      </c>
      <c r="F121" s="15">
        <f t="shared" si="3"/>
        <v>4.5763888891087845E-2</v>
      </c>
      <c r="G121" s="10"/>
    </row>
    <row r="122" spans="1:11" s="2" customFormat="1" x14ac:dyDescent="0.25">
      <c r="A122" s="6" t="s">
        <v>2634</v>
      </c>
      <c r="B122" s="6">
        <v>4011</v>
      </c>
      <c r="C122" s="18">
        <v>42512.911944444444</v>
      </c>
      <c r="D122" s="18">
        <v>42512.943043981482</v>
      </c>
      <c r="E122" s="15" t="str">
        <f t="shared" si="2"/>
        <v>4011/4012</v>
      </c>
      <c r="F122" s="15">
        <f t="shared" si="3"/>
        <v>3.1099537038244307E-2</v>
      </c>
      <c r="G122" s="10"/>
    </row>
    <row r="123" spans="1:11" s="2" customFormat="1" x14ac:dyDescent="0.25">
      <c r="A123" s="6" t="s">
        <v>2515</v>
      </c>
      <c r="B123" s="6">
        <v>4012</v>
      </c>
      <c r="C123" s="18">
        <v>42512.952118055553</v>
      </c>
      <c r="D123" s="18">
        <v>42512.991736111115</v>
      </c>
      <c r="E123" s="15" t="str">
        <f t="shared" si="2"/>
        <v>4011/4012</v>
      </c>
      <c r="F123" s="15">
        <f t="shared" si="3"/>
        <v>3.9618055561732035E-2</v>
      </c>
      <c r="G123" s="10"/>
      <c r="H123"/>
    </row>
    <row r="124" spans="1:11" s="2" customFormat="1" x14ac:dyDescent="0.25">
      <c r="A124" s="6" t="s">
        <v>2635</v>
      </c>
      <c r="B124" s="6">
        <v>4024</v>
      </c>
      <c r="C124" s="18">
        <v>42512.927766203706</v>
      </c>
      <c r="D124" s="18">
        <v>42512.938784722224</v>
      </c>
      <c r="E124" s="15" t="str">
        <f t="shared" si="2"/>
        <v>4023/4024</v>
      </c>
      <c r="F124" s="15">
        <f t="shared" si="3"/>
        <v>1.1018518518540077E-2</v>
      </c>
      <c r="G124" s="10" t="s">
        <v>785</v>
      </c>
      <c r="H124"/>
    </row>
    <row r="125" spans="1:11" s="2" customFormat="1" x14ac:dyDescent="0.25">
      <c r="A125" s="6" t="s">
        <v>2376</v>
      </c>
      <c r="B125" s="6">
        <v>4023</v>
      </c>
      <c r="C125" s="18">
        <v>42512.973749999997</v>
      </c>
      <c r="D125" s="18">
        <v>42513.007870370369</v>
      </c>
      <c r="E125" s="15" t="str">
        <f t="shared" si="2"/>
        <v>4023/4024</v>
      </c>
      <c r="F125" s="15">
        <f t="shared" si="3"/>
        <v>3.4120370371965691E-2</v>
      </c>
      <c r="G125" s="10"/>
      <c r="H125"/>
    </row>
    <row r="126" spans="1:11" s="2" customFormat="1" x14ac:dyDescent="0.25">
      <c r="A126" s="6" t="s">
        <v>2377</v>
      </c>
      <c r="B126" s="6">
        <v>4007</v>
      </c>
      <c r="C126" s="18">
        <v>42512.953206018516</v>
      </c>
      <c r="D126" s="18">
        <v>42512.993703703702</v>
      </c>
      <c r="E126" s="15" t="str">
        <f t="shared" si="2"/>
        <v>4007/4008</v>
      </c>
      <c r="F126" s="15">
        <f t="shared" si="3"/>
        <v>4.0497685185982846E-2</v>
      </c>
      <c r="G126" s="10"/>
      <c r="H126"/>
    </row>
    <row r="127" spans="1:11" x14ac:dyDescent="0.25">
      <c r="A127" s="6" t="s">
        <v>2636</v>
      </c>
      <c r="B127" s="6">
        <v>4008</v>
      </c>
      <c r="C127" s="18">
        <v>42512.997395833336</v>
      </c>
      <c r="D127" s="18">
        <v>42513.031192129631</v>
      </c>
      <c r="E127" s="15" t="str">
        <f t="shared" si="2"/>
        <v>4007/4008</v>
      </c>
      <c r="F127" s="15">
        <f t="shared" si="3"/>
        <v>3.3796296294895001E-2</v>
      </c>
      <c r="G127" s="10"/>
      <c r="J127" s="2"/>
      <c r="K127" s="2"/>
    </row>
    <row r="128" spans="1:11" x14ac:dyDescent="0.25">
      <c r="A128" s="6" t="s">
        <v>2637</v>
      </c>
      <c r="B128" s="6">
        <v>4031</v>
      </c>
      <c r="C128" s="18">
        <v>42512.980833333335</v>
      </c>
      <c r="D128" s="18">
        <v>42513.014618055553</v>
      </c>
      <c r="E128" s="15" t="str">
        <f t="shared" si="2"/>
        <v>4031/4032</v>
      </c>
      <c r="F128" s="15">
        <f t="shared" si="3"/>
        <v>3.3784722218115348E-2</v>
      </c>
      <c r="G128" s="10"/>
      <c r="I128" s="2"/>
      <c r="J128" s="2"/>
      <c r="K128" s="2"/>
    </row>
    <row r="129" spans="1:15" s="2" customFormat="1" x14ac:dyDescent="0.25">
      <c r="A129" s="6" t="s">
        <v>2638</v>
      </c>
      <c r="B129" s="6">
        <v>4032</v>
      </c>
      <c r="C129" s="18">
        <v>42513.016539351855</v>
      </c>
      <c r="D129" s="18">
        <v>42513.053124999999</v>
      </c>
      <c r="E129" s="15" t="str">
        <f t="shared" si="2"/>
        <v>4031/4032</v>
      </c>
      <c r="F129" s="15">
        <f t="shared" si="3"/>
        <v>3.6585648143955041E-2</v>
      </c>
      <c r="G129" s="10"/>
      <c r="H129"/>
      <c r="L129"/>
      <c r="M129"/>
      <c r="N129"/>
      <c r="O129"/>
    </row>
    <row r="130" spans="1:15" x14ac:dyDescent="0.25">
      <c r="A130" s="6" t="s">
        <v>2639</v>
      </c>
      <c r="B130" s="6">
        <v>4011</v>
      </c>
      <c r="C130" s="18">
        <v>42512.996400462966</v>
      </c>
      <c r="D130" s="18">
        <v>42513.025740740741</v>
      </c>
      <c r="E130" s="15" t="str">
        <f t="shared" si="2"/>
        <v>4011/4012</v>
      </c>
      <c r="F130" s="15">
        <f t="shared" si="3"/>
        <v>2.9340277775190771E-2</v>
      </c>
      <c r="G130" s="10"/>
      <c r="J130" s="2"/>
      <c r="K130" s="2"/>
    </row>
    <row r="131" spans="1:15" x14ac:dyDescent="0.25">
      <c r="A131" s="6" t="s">
        <v>2640</v>
      </c>
      <c r="B131" s="6">
        <v>4012</v>
      </c>
      <c r="C131" s="18">
        <v>42513.034479166665</v>
      </c>
      <c r="D131" s="18">
        <v>42513.069953703707</v>
      </c>
      <c r="E131" s="15" t="str">
        <f t="shared" si="2"/>
        <v>4011/4012</v>
      </c>
      <c r="F131" s="15">
        <f t="shared" si="3"/>
        <v>3.5474537042318843E-2</v>
      </c>
      <c r="G131" s="10"/>
      <c r="J131" s="2"/>
      <c r="K131" s="2"/>
    </row>
    <row r="132" spans="1:15" x14ac:dyDescent="0.25">
      <c r="A132" s="6" t="s">
        <v>2641</v>
      </c>
      <c r="B132" s="6">
        <v>4024</v>
      </c>
      <c r="C132" s="18">
        <v>42513.019444444442</v>
      </c>
      <c r="D132" s="18">
        <v>42513.049976851849</v>
      </c>
      <c r="E132" s="15" t="str">
        <f t="shared" ref="E132:E133" si="4">IF(ISEVEN(B132),(B132-1)&amp;"/"&amp;B132,B132&amp;"/"&amp;(B132+1))</f>
        <v>4023/4024</v>
      </c>
      <c r="F132" s="15">
        <f t="shared" ref="F132:F133" si="5">D132-C132</f>
        <v>3.0532407407008577E-2</v>
      </c>
      <c r="G132" s="10"/>
      <c r="J132" s="2"/>
      <c r="K132" s="2"/>
    </row>
    <row r="133" spans="1:15" x14ac:dyDescent="0.25">
      <c r="A133" s="6" t="s">
        <v>2642</v>
      </c>
      <c r="B133" s="6">
        <v>4023</v>
      </c>
      <c r="C133" s="18">
        <v>42513.05636574074</v>
      </c>
      <c r="D133" s="18">
        <v>42513.089074074072</v>
      </c>
      <c r="E133" s="15" t="str">
        <f t="shared" si="4"/>
        <v>4023/4024</v>
      </c>
      <c r="F133" s="15">
        <f t="shared" si="5"/>
        <v>3.2708333332266193E-2</v>
      </c>
      <c r="G133" s="10"/>
    </row>
    <row r="134" spans="1:15" x14ac:dyDescent="0.25">
      <c r="A134" s="6"/>
      <c r="B134" s="6"/>
      <c r="C134" s="18"/>
      <c r="D134" s="18"/>
      <c r="E134" s="15"/>
      <c r="F134" s="15"/>
      <c r="G134" s="10"/>
    </row>
    <row r="135" spans="1:15" x14ac:dyDescent="0.25">
      <c r="A135" s="6"/>
      <c r="B135" s="6"/>
      <c r="C135" s="18"/>
      <c r="D135" s="18"/>
      <c r="E135" s="15"/>
      <c r="F135" s="15"/>
      <c r="G135" s="10"/>
    </row>
    <row r="136" spans="1:15" x14ac:dyDescent="0.25">
      <c r="A136" s="6"/>
      <c r="B136" s="6"/>
      <c r="C136" s="18"/>
      <c r="D136" s="18"/>
      <c r="E136" s="15"/>
      <c r="F136" s="15"/>
      <c r="G136" s="10"/>
    </row>
    <row r="137" spans="1:15" x14ac:dyDescent="0.25">
      <c r="A137" s="6"/>
      <c r="B137" s="6"/>
      <c r="C137" s="18"/>
      <c r="D137" s="18"/>
      <c r="E137" s="15"/>
      <c r="F137" s="15"/>
      <c r="G137" s="10"/>
    </row>
    <row r="138" spans="1:15" x14ac:dyDescent="0.25">
      <c r="A138" s="6"/>
      <c r="B138" s="6"/>
      <c r="C138" s="18"/>
      <c r="D138" s="18"/>
      <c r="E138" s="15"/>
      <c r="F138" s="15"/>
      <c r="G138" s="10"/>
    </row>
    <row r="139" spans="1:15" x14ac:dyDescent="0.25">
      <c r="A139" s="6"/>
      <c r="B139" s="6"/>
      <c r="C139" s="18"/>
      <c r="D139" s="18"/>
      <c r="E139" s="15"/>
      <c r="F139" s="15"/>
      <c r="G139" s="10"/>
    </row>
    <row r="140" spans="1:15" x14ac:dyDescent="0.25">
      <c r="A140" s="17"/>
      <c r="B140" s="17"/>
      <c r="C140" s="18"/>
      <c r="D140" s="18"/>
      <c r="E140" s="6"/>
      <c r="F140" s="15"/>
      <c r="G140" s="10"/>
    </row>
    <row r="141" spans="1:15" x14ac:dyDescent="0.25">
      <c r="A141" s="17"/>
      <c r="B141" s="17"/>
      <c r="C141" s="18"/>
      <c r="D141" s="18"/>
      <c r="E141" s="6"/>
      <c r="F141" s="15"/>
      <c r="G141" s="10"/>
    </row>
    <row r="142" spans="1:15" x14ac:dyDescent="0.25">
      <c r="A142" s="17"/>
      <c r="B142" s="17"/>
      <c r="C142" s="18"/>
      <c r="D142" s="18"/>
      <c r="E142" s="6"/>
      <c r="F142" s="15"/>
      <c r="G142" s="10"/>
    </row>
    <row r="143" spans="1:15" x14ac:dyDescent="0.25">
      <c r="A143" s="17"/>
      <c r="B143" s="17"/>
      <c r="C143" s="18"/>
      <c r="D143" s="18"/>
      <c r="E143" s="6"/>
      <c r="F143" s="15"/>
      <c r="G143" s="10"/>
    </row>
    <row r="144" spans="1:15" x14ac:dyDescent="0.25">
      <c r="A144" s="17"/>
      <c r="B144" s="17"/>
      <c r="C144" s="18"/>
      <c r="D144" s="18"/>
      <c r="E144" s="6"/>
      <c r="F144" s="15"/>
      <c r="G144" s="10"/>
    </row>
  </sheetData>
  <autoFilter ref="A2:G137"/>
  <mergeCells count="2">
    <mergeCell ref="A1:F1"/>
    <mergeCell ref="L3:N3"/>
  </mergeCells>
  <conditionalFormatting sqref="A140:G144 C3:G67 C69:G139 E68:G68">
    <cfRule type="expression" dxfId="464" priority="14">
      <formula>#REF!&gt;#REF!</formula>
    </cfRule>
    <cfRule type="expression" dxfId="463" priority="15">
      <formula>#REF!&gt;0</formula>
    </cfRule>
    <cfRule type="expression" dxfId="462" priority="16">
      <formula>#REF!&gt;0</formula>
    </cfRule>
  </conditionalFormatting>
  <conditionalFormatting sqref="A3:B6">
    <cfRule type="expression" dxfId="461" priority="12">
      <formula>$P3&gt;0</formula>
    </cfRule>
    <cfRule type="expression" dxfId="460" priority="13">
      <formula>$O3&gt;0</formula>
    </cfRule>
  </conditionalFormatting>
  <conditionalFormatting sqref="A3:G67 A69:G139 E68:G68">
    <cfRule type="expression" dxfId="459" priority="10">
      <formula>NOT(ISBLANK($G3))</formula>
    </cfRule>
  </conditionalFormatting>
  <conditionalFormatting sqref="A108:B110 A26:B40 A44:B44 A48:B50 A56:B58 A62:B63 A83:B91 A95:B95 A75:B78 A69:B69 A66:B66">
    <cfRule type="expression" dxfId="458" priority="17">
      <formula>$P29&gt;0</formula>
    </cfRule>
    <cfRule type="expression" dxfId="457" priority="18">
      <formula>$O29&gt;0</formula>
    </cfRule>
  </conditionalFormatting>
  <conditionalFormatting sqref="A42:B43 A93:B94 A7:B11 A14:B25 A52:B55 A60:B61 A71:B74 A97:B98 A80:B80 A82:B82 A65:B65">
    <cfRule type="expression" dxfId="456" priority="20">
      <formula>$P9&gt;0</formula>
    </cfRule>
    <cfRule type="expression" dxfId="455" priority="21">
      <formula>$O9&gt;0</formula>
    </cfRule>
  </conditionalFormatting>
  <conditionalFormatting sqref="A111:B114 A99:B106 A67:B67">
    <cfRule type="expression" dxfId="454" priority="23">
      <formula>$P71&gt;0</formula>
    </cfRule>
    <cfRule type="expression" dxfId="453" priority="24">
      <formula>$O71&gt;0</formula>
    </cfRule>
  </conditionalFormatting>
  <conditionalFormatting sqref="A115:B117">
    <cfRule type="expression" dxfId="452" priority="26">
      <formula>$P121&gt;0</formula>
    </cfRule>
    <cfRule type="expression" dxfId="451" priority="27">
      <formula>$O121&gt;0</formula>
    </cfRule>
  </conditionalFormatting>
  <conditionalFormatting sqref="A118:B118">
    <cfRule type="expression" dxfId="450" priority="29">
      <formula>$P125&gt;0</formula>
    </cfRule>
    <cfRule type="expression" dxfId="449" priority="30">
      <formula>$O125&gt;0</formula>
    </cfRule>
  </conditionalFormatting>
  <conditionalFormatting sqref="A119:B119">
    <cfRule type="expression" dxfId="448" priority="32">
      <formula>$P127&gt;0</formula>
    </cfRule>
    <cfRule type="expression" dxfId="447" priority="33">
      <formula>$O127&gt;0</formula>
    </cfRule>
  </conditionalFormatting>
  <conditionalFormatting sqref="A121:B139">
    <cfRule type="expression" dxfId="446" priority="35">
      <formula>$P131&gt;0</formula>
    </cfRule>
    <cfRule type="expression" dxfId="445" priority="36">
      <formula>$O131&gt;0</formula>
    </cfRule>
  </conditionalFormatting>
  <conditionalFormatting sqref="A107:B107">
    <cfRule type="expression" dxfId="444" priority="38">
      <formula>#REF!&gt;0</formula>
    </cfRule>
    <cfRule type="expression" dxfId="443" priority="39">
      <formula>#REF!&gt;0</formula>
    </cfRule>
  </conditionalFormatting>
  <conditionalFormatting sqref="A120:B120">
    <cfRule type="expression" dxfId="442" priority="42">
      <formula>$P129&gt;0</formula>
    </cfRule>
    <cfRule type="expression" dxfId="441" priority="43">
      <formula>$O129&gt;0</formula>
    </cfRule>
  </conditionalFormatting>
  <conditionalFormatting sqref="A41:B41 A92:B92">
    <cfRule type="expression" dxfId="440" priority="45">
      <formula>#REF!&gt;0</formula>
    </cfRule>
    <cfRule type="expression" dxfId="439" priority="46">
      <formula>#REF!&gt;0</formula>
    </cfRule>
  </conditionalFormatting>
  <conditionalFormatting sqref="A47:B47 A13:B13">
    <cfRule type="expression" dxfId="438" priority="48">
      <formula>$P14&gt;0</formula>
    </cfRule>
    <cfRule type="expression" dxfId="437" priority="49">
      <formula>$O14&gt;0</formula>
    </cfRule>
  </conditionalFormatting>
  <conditionalFormatting sqref="A45:B46">
    <cfRule type="expression" dxfId="436" priority="50">
      <formula>#REF!&gt;0</formula>
    </cfRule>
    <cfRule type="expression" dxfId="435" priority="51">
      <formula>#REF!&gt;0</formula>
    </cfRule>
  </conditionalFormatting>
  <conditionalFormatting sqref="A12:B12">
    <cfRule type="expression" dxfId="434" priority="54">
      <formula>#REF!&gt;0</formula>
    </cfRule>
    <cfRule type="expression" dxfId="433" priority="55">
      <formula>#REF!&gt;0</formula>
    </cfRule>
  </conditionalFormatting>
  <conditionalFormatting sqref="A51:B51 A59:B59">
    <cfRule type="expression" dxfId="432" priority="57">
      <formula>#REF!&gt;0</formula>
    </cfRule>
    <cfRule type="expression" dxfId="431" priority="58">
      <formula>#REF!&gt;0</formula>
    </cfRule>
  </conditionalFormatting>
  <conditionalFormatting sqref="A64:B64 A70:B70 A81:B81 A96:B96">
    <cfRule type="expression" dxfId="430" priority="61">
      <formula>#REF!&gt;0</formula>
    </cfRule>
    <cfRule type="expression" dxfId="429" priority="62">
      <formula>#REF!&gt;0</formula>
    </cfRule>
  </conditionalFormatting>
  <conditionalFormatting sqref="A79:B79">
    <cfRule type="expression" dxfId="428" priority="643">
      <formula>#REF!&gt;0</formula>
    </cfRule>
    <cfRule type="expression" dxfId="427" priority="644">
      <formula>#REF!&gt;0</formula>
    </cfRule>
  </conditionalFormatting>
  <conditionalFormatting sqref="A68:B68">
    <cfRule type="expression" dxfId="426" priority="8">
      <formula>$P68&gt;0</formula>
    </cfRule>
    <cfRule type="expression" dxfId="425" priority="9">
      <formula>$O68&gt;0</formula>
    </cfRule>
  </conditionalFormatting>
  <conditionalFormatting sqref="C68">
    <cfRule type="expression" dxfId="424" priority="5">
      <formula>$P68&gt;0</formula>
    </cfRule>
    <cfRule type="expression" dxfId="423" priority="6">
      <formula>$O68&gt;0</formula>
    </cfRule>
  </conditionalFormatting>
  <conditionalFormatting sqref="D68">
    <cfRule type="expression" dxfId="422" priority="2">
      <formula>$P68&gt;0</formula>
    </cfRule>
    <cfRule type="expression" dxfId="421" priority="3">
      <formula>$O68&gt;0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1" id="{4FDE2B90-81B7-4699-A721-ED3E7D8A5B8F}">
            <xm:f>$N3&gt;'[Train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A3:B6</xm:sqref>
        </x14:conditionalFormatting>
        <x14:conditionalFormatting xmlns:xm="http://schemas.microsoft.com/office/excel/2006/main">
          <x14:cfRule type="expression" priority="19" id="{AADE50C0-98BF-4B7A-8261-6BBAD941C564}">
            <xm:f>$N29&gt;'[Train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A26:B40 A44:B44 A48:B50 A56:B58 A62:B63 A83:B91 A95:B95 A75:B78 A69:B69 A66:B66</xm:sqref>
        </x14:conditionalFormatting>
        <x14:conditionalFormatting xmlns:xm="http://schemas.microsoft.com/office/excel/2006/main">
          <x14:cfRule type="expression" priority="22" id="{C8540306-88F1-4AC7-AF26-739B577F0301}">
            <xm:f>$N9&gt;'[Train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A42:B43 A93:B94 A7:B11 A14:B25</xm:sqref>
        </x14:conditionalFormatting>
        <x14:conditionalFormatting xmlns:xm="http://schemas.microsoft.com/office/excel/2006/main">
          <x14:cfRule type="expression" priority="25" id="{1D00F95E-BF0E-4DB3-82A5-75887C628DD6}">
            <xm:f>$N103&gt;'[Train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A111:B114 A99:B106</xm:sqref>
        </x14:conditionalFormatting>
        <x14:conditionalFormatting xmlns:xm="http://schemas.microsoft.com/office/excel/2006/main">
          <x14:cfRule type="expression" priority="28" id="{4E8D4308-2C04-46A7-AFFC-180DC0D5AEE6}">
            <xm:f>$N121&gt;'[Train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A115:B117</xm:sqref>
        </x14:conditionalFormatting>
        <x14:conditionalFormatting xmlns:xm="http://schemas.microsoft.com/office/excel/2006/main">
          <x14:cfRule type="expression" priority="31" id="{7E26C4C7-09CB-4ADF-BE7D-561992152AEF}">
            <xm:f>$N125&gt;'[Train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A118:B118</xm:sqref>
        </x14:conditionalFormatting>
        <x14:conditionalFormatting xmlns:xm="http://schemas.microsoft.com/office/excel/2006/main">
          <x14:cfRule type="expression" priority="34" id="{E167FD39-B64C-4BF8-B3AD-1AC2B4F96E04}">
            <xm:f>$N127&gt;'[Train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A119:B119</xm:sqref>
        </x14:conditionalFormatting>
        <x14:conditionalFormatting xmlns:xm="http://schemas.microsoft.com/office/excel/2006/main">
          <x14:cfRule type="expression" priority="37" id="{5F430E32-C2A6-4C56-AA3C-F6B9D96F7ED4}">
            <xm:f>$N131&gt;'[Train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A121:B139</xm:sqref>
        </x14:conditionalFormatting>
        <x14:conditionalFormatting xmlns:xm="http://schemas.microsoft.com/office/excel/2006/main">
          <x14:cfRule type="expression" priority="40" id="{0A2D93D6-F300-4B97-9DB8-D9D37097FD77}">
            <xm:f>$N111&gt;'[Train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A108:B110</xm:sqref>
        </x14:conditionalFormatting>
        <x14:conditionalFormatting xmlns:xm="http://schemas.microsoft.com/office/excel/2006/main">
          <x14:cfRule type="expression" priority="41" id="{6D0D3285-D902-4F54-96C5-E80F346B4919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A107:B107</xm:sqref>
        </x14:conditionalFormatting>
        <x14:conditionalFormatting xmlns:xm="http://schemas.microsoft.com/office/excel/2006/main">
          <x14:cfRule type="expression" priority="44" id="{CF888213-D778-41BF-B407-74B956DF83D6}">
            <xm:f>$N129&gt;'[Train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A120:B120</xm:sqref>
        </x14:conditionalFormatting>
        <x14:conditionalFormatting xmlns:xm="http://schemas.microsoft.com/office/excel/2006/main">
          <x14:cfRule type="expression" priority="47" id="{598CC599-F97C-4340-A156-BC4CD21CAF89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A41:B41 A92:B92</xm:sqref>
        </x14:conditionalFormatting>
        <x14:conditionalFormatting xmlns:xm="http://schemas.microsoft.com/office/excel/2006/main">
          <x14:cfRule type="expression" priority="52" id="{8CCEE527-48D4-48E3-891B-B1B207BE41FE}">
            <xm:f>$N14&gt;'[Train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A47:B47 A13:B13</xm:sqref>
        </x14:conditionalFormatting>
        <x14:conditionalFormatting xmlns:xm="http://schemas.microsoft.com/office/excel/2006/main">
          <x14:cfRule type="expression" priority="53" id="{06622A28-092D-4EDE-B9F0-5E77CAC45F1A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A45:B46</xm:sqref>
        </x14:conditionalFormatting>
        <x14:conditionalFormatting xmlns:xm="http://schemas.microsoft.com/office/excel/2006/main">
          <x14:cfRule type="expression" priority="56" id="{C3DD423D-E1D8-40DC-97DC-8004811BDE36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A12:B12</xm:sqref>
        </x14:conditionalFormatting>
        <x14:conditionalFormatting xmlns:xm="http://schemas.microsoft.com/office/excel/2006/main">
          <x14:cfRule type="expression" priority="59" id="{3B951018-C52D-4AEB-8134-96FB4AF31127}">
            <xm:f>$N54&gt;'[Train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A52:B55 A60:B61 A71:B74 A97:B98 A82:B82 A65:B65</xm:sqref>
        </x14:conditionalFormatting>
        <x14:conditionalFormatting xmlns:xm="http://schemas.microsoft.com/office/excel/2006/main">
          <x14:cfRule type="expression" priority="60" id="{509A0C45-FD57-4A04-B0CF-45D18187B0E7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A51:B51 A59:B59</xm:sqref>
        </x14:conditionalFormatting>
        <x14:conditionalFormatting xmlns:xm="http://schemas.microsoft.com/office/excel/2006/main">
          <x14:cfRule type="expression" priority="63" id="{137248BA-269A-48E7-940F-BCAC4340A2CE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A64:B64 A70:B70 A81:B81 A96:B96</xm:sqref>
        </x14:conditionalFormatting>
        <x14:conditionalFormatting xmlns:xm="http://schemas.microsoft.com/office/excel/2006/main">
          <x14:cfRule type="expression" priority="650" id="{AADE50C0-98BF-4B7A-8261-6BBAD941C564}">
            <xm:f>$N82&gt;'[Train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A80:B80</xm:sqref>
        </x14:conditionalFormatting>
        <x14:conditionalFormatting xmlns:xm="http://schemas.microsoft.com/office/excel/2006/main">
          <x14:cfRule type="expression" priority="651" id="{AADE50C0-98BF-4B7A-8261-6BBAD941C564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A79:B79</xm:sqref>
        </x14:conditionalFormatting>
        <x14:conditionalFormatting xmlns:xm="http://schemas.microsoft.com/office/excel/2006/main">
          <x14:cfRule type="expression" priority="717" id="{AADE50C0-98BF-4B7A-8261-6BBAD941C564}">
            <xm:f>$N71&gt;'[Train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A67:B67</xm:sqref>
        </x14:conditionalFormatting>
        <x14:conditionalFormatting xmlns:xm="http://schemas.microsoft.com/office/excel/2006/main">
          <x14:cfRule type="expression" priority="7" id="{759F597D-F499-4E75-8C6B-35AB047A0BC6}">
            <xm:f>$N68&gt;'[Train Runs and Enforcements 2016-05-22.xlsx]Variables'!#REF!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A68:B68</xm:sqref>
        </x14:conditionalFormatting>
        <x14:conditionalFormatting xmlns:xm="http://schemas.microsoft.com/office/excel/2006/main">
          <x14:cfRule type="expression" priority="4" id="{88D876FA-A19C-4D79-98D7-0B1BEC98A25D}">
            <xm:f>$N68&gt;'[Train Runs and Enforcements 2016-05-22.xlsx]Variables'!#REF!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C68</xm:sqref>
        </x14:conditionalFormatting>
        <x14:conditionalFormatting xmlns:xm="http://schemas.microsoft.com/office/excel/2006/main">
          <x14:cfRule type="expression" priority="1" id="{EFB71BFD-4206-42CA-8262-6130D3E032F3}">
            <xm:f>$N68&gt;'[Train Runs and Enforcements 2016-05-22.xlsx]Variables'!#REF!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D68</xm:sqref>
        </x14:conditionalFormatting>
      </x14:conditionalFormatting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43"/>
  <sheetViews>
    <sheetView workbookViewId="0">
      <selection activeCell="F139" sqref="F139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68.42578125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75" t="str">
        <f>"Eagle P3 System Performance - "&amp;TEXT(J3,"YYYY-MM-DD")</f>
        <v>Eagle P3 System Performance - 2016-05-23</v>
      </c>
      <c r="B1" s="75"/>
      <c r="C1" s="75"/>
      <c r="D1" s="75"/>
      <c r="E1" s="75"/>
      <c r="F1" s="75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2656</v>
      </c>
      <c r="B3" s="6">
        <v>4016</v>
      </c>
      <c r="C3" s="18">
        <v>42513.128877314812</v>
      </c>
      <c r="D3" s="18">
        <v>42513.228495370371</v>
      </c>
      <c r="E3" s="15" t="str">
        <f>IF(ISEVEN(B3),(B3-1)&amp;"/"&amp;B3,B3&amp;"/"&amp;(B3+1))</f>
        <v>4015/4016</v>
      </c>
      <c r="F3" s="15">
        <f>D3-C3</f>
        <v>9.9618055559403729E-2</v>
      </c>
      <c r="G3" s="10"/>
      <c r="J3" s="20">
        <v>42513</v>
      </c>
      <c r="K3" s="21"/>
      <c r="L3" s="76" t="s">
        <v>3</v>
      </c>
      <c r="M3" s="76"/>
      <c r="N3" s="77"/>
    </row>
    <row r="4" spans="1:65" s="2" customFormat="1" ht="15.75" thickBot="1" x14ac:dyDescent="0.3">
      <c r="A4" s="6" t="s">
        <v>2657</v>
      </c>
      <c r="B4" s="6">
        <v>4044</v>
      </c>
      <c r="C4" s="18">
        <v>42513.155324074076</v>
      </c>
      <c r="D4" s="18">
        <v>42513.249398148146</v>
      </c>
      <c r="E4" s="15" t="str">
        <f t="shared" ref="E4:E68" si="0">IF(ISEVEN(B4),(B4-1)&amp;"/"&amp;B4,B4&amp;"/"&amp;(B4+1))</f>
        <v>4043/4044</v>
      </c>
      <c r="F4" s="15">
        <f t="shared" ref="F4:F68" si="1">D4-C4</f>
        <v>9.4074074069794733E-2</v>
      </c>
      <c r="G4" s="10"/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2658</v>
      </c>
      <c r="B5" s="6">
        <v>4009</v>
      </c>
      <c r="C5" s="18">
        <v>42513.180902777778</v>
      </c>
      <c r="D5" s="18">
        <v>42513.229050925926</v>
      </c>
      <c r="E5" s="15" t="str">
        <f t="shared" si="0"/>
        <v>4009/4010</v>
      </c>
      <c r="F5" s="15">
        <f t="shared" si="1"/>
        <v>4.81481481474475E-2</v>
      </c>
      <c r="G5" s="10" t="s">
        <v>2788</v>
      </c>
      <c r="J5" s="22" t="s">
        <v>7</v>
      </c>
      <c r="K5" s="24">
        <f>COUNTA(F3:F959)</f>
        <v>132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6" t="s">
        <v>2659</v>
      </c>
      <c r="B6" s="6">
        <v>4028</v>
      </c>
      <c r="C6" s="18">
        <v>42513.237662037034</v>
      </c>
      <c r="D6" s="18">
        <v>42513.269363425927</v>
      </c>
      <c r="E6" s="15" t="str">
        <f t="shared" si="0"/>
        <v>4027/4028</v>
      </c>
      <c r="F6" s="15">
        <f t="shared" si="1"/>
        <v>3.1701388892543036E-2</v>
      </c>
      <c r="G6" s="10"/>
      <c r="J6" s="22" t="s">
        <v>15</v>
      </c>
      <c r="K6" s="24">
        <f>K5-SUM(K8:K9)</f>
        <v>124</v>
      </c>
      <c r="L6" s="25">
        <v>45.650378787990618</v>
      </c>
      <c r="M6" s="25">
        <v>35.516666660550982</v>
      </c>
      <c r="N6" s="25">
        <v>143.45000000554137</v>
      </c>
    </row>
    <row r="7" spans="1:65" s="2" customFormat="1" x14ac:dyDescent="0.25">
      <c r="A7" s="6" t="s">
        <v>2660</v>
      </c>
      <c r="B7" s="6">
        <v>4037</v>
      </c>
      <c r="C7" s="18">
        <v>42513.257326388892</v>
      </c>
      <c r="D7" s="18">
        <v>42513.291296296295</v>
      </c>
      <c r="E7" s="15" t="str">
        <f t="shared" si="0"/>
        <v>4037/4038</v>
      </c>
      <c r="F7" s="15">
        <f t="shared" si="1"/>
        <v>3.3969907402934041E-2</v>
      </c>
      <c r="G7" s="10"/>
      <c r="J7" s="22" t="s">
        <v>9</v>
      </c>
      <c r="K7" s="29">
        <f>K6/K5</f>
        <v>0.93939393939393945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6" t="s">
        <v>2661</v>
      </c>
      <c r="B8" s="6">
        <v>4009</v>
      </c>
      <c r="C8" s="18">
        <v>42513.231180555558</v>
      </c>
      <c r="D8" s="18">
        <v>42513.258136574077</v>
      </c>
      <c r="E8" s="15" t="str">
        <f t="shared" si="0"/>
        <v>4009/4010</v>
      </c>
      <c r="F8" s="15">
        <f t="shared" si="1"/>
        <v>2.6956018518831115E-2</v>
      </c>
      <c r="G8" s="10"/>
      <c r="J8" s="22" t="s">
        <v>16</v>
      </c>
      <c r="K8" s="24">
        <f>COUNTA(G3:G985)</f>
        <v>8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2662</v>
      </c>
      <c r="B9" s="6">
        <v>4019</v>
      </c>
      <c r="C9" s="18">
        <v>42513.265798611108</v>
      </c>
      <c r="D9" s="18">
        <v>42513.29996527778</v>
      </c>
      <c r="E9" s="15" t="str">
        <f t="shared" si="0"/>
        <v>4019/4020</v>
      </c>
      <c r="F9" s="15">
        <f t="shared" si="1"/>
        <v>3.4166666671808343E-2</v>
      </c>
      <c r="G9" s="10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2663</v>
      </c>
      <c r="B10" s="6">
        <v>4007</v>
      </c>
      <c r="C10" s="18">
        <v>42513.235300925924</v>
      </c>
      <c r="D10" s="18">
        <v>42513.268993055557</v>
      </c>
      <c r="E10" s="15" t="str">
        <f t="shared" si="0"/>
        <v>4007/4008</v>
      </c>
      <c r="F10" s="15">
        <f t="shared" si="1"/>
        <v>3.369212963298196E-2</v>
      </c>
      <c r="G10" s="10"/>
    </row>
    <row r="11" spans="1:65" s="2" customFormat="1" x14ac:dyDescent="0.25">
      <c r="A11" s="6" t="s">
        <v>2664</v>
      </c>
      <c r="B11" s="6">
        <v>4008</v>
      </c>
      <c r="C11" s="18">
        <v>42513.275138888886</v>
      </c>
      <c r="D11" s="18">
        <v>42513.306712962964</v>
      </c>
      <c r="E11" s="15" t="str">
        <f t="shared" si="0"/>
        <v>4007/4008</v>
      </c>
      <c r="F11" s="15">
        <f t="shared" si="1"/>
        <v>3.1574074077070691E-2</v>
      </c>
      <c r="G11" s="10"/>
    </row>
    <row r="12" spans="1:65" s="2" customFormat="1" x14ac:dyDescent="0.25">
      <c r="A12" s="6" t="s">
        <v>2665</v>
      </c>
      <c r="B12" s="6">
        <v>4042</v>
      </c>
      <c r="C12" s="18">
        <v>42513.250057870369</v>
      </c>
      <c r="D12" s="18">
        <v>42513.280752314815</v>
      </c>
      <c r="E12" s="15" t="str">
        <f t="shared" si="0"/>
        <v>4041/4042</v>
      </c>
      <c r="F12" s="15">
        <f t="shared" si="1"/>
        <v>3.0694444445543922E-2</v>
      </c>
      <c r="G12" s="10"/>
    </row>
    <row r="13" spans="1:65" s="2" customFormat="1" x14ac:dyDescent="0.25">
      <c r="A13" s="6" t="s">
        <v>2666</v>
      </c>
      <c r="B13" s="6">
        <v>4041</v>
      </c>
      <c r="C13" s="18">
        <v>42513.286469907405</v>
      </c>
      <c r="D13" s="18">
        <v>42513.3203125</v>
      </c>
      <c r="E13" s="15" t="str">
        <f t="shared" si="0"/>
        <v>4041/4042</v>
      </c>
      <c r="F13" s="15">
        <f t="shared" si="1"/>
        <v>3.3842592594737653E-2</v>
      </c>
      <c r="G13" s="10"/>
    </row>
    <row r="14" spans="1:65" s="2" customFormat="1" x14ac:dyDescent="0.25">
      <c r="A14" s="6" t="s">
        <v>2667</v>
      </c>
      <c r="B14" s="6">
        <v>4014</v>
      </c>
      <c r="C14" s="18">
        <v>42513.262708333335</v>
      </c>
      <c r="D14" s="18">
        <v>42513.293993055559</v>
      </c>
      <c r="E14" s="15" t="str">
        <f t="shared" si="0"/>
        <v>4013/4014</v>
      </c>
      <c r="F14" s="15">
        <f t="shared" si="1"/>
        <v>3.1284722223063E-2</v>
      </c>
      <c r="G14" s="10"/>
    </row>
    <row r="15" spans="1:65" s="2" customFormat="1" x14ac:dyDescent="0.25">
      <c r="A15" s="6" t="s">
        <v>2668</v>
      </c>
      <c r="B15" s="6">
        <v>4013</v>
      </c>
      <c r="C15" s="18">
        <v>42513.300509259258</v>
      </c>
      <c r="D15" s="18">
        <v>42513.302314814813</v>
      </c>
      <c r="E15" s="15" t="str">
        <f t="shared" si="0"/>
        <v>4013/4014</v>
      </c>
      <c r="F15" s="15">
        <f t="shared" si="1"/>
        <v>1.8055555556202307E-3</v>
      </c>
      <c r="G15" s="10" t="s">
        <v>785</v>
      </c>
    </row>
    <row r="16" spans="1:65" s="2" customFormat="1" x14ac:dyDescent="0.25">
      <c r="A16" s="6" t="s">
        <v>2669</v>
      </c>
      <c r="B16" s="6">
        <v>4016</v>
      </c>
      <c r="C16" s="18">
        <v>42513.277094907404</v>
      </c>
      <c r="D16" s="18">
        <v>42513.309374999997</v>
      </c>
      <c r="E16" s="15" t="str">
        <f t="shared" si="0"/>
        <v>4015/4016</v>
      </c>
      <c r="F16" s="15">
        <f t="shared" si="1"/>
        <v>3.2280092593282461E-2</v>
      </c>
      <c r="G16" s="10"/>
    </row>
    <row r="17" spans="1:7" s="2" customFormat="1" x14ac:dyDescent="0.25">
      <c r="A17" s="6" t="s">
        <v>2670</v>
      </c>
      <c r="B17" s="6">
        <v>4015</v>
      </c>
      <c r="C17" s="18">
        <v>42513.319328703707</v>
      </c>
      <c r="D17" s="18">
        <v>42513.349259259259</v>
      </c>
      <c r="E17" s="15" t="str">
        <f t="shared" si="0"/>
        <v>4015/4016</v>
      </c>
      <c r="F17" s="15">
        <f t="shared" si="1"/>
        <v>2.9930555552709848E-2</v>
      </c>
      <c r="G17" s="10"/>
    </row>
    <row r="18" spans="1:7" s="2" customFormat="1" x14ac:dyDescent="0.25">
      <c r="A18" s="6" t="s">
        <v>2671</v>
      </c>
      <c r="B18" s="6">
        <v>4027</v>
      </c>
      <c r="C18" s="18">
        <v>42513.284502314818</v>
      </c>
      <c r="D18" s="18">
        <v>42513.317071759258</v>
      </c>
      <c r="E18" s="15" t="str">
        <f t="shared" si="0"/>
        <v>4027/4028</v>
      </c>
      <c r="F18" s="15">
        <f t="shared" si="1"/>
        <v>3.2569444440014195E-2</v>
      </c>
      <c r="G18" s="10"/>
    </row>
    <row r="19" spans="1:7" s="2" customFormat="1" x14ac:dyDescent="0.25">
      <c r="A19" s="6" t="s">
        <v>2672</v>
      </c>
      <c r="B19" s="6">
        <v>4044</v>
      </c>
      <c r="C19" s="18">
        <v>42513.296944444446</v>
      </c>
      <c r="D19" s="18">
        <v>42513.335266203707</v>
      </c>
      <c r="E19" s="15" t="str">
        <f t="shared" si="0"/>
        <v>4043/4044</v>
      </c>
      <c r="F19" s="15">
        <f t="shared" si="1"/>
        <v>3.832175926072523E-2</v>
      </c>
      <c r="G19" s="10"/>
    </row>
    <row r="20" spans="1:7" s="2" customFormat="1" x14ac:dyDescent="0.25">
      <c r="A20" s="6" t="s">
        <v>2673</v>
      </c>
      <c r="B20" s="6">
        <v>4043</v>
      </c>
      <c r="C20" s="18">
        <v>42513.341319444444</v>
      </c>
      <c r="D20" s="18">
        <v>42513.36990740741</v>
      </c>
      <c r="E20" s="15" t="str">
        <f t="shared" si="0"/>
        <v>4043/4044</v>
      </c>
      <c r="F20" s="15">
        <f t="shared" si="1"/>
        <v>2.8587962966412306E-2</v>
      </c>
      <c r="G20" s="10"/>
    </row>
    <row r="21" spans="1:7" s="2" customFormat="1" x14ac:dyDescent="0.25">
      <c r="A21" s="6" t="s">
        <v>2674</v>
      </c>
      <c r="B21" s="6">
        <v>4038</v>
      </c>
      <c r="C21" s="18">
        <v>42513.311400462961</v>
      </c>
      <c r="D21" s="18">
        <v>42513.345196759263</v>
      </c>
      <c r="E21" s="15" t="str">
        <f t="shared" si="0"/>
        <v>4037/4038</v>
      </c>
      <c r="F21" s="15">
        <f t="shared" si="1"/>
        <v>3.3796296302170958E-2</v>
      </c>
      <c r="G21" s="10"/>
    </row>
    <row r="22" spans="1:7" s="2" customFormat="1" x14ac:dyDescent="0.25">
      <c r="A22" s="6" t="s">
        <v>2675</v>
      </c>
      <c r="B22" s="6">
        <v>4037</v>
      </c>
      <c r="C22" s="18">
        <v>42513.350717592592</v>
      </c>
      <c r="D22" s="18">
        <v>42513.380347222221</v>
      </c>
      <c r="E22" s="15" t="str">
        <f t="shared" si="0"/>
        <v>4037/4038</v>
      </c>
      <c r="F22" s="15">
        <f t="shared" si="1"/>
        <v>2.9629629629198462E-2</v>
      </c>
      <c r="G22" s="10"/>
    </row>
    <row r="23" spans="1:7" s="2" customFormat="1" x14ac:dyDescent="0.25">
      <c r="A23" s="6" t="s">
        <v>2676</v>
      </c>
      <c r="B23" s="6">
        <v>4009</v>
      </c>
      <c r="C23" s="18">
        <v>42513.316238425927</v>
      </c>
      <c r="D23" s="18">
        <v>42513.348680555559</v>
      </c>
      <c r="E23" s="15" t="str">
        <f t="shared" si="0"/>
        <v>4009/4010</v>
      </c>
      <c r="F23" s="15">
        <f t="shared" si="1"/>
        <v>3.2442129631817807E-2</v>
      </c>
      <c r="G23" s="10"/>
    </row>
    <row r="24" spans="1:7" s="2" customFormat="1" x14ac:dyDescent="0.25">
      <c r="A24" s="6" t="s">
        <v>2677</v>
      </c>
      <c r="B24" s="6">
        <v>4010</v>
      </c>
      <c r="C24" s="18">
        <v>42513.362638888888</v>
      </c>
      <c r="D24" s="18">
        <v>42513.392175925925</v>
      </c>
      <c r="E24" s="15" t="str">
        <f t="shared" si="0"/>
        <v>4009/4010</v>
      </c>
      <c r="F24" s="15">
        <f t="shared" si="1"/>
        <v>2.9537037036789116E-2</v>
      </c>
      <c r="G24" s="10"/>
    </row>
    <row r="25" spans="1:7" s="2" customFormat="1" x14ac:dyDescent="0.25">
      <c r="A25" s="6" t="s">
        <v>2678</v>
      </c>
      <c r="B25" s="6">
        <v>4007</v>
      </c>
      <c r="C25" s="18">
        <v>42513.327638888892</v>
      </c>
      <c r="D25" s="18">
        <v>42513.359166666669</v>
      </c>
      <c r="E25" s="15" t="str">
        <f t="shared" si="0"/>
        <v>4007/4008</v>
      </c>
      <c r="F25" s="15">
        <f t="shared" si="1"/>
        <v>3.1527777777228039E-2</v>
      </c>
      <c r="G25" s="10"/>
    </row>
    <row r="26" spans="1:7" s="2" customFormat="1" x14ac:dyDescent="0.25">
      <c r="A26" s="6" t="s">
        <v>2679</v>
      </c>
      <c r="B26" s="6">
        <v>4008</v>
      </c>
      <c r="C26" s="18">
        <v>42513.36954861111</v>
      </c>
      <c r="D26" s="18">
        <v>42513.398206018515</v>
      </c>
      <c r="E26" s="15" t="str">
        <f t="shared" si="0"/>
        <v>4007/4008</v>
      </c>
      <c r="F26" s="15">
        <f t="shared" si="1"/>
        <v>2.8657407405262347E-2</v>
      </c>
      <c r="G26" s="10" t="s">
        <v>2789</v>
      </c>
    </row>
    <row r="27" spans="1:7" s="2" customFormat="1" x14ac:dyDescent="0.25">
      <c r="A27" s="6" t="s">
        <v>2680</v>
      </c>
      <c r="B27" s="6">
        <v>4042</v>
      </c>
      <c r="C27" s="18">
        <v>42513.339120370372</v>
      </c>
      <c r="D27" s="18">
        <v>42513.371030092596</v>
      </c>
      <c r="E27" s="15" t="str">
        <f t="shared" si="0"/>
        <v>4041/4042</v>
      </c>
      <c r="F27" s="15">
        <f t="shared" si="1"/>
        <v>3.1909722223645076E-2</v>
      </c>
      <c r="G27" s="10"/>
    </row>
    <row r="28" spans="1:7" s="2" customFormat="1" x14ac:dyDescent="0.25">
      <c r="A28" s="6" t="s">
        <v>2681</v>
      </c>
      <c r="B28" s="6">
        <v>4041</v>
      </c>
      <c r="C28" s="18">
        <v>42513.379224537035</v>
      </c>
      <c r="D28" s="18">
        <v>42513.409745370373</v>
      </c>
      <c r="E28" s="15" t="str">
        <f t="shared" si="0"/>
        <v>4041/4042</v>
      </c>
      <c r="F28" s="15">
        <f t="shared" si="1"/>
        <v>3.0520833337504882E-2</v>
      </c>
      <c r="G28" s="10"/>
    </row>
    <row r="29" spans="1:7" s="2" customFormat="1" x14ac:dyDescent="0.25">
      <c r="A29" s="6" t="s">
        <v>2682</v>
      </c>
      <c r="B29" s="6">
        <v>4016</v>
      </c>
      <c r="C29" s="18">
        <v>42513.354166666664</v>
      </c>
      <c r="D29" s="18">
        <v>42513.380590277775</v>
      </c>
      <c r="E29" s="15" t="str">
        <f t="shared" si="0"/>
        <v>4015/4016</v>
      </c>
      <c r="F29" s="15">
        <f t="shared" si="1"/>
        <v>2.6423611110658385E-2</v>
      </c>
      <c r="G29" s="10"/>
    </row>
    <row r="30" spans="1:7" s="2" customFormat="1" x14ac:dyDescent="0.25">
      <c r="A30" s="6" t="s">
        <v>2683</v>
      </c>
      <c r="B30" s="6">
        <v>4015</v>
      </c>
      <c r="C30" s="18">
        <v>42513.388020833336</v>
      </c>
      <c r="D30" s="18">
        <v>42513.421944444446</v>
      </c>
      <c r="E30" s="15" t="str">
        <f t="shared" si="0"/>
        <v>4015/4016</v>
      </c>
      <c r="F30" s="15">
        <f t="shared" si="1"/>
        <v>3.3923611110367347E-2</v>
      </c>
      <c r="G30" s="10"/>
    </row>
    <row r="31" spans="1:7" s="2" customFormat="1" x14ac:dyDescent="0.25">
      <c r="A31" s="6" t="s">
        <v>2684</v>
      </c>
      <c r="B31" s="6">
        <v>4027</v>
      </c>
      <c r="C31" s="18">
        <v>42513.36178240741</v>
      </c>
      <c r="D31" s="18">
        <v>42513.389560185184</v>
      </c>
      <c r="E31" s="15" t="str">
        <f t="shared" si="0"/>
        <v>4027/4028</v>
      </c>
      <c r="F31" s="15">
        <f t="shared" si="1"/>
        <v>2.7777777773735579E-2</v>
      </c>
      <c r="G31" s="10"/>
    </row>
    <row r="32" spans="1:7" s="2" customFormat="1" x14ac:dyDescent="0.25">
      <c r="A32" s="6" t="s">
        <v>2685</v>
      </c>
      <c r="B32" s="6">
        <v>4028</v>
      </c>
      <c r="C32" s="18">
        <v>42513.39675925926</v>
      </c>
      <c r="D32" s="18">
        <v>42513.429652777777</v>
      </c>
      <c r="E32" s="15" t="str">
        <f t="shared" si="0"/>
        <v>4027/4028</v>
      </c>
      <c r="F32" s="15">
        <f t="shared" si="1"/>
        <v>3.2893518517084885E-2</v>
      </c>
      <c r="G32" s="10"/>
    </row>
    <row r="33" spans="1:7" s="2" customFormat="1" x14ac:dyDescent="0.25">
      <c r="A33" s="6" t="s">
        <v>2686</v>
      </c>
      <c r="B33" s="6">
        <v>4044</v>
      </c>
      <c r="C33" s="18">
        <v>42513.373402777775</v>
      </c>
      <c r="D33" s="18">
        <v>42513.402037037034</v>
      </c>
      <c r="E33" s="15" t="str">
        <f t="shared" si="0"/>
        <v>4043/4044</v>
      </c>
      <c r="F33" s="15">
        <f t="shared" si="1"/>
        <v>2.8634259258979E-2</v>
      </c>
      <c r="G33" s="10"/>
    </row>
    <row r="34" spans="1:7" s="2" customFormat="1" x14ac:dyDescent="0.25">
      <c r="A34" s="6" t="s">
        <v>2687</v>
      </c>
      <c r="B34" s="6">
        <v>4043</v>
      </c>
      <c r="C34" s="18">
        <v>42513.409386574072</v>
      </c>
      <c r="D34" s="18">
        <v>42513.445057870369</v>
      </c>
      <c r="E34" s="15" t="str">
        <f t="shared" si="0"/>
        <v>4043/4044</v>
      </c>
      <c r="F34" s="15">
        <f t="shared" si="1"/>
        <v>3.5671296296641231E-2</v>
      </c>
      <c r="G34" s="10"/>
    </row>
    <row r="35" spans="1:7" s="2" customFormat="1" x14ac:dyDescent="0.25">
      <c r="A35" s="6" t="s">
        <v>2688</v>
      </c>
      <c r="B35" s="6">
        <v>4038</v>
      </c>
      <c r="C35" s="18">
        <v>42513.383032407408</v>
      </c>
      <c r="D35" s="18">
        <v>42513.411782407406</v>
      </c>
      <c r="E35" s="15" t="str">
        <f t="shared" si="0"/>
        <v>4037/4038</v>
      </c>
      <c r="F35" s="15">
        <f t="shared" si="1"/>
        <v>2.8749999997671694E-2</v>
      </c>
      <c r="G35" s="10"/>
    </row>
    <row r="36" spans="1:7" s="2" customFormat="1" x14ac:dyDescent="0.25">
      <c r="A36" s="6" t="s">
        <v>2689</v>
      </c>
      <c r="B36" s="6">
        <v>4037</v>
      </c>
      <c r="C36" s="18">
        <v>42513.417048611111</v>
      </c>
      <c r="D36" s="18">
        <v>42513.452997685185</v>
      </c>
      <c r="E36" s="15" t="str">
        <f t="shared" si="0"/>
        <v>4037/4038</v>
      </c>
      <c r="F36" s="15">
        <f t="shared" si="1"/>
        <v>3.5949074073869269E-2</v>
      </c>
      <c r="G36" s="10"/>
    </row>
    <row r="37" spans="1:7" s="2" customFormat="1" x14ac:dyDescent="0.25">
      <c r="A37" s="6" t="s">
        <v>2690</v>
      </c>
      <c r="B37" s="6">
        <v>4009</v>
      </c>
      <c r="C37" s="18">
        <v>42513.394930555558</v>
      </c>
      <c r="D37" s="18">
        <v>42513.4221875</v>
      </c>
      <c r="E37" s="15" t="str">
        <f t="shared" si="0"/>
        <v>4009/4010</v>
      </c>
      <c r="F37" s="15">
        <f t="shared" si="1"/>
        <v>2.7256944442342501E-2</v>
      </c>
      <c r="G37" s="10"/>
    </row>
    <row r="38" spans="1:7" s="2" customFormat="1" x14ac:dyDescent="0.25">
      <c r="A38" s="6" t="s">
        <v>2691</v>
      </c>
      <c r="B38" s="6">
        <v>4010</v>
      </c>
      <c r="C38" s="18">
        <v>42513.43540509259</v>
      </c>
      <c r="D38" s="18">
        <v>42513.471782407411</v>
      </c>
      <c r="E38" s="15" t="str">
        <f t="shared" si="0"/>
        <v>4009/4010</v>
      </c>
      <c r="F38" s="15">
        <f t="shared" si="1"/>
        <v>3.6377314820128959E-2</v>
      </c>
      <c r="G38" s="10"/>
    </row>
    <row r="39" spans="1:7" s="2" customFormat="1" x14ac:dyDescent="0.25">
      <c r="A39" s="6" t="s">
        <v>2692</v>
      </c>
      <c r="B39" s="6">
        <v>4007</v>
      </c>
      <c r="C39" s="18">
        <v>42513.403564814813</v>
      </c>
      <c r="D39" s="18">
        <v>42513.431331018517</v>
      </c>
      <c r="E39" s="15" t="str">
        <f t="shared" si="0"/>
        <v>4007/4008</v>
      </c>
      <c r="F39" s="15">
        <f t="shared" si="1"/>
        <v>2.7766203704231884E-2</v>
      </c>
      <c r="G39" s="10"/>
    </row>
    <row r="40" spans="1:7" s="2" customFormat="1" x14ac:dyDescent="0.25">
      <c r="A40" s="6" t="s">
        <v>2693</v>
      </c>
      <c r="B40" s="6">
        <v>4008</v>
      </c>
      <c r="C40" s="18">
        <v>42513.440381944441</v>
      </c>
      <c r="D40" s="18">
        <v>42513.474537037036</v>
      </c>
      <c r="E40" s="15" t="str">
        <f t="shared" si="0"/>
        <v>4007/4008</v>
      </c>
      <c r="F40" s="15">
        <f t="shared" si="1"/>
        <v>3.4155092595028691E-2</v>
      </c>
      <c r="G40" s="10"/>
    </row>
    <row r="41" spans="1:7" s="2" customFormat="1" x14ac:dyDescent="0.25">
      <c r="A41" s="6" t="s">
        <v>2694</v>
      </c>
      <c r="B41" s="6">
        <v>4042</v>
      </c>
      <c r="C41" s="18">
        <v>42513.414571759262</v>
      </c>
      <c r="D41" s="18">
        <v>42513.442685185182</v>
      </c>
      <c r="E41" s="15" t="str">
        <f t="shared" si="0"/>
        <v>4041/4042</v>
      </c>
      <c r="F41" s="15">
        <f t="shared" si="1"/>
        <v>2.8113425920309965E-2</v>
      </c>
      <c r="G41" s="10"/>
    </row>
    <row r="42" spans="1:7" s="2" customFormat="1" x14ac:dyDescent="0.25">
      <c r="A42" s="6" t="s">
        <v>2695</v>
      </c>
      <c r="B42" s="6">
        <v>4041</v>
      </c>
      <c r="C42" s="18">
        <v>42513.452499999999</v>
      </c>
      <c r="D42" s="18">
        <v>42513.48542824074</v>
      </c>
      <c r="E42" s="15" t="str">
        <f t="shared" si="0"/>
        <v>4041/4042</v>
      </c>
      <c r="F42" s="15">
        <f t="shared" si="1"/>
        <v>3.2928240740147885E-2</v>
      </c>
      <c r="G42" s="10"/>
    </row>
    <row r="43" spans="1:7" s="2" customFormat="1" x14ac:dyDescent="0.25">
      <c r="A43" s="6" t="s">
        <v>2696</v>
      </c>
      <c r="B43" s="6">
        <v>4016</v>
      </c>
      <c r="C43" s="18">
        <v>42513.427256944444</v>
      </c>
      <c r="D43" s="18">
        <v>42513.453217592592</v>
      </c>
      <c r="E43" s="15" t="str">
        <f t="shared" si="0"/>
        <v>4015/4016</v>
      </c>
      <c r="F43" s="15">
        <f t="shared" si="1"/>
        <v>2.5960648148611654E-2</v>
      </c>
      <c r="G43" s="10"/>
    </row>
    <row r="44" spans="1:7" s="2" customFormat="1" x14ac:dyDescent="0.25">
      <c r="A44" s="6" t="s">
        <v>2697</v>
      </c>
      <c r="B44" s="6">
        <v>4015</v>
      </c>
      <c r="C44" s="18">
        <v>42513.461400462962</v>
      </c>
      <c r="D44" s="18">
        <v>42513.494201388887</v>
      </c>
      <c r="E44" s="15" t="str">
        <f t="shared" si="0"/>
        <v>4015/4016</v>
      </c>
      <c r="F44" s="15">
        <f t="shared" si="1"/>
        <v>3.2800925924675539E-2</v>
      </c>
      <c r="G44" s="10"/>
    </row>
    <row r="45" spans="1:7" s="2" customFormat="1" x14ac:dyDescent="0.25">
      <c r="A45" s="6" t="s">
        <v>2698</v>
      </c>
      <c r="B45" s="6">
        <v>4027</v>
      </c>
      <c r="C45" s="18">
        <v>42513.437164351853</v>
      </c>
      <c r="D45" s="18">
        <v>42513.464016203703</v>
      </c>
      <c r="E45" s="15" t="str">
        <f t="shared" si="0"/>
        <v>4027/4028</v>
      </c>
      <c r="F45" s="15">
        <f t="shared" si="1"/>
        <v>2.6851851849642117E-2</v>
      </c>
      <c r="G45" s="10"/>
    </row>
    <row r="46" spans="1:7" s="2" customFormat="1" x14ac:dyDescent="0.25">
      <c r="A46" s="6" t="s">
        <v>2699</v>
      </c>
      <c r="B46" s="6">
        <v>4028</v>
      </c>
      <c r="C46" s="18">
        <v>42513.473020833335</v>
      </c>
      <c r="D46" s="18">
        <v>42513.504074074073</v>
      </c>
      <c r="E46" s="15" t="str">
        <f t="shared" si="0"/>
        <v>4027/4028</v>
      </c>
      <c r="F46" s="15">
        <f t="shared" si="1"/>
        <v>3.1053240738401655E-2</v>
      </c>
      <c r="G46" s="10"/>
    </row>
    <row r="47" spans="1:7" s="2" customFormat="1" x14ac:dyDescent="0.25">
      <c r="A47" s="6" t="s">
        <v>2700</v>
      </c>
      <c r="B47" s="6">
        <v>4044</v>
      </c>
      <c r="C47" s="18">
        <v>42513.456250000003</v>
      </c>
      <c r="D47" s="18">
        <v>42513.483090277776</v>
      </c>
      <c r="E47" s="15" t="str">
        <f t="shared" si="0"/>
        <v>4043/4044</v>
      </c>
      <c r="F47" s="15">
        <f t="shared" si="1"/>
        <v>2.6840277772862464E-2</v>
      </c>
      <c r="G47" s="10"/>
    </row>
    <row r="48" spans="1:7" s="2" customFormat="1" x14ac:dyDescent="0.25">
      <c r="A48" s="6" t="s">
        <v>2701</v>
      </c>
      <c r="B48" s="6">
        <v>4043</v>
      </c>
      <c r="C48" s="18">
        <v>42513.485763888886</v>
      </c>
      <c r="D48" s="18">
        <v>42513.515405092592</v>
      </c>
      <c r="E48" s="15" t="str">
        <f t="shared" si="0"/>
        <v>4043/4044</v>
      </c>
      <c r="F48" s="15">
        <f t="shared" si="1"/>
        <v>2.9641203705978114E-2</v>
      </c>
      <c r="G48" s="10"/>
    </row>
    <row r="49" spans="1:7" s="2" customFormat="1" x14ac:dyDescent="0.25">
      <c r="A49" s="6" t="s">
        <v>2702</v>
      </c>
      <c r="B49" s="6">
        <v>4038</v>
      </c>
      <c r="C49" s="18">
        <v>42513.459050925929</v>
      </c>
      <c r="D49" s="18">
        <v>42513.491539351853</v>
      </c>
      <c r="E49" s="15" t="str">
        <f t="shared" si="0"/>
        <v>4037/4038</v>
      </c>
      <c r="F49" s="15">
        <f t="shared" si="1"/>
        <v>3.2488425924384501E-2</v>
      </c>
      <c r="G49" s="10"/>
    </row>
    <row r="50" spans="1:7" s="2" customFormat="1" x14ac:dyDescent="0.25">
      <c r="A50" s="6" t="s">
        <v>2703</v>
      </c>
      <c r="B50" s="6">
        <v>4037</v>
      </c>
      <c r="C50" s="18">
        <v>42513.494247685187</v>
      </c>
      <c r="D50" s="18">
        <v>42513.52615740741</v>
      </c>
      <c r="E50" s="15" t="str">
        <f t="shared" si="0"/>
        <v>4037/4038</v>
      </c>
      <c r="F50" s="15">
        <f t="shared" si="1"/>
        <v>3.1909722223645076E-2</v>
      </c>
      <c r="G50" s="10"/>
    </row>
    <row r="51" spans="1:7" s="2" customFormat="1" x14ac:dyDescent="0.25">
      <c r="A51" s="6" t="s">
        <v>2704</v>
      </c>
      <c r="B51" s="6">
        <v>4014</v>
      </c>
      <c r="C51" s="18">
        <v>42513.468344907407</v>
      </c>
      <c r="D51" s="18">
        <v>42513.495891203704</v>
      </c>
      <c r="E51" s="15" t="str">
        <f t="shared" si="0"/>
        <v>4013/4014</v>
      </c>
      <c r="F51" s="15">
        <f t="shared" si="1"/>
        <v>2.7546296296350192E-2</v>
      </c>
      <c r="G51" s="10"/>
    </row>
    <row r="52" spans="1:7" s="2" customFormat="1" x14ac:dyDescent="0.25">
      <c r="A52" s="6" t="s">
        <v>2705</v>
      </c>
      <c r="B52" s="6">
        <v>4013</v>
      </c>
      <c r="C52" s="18">
        <v>42513.50271990741</v>
      </c>
      <c r="D52" s="18">
        <v>42513.534849537034</v>
      </c>
      <c r="E52" s="15" t="str">
        <f t="shared" si="0"/>
        <v>4013/4014</v>
      </c>
      <c r="F52" s="15">
        <f t="shared" si="1"/>
        <v>3.2129629624250811E-2</v>
      </c>
      <c r="G52" s="10"/>
    </row>
    <row r="53" spans="1:7" s="2" customFormat="1" x14ac:dyDescent="0.25">
      <c r="A53" s="6" t="s">
        <v>2706</v>
      </c>
      <c r="B53" s="6">
        <v>4007</v>
      </c>
      <c r="C53" s="18">
        <v>42513.477858796294</v>
      </c>
      <c r="D53" s="18">
        <v>42513.50613425926</v>
      </c>
      <c r="E53" s="15" t="str">
        <f t="shared" si="0"/>
        <v>4007/4008</v>
      </c>
      <c r="F53" s="15">
        <f t="shared" si="1"/>
        <v>2.8275462966121268E-2</v>
      </c>
      <c r="G53" s="10"/>
    </row>
    <row r="54" spans="1:7" s="2" customFormat="1" x14ac:dyDescent="0.25">
      <c r="A54" s="6" t="s">
        <v>2707</v>
      </c>
      <c r="B54" s="6">
        <v>4008</v>
      </c>
      <c r="C54" s="18">
        <v>42513.511990740742</v>
      </c>
      <c r="D54" s="18">
        <v>42513.551354166666</v>
      </c>
      <c r="E54" s="15" t="str">
        <f t="shared" si="0"/>
        <v>4007/4008</v>
      </c>
      <c r="F54" s="15">
        <f t="shared" si="1"/>
        <v>3.9363425923511386E-2</v>
      </c>
      <c r="G54" s="10"/>
    </row>
    <row r="55" spans="1:7" s="2" customFormat="1" x14ac:dyDescent="0.25">
      <c r="A55" s="6" t="s">
        <v>2708</v>
      </c>
      <c r="B55" s="6">
        <v>4042</v>
      </c>
      <c r="C55" s="18">
        <v>42513.490694444445</v>
      </c>
      <c r="D55" s="18">
        <v>42513.515520833331</v>
      </c>
      <c r="E55" s="15" t="str">
        <f t="shared" si="0"/>
        <v>4041/4042</v>
      </c>
      <c r="F55" s="15">
        <f t="shared" si="1"/>
        <v>2.4826388886140194E-2</v>
      </c>
      <c r="G55" s="10"/>
    </row>
    <row r="56" spans="1:7" s="2" customFormat="1" x14ac:dyDescent="0.25">
      <c r="A56" s="6" t="s">
        <v>2709</v>
      </c>
      <c r="B56" s="6">
        <v>4041</v>
      </c>
      <c r="C56" s="18">
        <v>42513.527546296296</v>
      </c>
      <c r="D56" s="18">
        <v>42513.557013888887</v>
      </c>
      <c r="E56" s="15" t="str">
        <f t="shared" si="0"/>
        <v>4041/4042</v>
      </c>
      <c r="F56" s="15">
        <f t="shared" si="1"/>
        <v>2.9467592590663116E-2</v>
      </c>
      <c r="G56" s="10"/>
    </row>
    <row r="57" spans="1:7" s="2" customFormat="1" x14ac:dyDescent="0.25">
      <c r="A57" s="6" t="s">
        <v>2710</v>
      </c>
      <c r="B57" s="6">
        <v>4016</v>
      </c>
      <c r="C57" s="18">
        <v>42513.497256944444</v>
      </c>
      <c r="D57" s="18">
        <v>42513.526284722226</v>
      </c>
      <c r="E57" s="15" t="str">
        <f t="shared" si="0"/>
        <v>4015/4016</v>
      </c>
      <c r="F57" s="15">
        <f t="shared" si="1"/>
        <v>2.902777778217569E-2</v>
      </c>
      <c r="G57" s="10"/>
    </row>
    <row r="58" spans="1:7" s="2" customFormat="1" x14ac:dyDescent="0.25">
      <c r="A58" s="6" t="s">
        <v>2711</v>
      </c>
      <c r="B58" s="6">
        <v>4015</v>
      </c>
      <c r="C58" s="18">
        <v>42513.534513888888</v>
      </c>
      <c r="D58" s="18">
        <v>42513.566643518519</v>
      </c>
      <c r="E58" s="15" t="str">
        <f t="shared" si="0"/>
        <v>4015/4016</v>
      </c>
      <c r="F58" s="15">
        <f t="shared" si="1"/>
        <v>3.2129629631526768E-2</v>
      </c>
      <c r="G58" s="10"/>
    </row>
    <row r="59" spans="1:7" s="2" customFormat="1" x14ac:dyDescent="0.25">
      <c r="A59" s="6" t="s">
        <v>2712</v>
      </c>
      <c r="B59" s="6">
        <v>4027</v>
      </c>
      <c r="C59" s="18">
        <v>42513.510312500002</v>
      </c>
      <c r="D59" s="18">
        <v>42513.538368055553</v>
      </c>
      <c r="E59" s="15" t="str">
        <f t="shared" si="0"/>
        <v>4027/4028</v>
      </c>
      <c r="F59" s="15">
        <f t="shared" si="1"/>
        <v>2.8055555550963618E-2</v>
      </c>
      <c r="G59" s="10"/>
    </row>
    <row r="60" spans="1:7" s="2" customFormat="1" x14ac:dyDescent="0.25">
      <c r="A60" s="6" t="s">
        <v>2713</v>
      </c>
      <c r="B60" s="6">
        <v>4028</v>
      </c>
      <c r="C60" s="18">
        <v>42513.546724537038</v>
      </c>
      <c r="D60" s="18">
        <v>42513.576296296298</v>
      </c>
      <c r="E60" s="15" t="str">
        <f t="shared" si="0"/>
        <v>4027/4028</v>
      </c>
      <c r="F60" s="15">
        <f t="shared" si="1"/>
        <v>2.9571759259852115E-2</v>
      </c>
      <c r="G60" s="10"/>
    </row>
    <row r="61" spans="1:7" s="2" customFormat="1" x14ac:dyDescent="0.25">
      <c r="A61" s="6" t="s">
        <v>2714</v>
      </c>
      <c r="B61" s="6">
        <v>4044</v>
      </c>
      <c r="C61" s="18">
        <v>42513.517754629633</v>
      </c>
      <c r="D61" s="18">
        <v>42513.547129629631</v>
      </c>
      <c r="E61" s="15" t="str">
        <f t="shared" si="0"/>
        <v>4043/4044</v>
      </c>
      <c r="F61" s="15">
        <f t="shared" si="1"/>
        <v>2.937499999825377E-2</v>
      </c>
      <c r="G61" s="10"/>
    </row>
    <row r="62" spans="1:7" s="2" customFormat="1" x14ac:dyDescent="0.25">
      <c r="A62" s="6" t="s">
        <v>2715</v>
      </c>
      <c r="B62" s="6">
        <v>4043</v>
      </c>
      <c r="C62" s="18">
        <v>42513.557858796295</v>
      </c>
      <c r="D62" s="18">
        <v>42513.588750000003</v>
      </c>
      <c r="E62" s="15" t="str">
        <f t="shared" si="0"/>
        <v>4043/4044</v>
      </c>
      <c r="F62" s="15">
        <f t="shared" si="1"/>
        <v>3.0891203707142267E-2</v>
      </c>
      <c r="G62" s="10"/>
    </row>
    <row r="63" spans="1:7" s="2" customFormat="1" x14ac:dyDescent="0.25">
      <c r="A63" s="6" t="s">
        <v>2716</v>
      </c>
      <c r="B63" s="6">
        <v>4038</v>
      </c>
      <c r="C63" s="18">
        <v>42513.531585648147</v>
      </c>
      <c r="D63" s="18">
        <v>42513.557743055557</v>
      </c>
      <c r="E63" s="15" t="str">
        <f t="shared" si="0"/>
        <v>4037/4038</v>
      </c>
      <c r="F63" s="15">
        <f t="shared" si="1"/>
        <v>2.6157407410209998E-2</v>
      </c>
      <c r="G63" s="10"/>
    </row>
    <row r="64" spans="1:7" s="2" customFormat="1" x14ac:dyDescent="0.25">
      <c r="A64" s="6" t="s">
        <v>2717</v>
      </c>
      <c r="B64" s="6">
        <v>4037</v>
      </c>
      <c r="C64" s="18">
        <v>42513.566030092596</v>
      </c>
      <c r="D64" s="18">
        <v>42513.600254629629</v>
      </c>
      <c r="E64" s="15" t="str">
        <f t="shared" si="0"/>
        <v>4037/4038</v>
      </c>
      <c r="F64" s="15">
        <f t="shared" si="1"/>
        <v>3.4224537033878732E-2</v>
      </c>
      <c r="G64" s="10"/>
    </row>
    <row r="65" spans="1:7" s="2" customFormat="1" x14ac:dyDescent="0.25">
      <c r="A65" s="6" t="s">
        <v>2718</v>
      </c>
      <c r="B65" s="6">
        <v>4014</v>
      </c>
      <c r="C65" s="18">
        <v>42513.539849537039</v>
      </c>
      <c r="D65" s="18">
        <v>42513.568067129629</v>
      </c>
      <c r="E65" s="15" t="str">
        <f t="shared" si="0"/>
        <v>4013/4014</v>
      </c>
      <c r="F65" s="15">
        <f t="shared" si="1"/>
        <v>2.8217592589498963E-2</v>
      </c>
      <c r="G65" s="10"/>
    </row>
    <row r="66" spans="1:7" s="2" customFormat="1" x14ac:dyDescent="0.25">
      <c r="A66" s="6" t="s">
        <v>2719</v>
      </c>
      <c r="B66" s="6">
        <v>4013</v>
      </c>
      <c r="C66" s="18">
        <v>42513.581435185188</v>
      </c>
      <c r="D66" s="18">
        <v>42513.608495370368</v>
      </c>
      <c r="E66" s="15" t="str">
        <f t="shared" si="0"/>
        <v>4013/4014</v>
      </c>
      <c r="F66" s="15">
        <f t="shared" si="1"/>
        <v>2.7060185180744156E-2</v>
      </c>
      <c r="G66" s="10"/>
    </row>
    <row r="67" spans="1:7" s="2" customFormat="1" x14ac:dyDescent="0.25">
      <c r="A67" s="6" t="s">
        <v>2719</v>
      </c>
      <c r="B67" s="6">
        <v>4013</v>
      </c>
      <c r="C67" s="18">
        <v>42513.573842592596</v>
      </c>
      <c r="D67" s="18">
        <v>42513.575370370374</v>
      </c>
      <c r="E67" s="15" t="str">
        <f t="shared" si="0"/>
        <v>4013/4014</v>
      </c>
      <c r="F67" s="15">
        <f t="shared" si="1"/>
        <v>1.527777778392192E-3</v>
      </c>
      <c r="G67" s="10" t="s">
        <v>785</v>
      </c>
    </row>
    <row r="68" spans="1:7" s="2" customFormat="1" x14ac:dyDescent="0.25">
      <c r="A68" s="6" t="s">
        <v>2720</v>
      </c>
      <c r="B68" s="6">
        <v>4007</v>
      </c>
      <c r="C68" s="62">
        <v>42513.553680555553</v>
      </c>
      <c r="D68" s="62">
        <v>42513.580868055556</v>
      </c>
      <c r="E68" s="15" t="str">
        <f t="shared" si="0"/>
        <v>4007/4008</v>
      </c>
      <c r="F68" s="15">
        <f t="shared" si="1"/>
        <v>2.718750000349246E-2</v>
      </c>
      <c r="G68" s="10"/>
    </row>
    <row r="69" spans="1:7" s="2" customFormat="1" x14ac:dyDescent="0.25">
      <c r="A69" s="6" t="s">
        <v>2721</v>
      </c>
      <c r="B69" s="6">
        <v>4008</v>
      </c>
      <c r="C69" s="18">
        <v>42513.587511574071</v>
      </c>
      <c r="D69" s="18">
        <v>42513.619756944441</v>
      </c>
      <c r="E69" s="15" t="str">
        <f t="shared" ref="E69:E131" si="2">IF(ISEVEN(B69),(B69-1)&amp;"/"&amp;B69,B69&amp;"/"&amp;(B69+1))</f>
        <v>4007/4008</v>
      </c>
      <c r="F69" s="15">
        <f t="shared" ref="F69:F131" si="3">D69-C69</f>
        <v>3.2245370370219462E-2</v>
      </c>
      <c r="G69" s="10"/>
    </row>
    <row r="70" spans="1:7" s="2" customFormat="1" x14ac:dyDescent="0.25">
      <c r="A70" s="6" t="s">
        <v>2722</v>
      </c>
      <c r="B70" s="6">
        <v>4042</v>
      </c>
      <c r="C70" s="18">
        <v>42513.562638888892</v>
      </c>
      <c r="D70" s="18">
        <v>42513.58730324074</v>
      </c>
      <c r="E70" s="15" t="str">
        <f t="shared" si="2"/>
        <v>4041/4042</v>
      </c>
      <c r="F70" s="15">
        <f t="shared" si="3"/>
        <v>2.4664351847604848E-2</v>
      </c>
      <c r="G70" s="10"/>
    </row>
    <row r="71" spans="1:7" s="2" customFormat="1" x14ac:dyDescent="0.25">
      <c r="A71" s="6" t="s">
        <v>2723</v>
      </c>
      <c r="B71" s="6">
        <v>4041</v>
      </c>
      <c r="C71" s="18">
        <v>42513.600081018521</v>
      </c>
      <c r="D71" s="18">
        <v>42513.627766203703</v>
      </c>
      <c r="E71" s="15" t="str">
        <f t="shared" si="2"/>
        <v>4041/4042</v>
      </c>
      <c r="F71" s="15">
        <f t="shared" si="3"/>
        <v>2.7685185181326233E-2</v>
      </c>
      <c r="G71" s="10"/>
    </row>
    <row r="72" spans="1:7" s="2" customFormat="1" x14ac:dyDescent="0.25">
      <c r="A72" s="6" t="s">
        <v>2724</v>
      </c>
      <c r="B72" s="6">
        <v>4016</v>
      </c>
      <c r="C72" s="18">
        <v>42513.571226851855</v>
      </c>
      <c r="D72" s="18">
        <v>42513.600740740738</v>
      </c>
      <c r="E72" s="15" t="str">
        <f t="shared" si="2"/>
        <v>4015/4016</v>
      </c>
      <c r="F72" s="15">
        <f t="shared" si="3"/>
        <v>2.9513888883229811E-2</v>
      </c>
      <c r="G72" s="10"/>
    </row>
    <row r="73" spans="1:7" s="2" customFormat="1" x14ac:dyDescent="0.25">
      <c r="A73" s="6" t="s">
        <v>2725</v>
      </c>
      <c r="B73" s="6">
        <v>4015</v>
      </c>
      <c r="C73" s="18">
        <v>42513.607499999998</v>
      </c>
      <c r="D73" s="18">
        <v>42513.63962962963</v>
      </c>
      <c r="E73" s="15" t="str">
        <f t="shared" si="2"/>
        <v>4015/4016</v>
      </c>
      <c r="F73" s="15">
        <f t="shared" si="3"/>
        <v>3.2129629631526768E-2</v>
      </c>
      <c r="G73" s="10"/>
    </row>
    <row r="74" spans="1:7" s="2" customFormat="1" x14ac:dyDescent="0.25">
      <c r="A74" s="6" t="s">
        <v>2726</v>
      </c>
      <c r="B74" s="6">
        <v>4027</v>
      </c>
      <c r="C74" s="18">
        <v>42513.579814814817</v>
      </c>
      <c r="D74" s="18">
        <v>42513.608472222222</v>
      </c>
      <c r="E74" s="15" t="str">
        <f t="shared" si="2"/>
        <v>4027/4028</v>
      </c>
      <c r="F74" s="15">
        <f t="shared" si="3"/>
        <v>2.8657407405262347E-2</v>
      </c>
      <c r="G74" s="10"/>
    </row>
    <row r="75" spans="1:7" s="2" customFormat="1" x14ac:dyDescent="0.25">
      <c r="A75" s="6" t="s">
        <v>2727</v>
      </c>
      <c r="B75" s="6">
        <v>4028</v>
      </c>
      <c r="C75" s="18">
        <v>42513.616018518522</v>
      </c>
      <c r="D75" s="18">
        <v>42513.649837962963</v>
      </c>
      <c r="E75" s="15" t="str">
        <f t="shared" si="2"/>
        <v>4027/4028</v>
      </c>
      <c r="F75" s="15">
        <f t="shared" si="3"/>
        <v>3.3819444441178348E-2</v>
      </c>
      <c r="G75" s="10"/>
    </row>
    <row r="76" spans="1:7" s="2" customFormat="1" x14ac:dyDescent="0.25">
      <c r="A76" s="6" t="s">
        <v>2728</v>
      </c>
      <c r="B76" s="6">
        <v>4044</v>
      </c>
      <c r="C76" s="18">
        <v>42513.591666666667</v>
      </c>
      <c r="D76" s="18">
        <v>42513.619201388887</v>
      </c>
      <c r="E76" s="15" t="str">
        <f t="shared" si="2"/>
        <v>4043/4044</v>
      </c>
      <c r="F76" s="15">
        <f t="shared" si="3"/>
        <v>2.753472221957054E-2</v>
      </c>
      <c r="G76" s="10"/>
    </row>
    <row r="77" spans="1:7" s="2" customFormat="1" x14ac:dyDescent="0.25">
      <c r="A77" s="6" t="s">
        <v>2729</v>
      </c>
      <c r="B77" s="6">
        <v>4043</v>
      </c>
      <c r="C77" s="18">
        <v>42513.630474537036</v>
      </c>
      <c r="D77" s="18">
        <v>42513.659178240741</v>
      </c>
      <c r="E77" s="15" t="str">
        <f t="shared" si="2"/>
        <v>4043/4044</v>
      </c>
      <c r="F77" s="15">
        <f t="shared" si="3"/>
        <v>2.8703703705104999E-2</v>
      </c>
      <c r="G77" s="10"/>
    </row>
    <row r="78" spans="1:7" s="2" customFormat="1" x14ac:dyDescent="0.25">
      <c r="A78" s="6" t="s">
        <v>2730</v>
      </c>
      <c r="B78" s="6">
        <v>4038</v>
      </c>
      <c r="C78" s="18">
        <v>42513.604560185187</v>
      </c>
      <c r="D78" s="18">
        <v>42513.630729166667</v>
      </c>
      <c r="E78" s="15" t="str">
        <f t="shared" si="2"/>
        <v>4037/4038</v>
      </c>
      <c r="F78" s="15">
        <f t="shared" si="3"/>
        <v>2.6168981479713693E-2</v>
      </c>
      <c r="G78" s="10"/>
    </row>
    <row r="79" spans="1:7" s="2" customFormat="1" x14ac:dyDescent="0.25">
      <c r="A79" s="6" t="s">
        <v>2731</v>
      </c>
      <c r="B79" s="6">
        <v>4037</v>
      </c>
      <c r="C79" s="18">
        <v>42513.637858796297</v>
      </c>
      <c r="D79" s="18">
        <v>42513.660578703704</v>
      </c>
      <c r="E79" s="15" t="str">
        <f t="shared" si="2"/>
        <v>4037/4038</v>
      </c>
      <c r="F79" s="15">
        <f t="shared" si="3"/>
        <v>2.2719907407008577E-2</v>
      </c>
      <c r="G79" s="10" t="s">
        <v>785</v>
      </c>
    </row>
    <row r="80" spans="1:7" s="2" customFormat="1" x14ac:dyDescent="0.25">
      <c r="A80" s="6" t="s">
        <v>2732</v>
      </c>
      <c r="B80" s="6">
        <v>4014</v>
      </c>
      <c r="C80" s="18">
        <v>42513.611898148149</v>
      </c>
      <c r="D80" s="18">
        <v>42513.639768518522</v>
      </c>
      <c r="E80" s="15" t="str">
        <f t="shared" si="2"/>
        <v>4013/4014</v>
      </c>
      <c r="F80" s="15">
        <f t="shared" si="3"/>
        <v>2.7870370373420883E-2</v>
      </c>
      <c r="G80" s="10"/>
    </row>
    <row r="81" spans="1:7" s="2" customFormat="1" x14ac:dyDescent="0.25">
      <c r="A81" s="6" t="s">
        <v>2733</v>
      </c>
      <c r="B81" s="6">
        <v>4013</v>
      </c>
      <c r="C81" s="18">
        <v>42513.649814814817</v>
      </c>
      <c r="D81" s="18">
        <v>42513.681354166663</v>
      </c>
      <c r="E81" s="15" t="str">
        <f t="shared" si="2"/>
        <v>4013/4014</v>
      </c>
      <c r="F81" s="15">
        <f t="shared" si="3"/>
        <v>3.1539351846731734E-2</v>
      </c>
      <c r="G81" s="10"/>
    </row>
    <row r="82" spans="1:7" s="2" customFormat="1" x14ac:dyDescent="0.25">
      <c r="A82" s="6" t="s">
        <v>2734</v>
      </c>
      <c r="B82" s="6">
        <v>4007</v>
      </c>
      <c r="C82" s="18">
        <v>42513.622627314813</v>
      </c>
      <c r="D82" s="18">
        <v>42513.650682870371</v>
      </c>
      <c r="E82" s="15" t="str">
        <f t="shared" si="2"/>
        <v>4007/4008</v>
      </c>
      <c r="F82" s="15">
        <f t="shared" si="3"/>
        <v>2.8055555558239575E-2</v>
      </c>
      <c r="G82" s="10"/>
    </row>
    <row r="83" spans="1:7" s="2" customFormat="1" x14ac:dyDescent="0.25">
      <c r="A83" s="6" t="s">
        <v>2735</v>
      </c>
      <c r="B83" s="6">
        <v>4008</v>
      </c>
      <c r="C83" s="18">
        <v>42513.659791666665</v>
      </c>
      <c r="D83" s="18">
        <v>42513.694374999999</v>
      </c>
      <c r="E83" s="15" t="str">
        <f t="shared" si="2"/>
        <v>4007/4008</v>
      </c>
      <c r="F83" s="15">
        <f t="shared" si="3"/>
        <v>3.4583333334012423E-2</v>
      </c>
      <c r="G83" s="10"/>
    </row>
    <row r="84" spans="1:7" s="2" customFormat="1" x14ac:dyDescent="0.25">
      <c r="A84" s="6" t="s">
        <v>2736</v>
      </c>
      <c r="B84" s="6">
        <v>4042</v>
      </c>
      <c r="C84" s="18">
        <v>42513.63385416667</v>
      </c>
      <c r="D84" s="18">
        <v>42513.661516203705</v>
      </c>
      <c r="E84" s="15" t="str">
        <f t="shared" si="2"/>
        <v>4041/4042</v>
      </c>
      <c r="F84" s="15">
        <f t="shared" si="3"/>
        <v>2.7662037035042886E-2</v>
      </c>
      <c r="G84" s="10"/>
    </row>
    <row r="85" spans="1:7" s="2" customFormat="1" x14ac:dyDescent="0.25">
      <c r="A85" s="6" t="s">
        <v>2737</v>
      </c>
      <c r="B85" s="6">
        <v>4016</v>
      </c>
      <c r="C85" s="18">
        <v>42513.64329861111</v>
      </c>
      <c r="D85" s="18">
        <v>42513.674212962964</v>
      </c>
      <c r="E85" s="15" t="str">
        <f t="shared" si="2"/>
        <v>4015/4016</v>
      </c>
      <c r="F85" s="15">
        <f t="shared" si="3"/>
        <v>3.0914351853425615E-2</v>
      </c>
      <c r="G85" s="10"/>
    </row>
    <row r="86" spans="1:7" s="2" customFormat="1" x14ac:dyDescent="0.25">
      <c r="A86" s="6" t="s">
        <v>2738</v>
      </c>
      <c r="B86" s="6">
        <v>4015</v>
      </c>
      <c r="C86" s="18">
        <v>42513.680995370371</v>
      </c>
      <c r="D86" s="18">
        <v>42513.714571759258</v>
      </c>
      <c r="E86" s="15" t="str">
        <f t="shared" si="2"/>
        <v>4015/4016</v>
      </c>
      <c r="F86" s="15">
        <f t="shared" si="3"/>
        <v>3.3576388887013309E-2</v>
      </c>
      <c r="G86" s="10"/>
    </row>
    <row r="87" spans="1:7" s="2" customFormat="1" x14ac:dyDescent="0.25">
      <c r="A87" s="6" t="s">
        <v>2739</v>
      </c>
      <c r="B87" s="6">
        <v>4027</v>
      </c>
      <c r="C87" s="18">
        <v>42513.656585648147</v>
      </c>
      <c r="D87" s="18">
        <v>42513.683506944442</v>
      </c>
      <c r="E87" s="15" t="str">
        <f t="shared" si="2"/>
        <v>4027/4028</v>
      </c>
      <c r="F87" s="15">
        <f t="shared" si="3"/>
        <v>2.6921296295768116E-2</v>
      </c>
      <c r="G87" s="10"/>
    </row>
    <row r="88" spans="1:7" s="2" customFormat="1" x14ac:dyDescent="0.25">
      <c r="A88" s="6" t="s">
        <v>2740</v>
      </c>
      <c r="B88" s="6">
        <v>4028</v>
      </c>
      <c r="C88" s="18">
        <v>42513.692870370367</v>
      </c>
      <c r="D88" s="18">
        <v>42513.698101851849</v>
      </c>
      <c r="E88" s="15" t="str">
        <f t="shared" si="2"/>
        <v>4027/4028</v>
      </c>
      <c r="F88" s="15">
        <f t="shared" si="3"/>
        <v>5.2314814820419997E-3</v>
      </c>
      <c r="G88" s="10" t="s">
        <v>785</v>
      </c>
    </row>
    <row r="89" spans="1:7" s="2" customFormat="1" x14ac:dyDescent="0.25">
      <c r="A89" s="6" t="s">
        <v>2741</v>
      </c>
      <c r="B89" s="6">
        <v>4044</v>
      </c>
      <c r="C89" s="18">
        <v>42513.6643287037</v>
      </c>
      <c r="D89" s="18">
        <v>42513.691886574074</v>
      </c>
      <c r="E89" s="15" t="str">
        <f t="shared" si="2"/>
        <v>4043/4044</v>
      </c>
      <c r="F89" s="15">
        <f t="shared" si="3"/>
        <v>2.7557870373129845E-2</v>
      </c>
      <c r="G89" s="10"/>
    </row>
    <row r="90" spans="1:7" s="2" customFormat="1" x14ac:dyDescent="0.25">
      <c r="A90" s="6" t="s">
        <v>2742</v>
      </c>
      <c r="B90" s="6">
        <v>4043</v>
      </c>
      <c r="C90" s="18">
        <v>42513.700868055559</v>
      </c>
      <c r="D90" s="18">
        <v>42513.735381944447</v>
      </c>
      <c r="E90" s="15" t="str">
        <f t="shared" si="2"/>
        <v>4043/4044</v>
      </c>
      <c r="F90" s="15">
        <f t="shared" si="3"/>
        <v>3.4513888887886424E-2</v>
      </c>
      <c r="G90" s="10"/>
    </row>
    <row r="91" spans="1:7" s="2" customFormat="1" x14ac:dyDescent="0.25">
      <c r="A91" s="6" t="s">
        <v>2743</v>
      </c>
      <c r="B91" s="6">
        <v>4020</v>
      </c>
      <c r="C91" s="18">
        <v>42513.68440972222</v>
      </c>
      <c r="D91" s="18">
        <v>42513.713425925926</v>
      </c>
      <c r="E91" s="15" t="str">
        <f t="shared" si="2"/>
        <v>4019/4020</v>
      </c>
      <c r="F91" s="15">
        <f t="shared" si="3"/>
        <v>2.9016203705396038E-2</v>
      </c>
      <c r="G91" s="10"/>
    </row>
    <row r="92" spans="1:7" s="2" customFormat="1" x14ac:dyDescent="0.25">
      <c r="A92" s="6" t="s">
        <v>2744</v>
      </c>
      <c r="B92" s="6">
        <v>4019</v>
      </c>
      <c r="C92" s="18">
        <v>42513.717349537037</v>
      </c>
      <c r="D92" s="18">
        <v>42513.745162037034</v>
      </c>
      <c r="E92" s="15" t="str">
        <f t="shared" si="2"/>
        <v>4019/4020</v>
      </c>
      <c r="F92" s="15">
        <f t="shared" si="3"/>
        <v>2.7812499996798579E-2</v>
      </c>
      <c r="G92" s="10"/>
    </row>
    <row r="93" spans="1:7" s="2" customFormat="1" x14ac:dyDescent="0.25">
      <c r="A93" s="6" t="s">
        <v>2745</v>
      </c>
      <c r="B93" s="6">
        <v>4014</v>
      </c>
      <c r="C93" s="18">
        <v>42513.683831018519</v>
      </c>
      <c r="D93" s="18">
        <v>42513.715289351851</v>
      </c>
      <c r="E93" s="15" t="str">
        <f t="shared" si="2"/>
        <v>4013/4014</v>
      </c>
      <c r="F93" s="15">
        <f t="shared" si="3"/>
        <v>3.145833333110204E-2</v>
      </c>
      <c r="G93" s="10"/>
    </row>
    <row r="94" spans="1:7" s="2" customFormat="1" x14ac:dyDescent="0.25">
      <c r="A94" s="6" t="s">
        <v>2746</v>
      </c>
      <c r="B94" s="6">
        <v>4013</v>
      </c>
      <c r="C94" s="18">
        <v>42513.721446759257</v>
      </c>
      <c r="D94" s="18">
        <v>42513.755555555559</v>
      </c>
      <c r="E94" s="15" t="str">
        <f t="shared" si="2"/>
        <v>4013/4014</v>
      </c>
      <c r="F94" s="15">
        <f t="shared" si="3"/>
        <v>3.4108796302461997E-2</v>
      </c>
      <c r="G94" s="10"/>
    </row>
    <row r="95" spans="1:7" s="2" customFormat="1" x14ac:dyDescent="0.25">
      <c r="A95" s="6" t="s">
        <v>2747</v>
      </c>
      <c r="B95" s="6">
        <v>4007</v>
      </c>
      <c r="C95" s="18">
        <v>42513.696967592594</v>
      </c>
      <c r="D95" s="18">
        <v>42513.723576388889</v>
      </c>
      <c r="E95" s="15" t="str">
        <f t="shared" si="2"/>
        <v>4007/4008</v>
      </c>
      <c r="F95" s="15">
        <f t="shared" si="3"/>
        <v>2.6608796295477077E-2</v>
      </c>
      <c r="G95" s="10"/>
    </row>
    <row r="96" spans="1:7" s="2" customFormat="1" x14ac:dyDescent="0.25">
      <c r="A96" s="6" t="s">
        <v>2748</v>
      </c>
      <c r="B96" s="6">
        <v>4008</v>
      </c>
      <c r="C96" s="18">
        <v>42513.733506944445</v>
      </c>
      <c r="D96" s="18">
        <v>42513.768229166664</v>
      </c>
      <c r="E96" s="15" t="str">
        <f t="shared" si="2"/>
        <v>4007/4008</v>
      </c>
      <c r="F96" s="15">
        <f t="shared" si="3"/>
        <v>3.4722222218988463E-2</v>
      </c>
      <c r="G96" s="10"/>
    </row>
    <row r="97" spans="1:7" s="2" customFormat="1" x14ac:dyDescent="0.25">
      <c r="A97" s="6" t="s">
        <v>2749</v>
      </c>
      <c r="B97" s="6">
        <v>4042</v>
      </c>
      <c r="C97" s="18">
        <v>42513.706053240741</v>
      </c>
      <c r="D97" s="18">
        <v>42513.734513888892</v>
      </c>
      <c r="E97" s="15" t="str">
        <f t="shared" si="2"/>
        <v>4041/4042</v>
      </c>
      <c r="F97" s="15">
        <f t="shared" si="3"/>
        <v>2.846064815093996E-2</v>
      </c>
      <c r="G97" s="10"/>
    </row>
    <row r="98" spans="1:7" s="2" customFormat="1" x14ac:dyDescent="0.25">
      <c r="A98" s="6" t="s">
        <v>2750</v>
      </c>
      <c r="B98" s="6">
        <v>4041</v>
      </c>
      <c r="C98" s="18">
        <v>42513.746377314812</v>
      </c>
      <c r="D98" s="18">
        <v>42513.775347222225</v>
      </c>
      <c r="E98" s="15" t="str">
        <f t="shared" si="2"/>
        <v>4041/4042</v>
      </c>
      <c r="F98" s="15">
        <f t="shared" si="3"/>
        <v>2.8969907412829343E-2</v>
      </c>
      <c r="G98" s="10"/>
    </row>
    <row r="99" spans="1:7" s="2" customFormat="1" x14ac:dyDescent="0.25">
      <c r="A99" s="6" t="s">
        <v>2751</v>
      </c>
      <c r="B99" s="6">
        <v>4016</v>
      </c>
      <c r="C99" s="18">
        <v>42513.720011574071</v>
      </c>
      <c r="D99" s="18">
        <v>42513.748402777775</v>
      </c>
      <c r="E99" s="15" t="str">
        <f t="shared" si="2"/>
        <v>4015/4016</v>
      </c>
      <c r="F99" s="15">
        <f t="shared" si="3"/>
        <v>2.8391203704813961E-2</v>
      </c>
      <c r="G99" s="10"/>
    </row>
    <row r="100" spans="1:7" s="2" customFormat="1" x14ac:dyDescent="0.25">
      <c r="A100" s="6" t="s">
        <v>2752</v>
      </c>
      <c r="B100" s="6">
        <v>4015</v>
      </c>
      <c r="C100" s="18">
        <v>42513.753113425926</v>
      </c>
      <c r="D100" s="18">
        <v>42513.776875000003</v>
      </c>
      <c r="E100" s="15" t="str">
        <f t="shared" si="2"/>
        <v>4015/4016</v>
      </c>
      <c r="F100" s="15">
        <f t="shared" si="3"/>
        <v>2.3761574077070691E-2</v>
      </c>
      <c r="G100" s="10" t="s">
        <v>785</v>
      </c>
    </row>
    <row r="101" spans="1:7" s="2" customFormat="1" x14ac:dyDescent="0.25">
      <c r="A101" s="6" t="s">
        <v>2753</v>
      </c>
      <c r="B101" s="6">
        <v>4038</v>
      </c>
      <c r="C101" s="18">
        <v>42513.734363425923</v>
      </c>
      <c r="D101" s="18">
        <v>42513.761157407411</v>
      </c>
      <c r="E101" s="15" t="str">
        <f t="shared" si="2"/>
        <v>4037/4038</v>
      </c>
      <c r="F101" s="15">
        <f t="shared" si="3"/>
        <v>2.6793981487571727E-2</v>
      </c>
      <c r="G101" s="10"/>
    </row>
    <row r="102" spans="1:7" s="2" customFormat="1" x14ac:dyDescent="0.25">
      <c r="A102" s="6" t="s">
        <v>2754</v>
      </c>
      <c r="B102" s="6">
        <v>4037</v>
      </c>
      <c r="C102" s="18">
        <v>42513.770798611113</v>
      </c>
      <c r="D102" s="18">
        <v>42513.800208333334</v>
      </c>
      <c r="E102" s="15" t="str">
        <f t="shared" si="2"/>
        <v>4037/4038</v>
      </c>
      <c r="F102" s="15">
        <f t="shared" si="3"/>
        <v>2.940972222131677E-2</v>
      </c>
      <c r="G102" s="10"/>
    </row>
    <row r="103" spans="1:7" s="2" customFormat="1" x14ac:dyDescent="0.25">
      <c r="A103" s="6" t="s">
        <v>2755</v>
      </c>
      <c r="B103" s="6">
        <v>4044</v>
      </c>
      <c r="C103" s="18">
        <v>42513.739386574074</v>
      </c>
      <c r="D103" s="18">
        <v>42513.767314814817</v>
      </c>
      <c r="E103" s="15" t="str">
        <f t="shared" si="2"/>
        <v>4043/4044</v>
      </c>
      <c r="F103" s="15">
        <f t="shared" si="3"/>
        <v>2.792824074276723E-2</v>
      </c>
      <c r="G103" s="10"/>
    </row>
    <row r="104" spans="1:7" s="2" customFormat="1" x14ac:dyDescent="0.25">
      <c r="A104" s="6" t="s">
        <v>2756</v>
      </c>
      <c r="B104" s="6">
        <v>4043</v>
      </c>
      <c r="C104" s="18">
        <v>42513.773761574077</v>
      </c>
      <c r="D104" s="18">
        <v>42513.80940972222</v>
      </c>
      <c r="E104" s="15" t="str">
        <f t="shared" si="2"/>
        <v>4043/4044</v>
      </c>
      <c r="F104" s="15">
        <f t="shared" si="3"/>
        <v>3.5648148143081926E-2</v>
      </c>
      <c r="G104" s="10"/>
    </row>
    <row r="105" spans="1:7" s="2" customFormat="1" x14ac:dyDescent="0.25">
      <c r="A105" s="6" t="s">
        <v>2757</v>
      </c>
      <c r="B105" s="6">
        <v>4020</v>
      </c>
      <c r="C105" s="18">
        <v>42513.748379629629</v>
      </c>
      <c r="D105" s="18">
        <v>42513.776990740742</v>
      </c>
      <c r="E105" s="15" t="str">
        <f t="shared" si="2"/>
        <v>4019/4020</v>
      </c>
      <c r="F105" s="15">
        <f t="shared" si="3"/>
        <v>2.8611111112695653E-2</v>
      </c>
      <c r="G105" s="10"/>
    </row>
    <row r="106" spans="1:7" s="2" customFormat="1" x14ac:dyDescent="0.25">
      <c r="A106" s="6" t="s">
        <v>2758</v>
      </c>
      <c r="B106" s="6">
        <v>4019</v>
      </c>
      <c r="C106" s="18">
        <v>42513.785601851851</v>
      </c>
      <c r="D106" s="18">
        <v>42513.818564814814</v>
      </c>
      <c r="E106" s="15" t="str">
        <f t="shared" si="2"/>
        <v>4019/4020</v>
      </c>
      <c r="F106" s="15">
        <f t="shared" si="3"/>
        <v>3.2962962963210884E-2</v>
      </c>
      <c r="G106" s="10"/>
    </row>
    <row r="107" spans="1:7" s="2" customFormat="1" x14ac:dyDescent="0.25">
      <c r="A107" s="6" t="s">
        <v>2759</v>
      </c>
      <c r="B107" s="6">
        <v>4014</v>
      </c>
      <c r="C107" s="18">
        <v>42513.760416666664</v>
      </c>
      <c r="D107" s="18">
        <v>42513.789270833331</v>
      </c>
      <c r="E107" s="15" t="str">
        <f t="shared" si="2"/>
        <v>4013/4014</v>
      </c>
      <c r="F107" s="15">
        <f t="shared" si="3"/>
        <v>2.8854166666860692E-2</v>
      </c>
      <c r="G107" s="10"/>
    </row>
    <row r="108" spans="1:7" s="2" customFormat="1" x14ac:dyDescent="0.25">
      <c r="A108" s="6" t="s">
        <v>2760</v>
      </c>
      <c r="B108" s="6">
        <v>4013</v>
      </c>
      <c r="C108" s="18">
        <v>42513.795023148145</v>
      </c>
      <c r="D108" s="18">
        <v>42513.826493055552</v>
      </c>
      <c r="E108" s="15" t="str">
        <f t="shared" si="2"/>
        <v>4013/4014</v>
      </c>
      <c r="F108" s="15">
        <f t="shared" si="3"/>
        <v>3.1469907407881692E-2</v>
      </c>
      <c r="G108" s="10"/>
    </row>
    <row r="109" spans="1:7" s="2" customFormat="1" x14ac:dyDescent="0.25">
      <c r="A109" s="6" t="s">
        <v>2761</v>
      </c>
      <c r="B109" s="6">
        <v>4007</v>
      </c>
      <c r="C109" s="18">
        <v>42513.772673611114</v>
      </c>
      <c r="D109" s="18">
        <v>42513.799722222226</v>
      </c>
      <c r="E109" s="15" t="str">
        <f t="shared" si="2"/>
        <v>4007/4008</v>
      </c>
      <c r="F109" s="15">
        <f t="shared" si="3"/>
        <v>2.7048611111240461E-2</v>
      </c>
      <c r="G109" s="10"/>
    </row>
    <row r="110" spans="1:7" s="2" customFormat="1" x14ac:dyDescent="0.25">
      <c r="A110" s="6" t="s">
        <v>2762</v>
      </c>
      <c r="B110" s="6">
        <v>4008</v>
      </c>
      <c r="C110" s="18">
        <v>42513.807905092595</v>
      </c>
      <c r="D110" s="18">
        <v>42513.837511574071</v>
      </c>
      <c r="E110" s="15" t="str">
        <f t="shared" si="2"/>
        <v>4007/4008</v>
      </c>
      <c r="F110" s="15">
        <f t="shared" si="3"/>
        <v>2.9606481475639157E-2</v>
      </c>
      <c r="G110" s="10"/>
    </row>
    <row r="111" spans="1:7" s="2" customFormat="1" x14ac:dyDescent="0.25">
      <c r="A111" s="6" t="s">
        <v>2763</v>
      </c>
      <c r="B111" s="6">
        <v>4016</v>
      </c>
      <c r="C111" s="18">
        <v>42513.798900462964</v>
      </c>
      <c r="D111" s="18">
        <v>42513.827164351853</v>
      </c>
      <c r="E111" s="15" t="str">
        <f t="shared" si="2"/>
        <v>4015/4016</v>
      </c>
      <c r="F111" s="15">
        <f t="shared" si="3"/>
        <v>2.8263888889341615E-2</v>
      </c>
      <c r="G111" s="10"/>
    </row>
    <row r="112" spans="1:7" s="2" customFormat="1" x14ac:dyDescent="0.25">
      <c r="A112" s="6" t="s">
        <v>2764</v>
      </c>
      <c r="B112" s="6">
        <v>4015</v>
      </c>
      <c r="C112" s="18">
        <v>42513.83</v>
      </c>
      <c r="D112" s="18">
        <v>42513.862442129626</v>
      </c>
      <c r="E112" s="15" t="str">
        <f t="shared" si="2"/>
        <v>4015/4016</v>
      </c>
      <c r="F112" s="15">
        <f t="shared" si="3"/>
        <v>3.2442129624541849E-2</v>
      </c>
      <c r="G112" s="10"/>
    </row>
    <row r="113" spans="1:11" s="2" customFormat="1" x14ac:dyDescent="0.25">
      <c r="A113" s="6" t="s">
        <v>2765</v>
      </c>
      <c r="B113" s="6">
        <v>4044</v>
      </c>
      <c r="C113" s="18">
        <v>42513.81287037037</v>
      </c>
      <c r="D113" s="18">
        <v>42513.839166666665</v>
      </c>
      <c r="E113" s="15" t="str">
        <f t="shared" si="2"/>
        <v>4043/4044</v>
      </c>
      <c r="F113" s="15">
        <f t="shared" si="3"/>
        <v>2.6296296295186039E-2</v>
      </c>
      <c r="G113" s="10"/>
    </row>
    <row r="114" spans="1:11" s="2" customFormat="1" x14ac:dyDescent="0.25">
      <c r="A114" s="6" t="s">
        <v>2766</v>
      </c>
      <c r="B114" s="6">
        <v>4043</v>
      </c>
      <c r="C114" s="18">
        <v>42513.845821759256</v>
      </c>
      <c r="D114" s="18">
        <v>42513.881516203706</v>
      </c>
      <c r="E114" s="15" t="str">
        <f t="shared" si="2"/>
        <v>4043/4044</v>
      </c>
      <c r="F114" s="15">
        <f t="shared" si="3"/>
        <v>3.5694444450200535E-2</v>
      </c>
      <c r="G114" s="10"/>
    </row>
    <row r="115" spans="1:11" s="2" customFormat="1" x14ac:dyDescent="0.25">
      <c r="A115" s="6" t="s">
        <v>2767</v>
      </c>
      <c r="B115" s="6">
        <v>4014</v>
      </c>
      <c r="C115" s="18">
        <v>42513.829363425924</v>
      </c>
      <c r="D115" s="18">
        <v>42513.860208333332</v>
      </c>
      <c r="E115" s="15" t="str">
        <f t="shared" si="2"/>
        <v>4013/4014</v>
      </c>
      <c r="F115" s="15">
        <f t="shared" si="3"/>
        <v>3.0844907407299615E-2</v>
      </c>
      <c r="G115" s="10"/>
    </row>
    <row r="116" spans="1:11" s="2" customFormat="1" x14ac:dyDescent="0.25">
      <c r="A116" s="6" t="s">
        <v>2768</v>
      </c>
      <c r="B116" s="6">
        <v>4013</v>
      </c>
      <c r="C116" s="18">
        <v>42513.864131944443</v>
      </c>
      <c r="D116" s="18">
        <v>42513.901342592595</v>
      </c>
      <c r="E116" s="15" t="str">
        <f t="shared" si="2"/>
        <v>4013/4014</v>
      </c>
      <c r="F116" s="15">
        <f t="shared" si="3"/>
        <v>3.7210648151813075E-2</v>
      </c>
      <c r="G116" s="10"/>
    </row>
    <row r="117" spans="1:11" s="2" customFormat="1" x14ac:dyDescent="0.25">
      <c r="A117" s="6" t="s">
        <v>2769</v>
      </c>
      <c r="B117" s="6">
        <v>4007</v>
      </c>
      <c r="C117" s="18">
        <v>42513.841805555552</v>
      </c>
      <c r="D117" s="18">
        <v>42513.881238425929</v>
      </c>
      <c r="E117" s="15" t="str">
        <f t="shared" si="2"/>
        <v>4007/4008</v>
      </c>
      <c r="F117" s="15">
        <f t="shared" si="3"/>
        <v>3.9432870376913343E-2</v>
      </c>
      <c r="G117" s="10"/>
    </row>
    <row r="118" spans="1:11" s="2" customFormat="1" x14ac:dyDescent="0.25">
      <c r="A118" s="6" t="s">
        <v>2770</v>
      </c>
      <c r="B118" s="6">
        <v>4008</v>
      </c>
      <c r="C118" s="18">
        <v>42513.889675925922</v>
      </c>
      <c r="D118" s="18">
        <v>42513.923182870371</v>
      </c>
      <c r="E118" s="15" t="str">
        <f t="shared" si="2"/>
        <v>4007/4008</v>
      </c>
      <c r="F118" s="15">
        <f t="shared" si="3"/>
        <v>3.3506944448163267E-2</v>
      </c>
      <c r="G118" s="10"/>
    </row>
    <row r="119" spans="1:11" s="2" customFormat="1" x14ac:dyDescent="0.25">
      <c r="A119" s="6" t="s">
        <v>2771</v>
      </c>
      <c r="B119" s="6">
        <v>4016</v>
      </c>
      <c r="C119" s="18">
        <v>42513.870393518519</v>
      </c>
      <c r="D119" s="18">
        <v>42513.903148148151</v>
      </c>
      <c r="E119" s="15" t="str">
        <f t="shared" si="2"/>
        <v>4015/4016</v>
      </c>
      <c r="F119" s="15">
        <f t="shared" si="3"/>
        <v>3.2754629632108845E-2</v>
      </c>
      <c r="G119" s="10"/>
    </row>
    <row r="120" spans="1:11" s="2" customFormat="1" x14ac:dyDescent="0.25">
      <c r="A120" s="6" t="s">
        <v>2772</v>
      </c>
      <c r="B120" s="6">
        <v>4015</v>
      </c>
      <c r="C120" s="18">
        <v>42513.911874999998</v>
      </c>
      <c r="D120" s="18">
        <v>42513.944606481484</v>
      </c>
      <c r="E120" s="15" t="str">
        <f t="shared" si="2"/>
        <v>4015/4016</v>
      </c>
      <c r="F120" s="15">
        <f t="shared" si="3"/>
        <v>3.2731481485825498E-2</v>
      </c>
      <c r="G120" s="10"/>
    </row>
    <row r="121" spans="1:11" s="2" customFormat="1" x14ac:dyDescent="0.25">
      <c r="A121" s="6" t="s">
        <v>2773</v>
      </c>
      <c r="B121" s="6">
        <v>4044</v>
      </c>
      <c r="C121" s="18">
        <v>42513.885520833333</v>
      </c>
      <c r="D121" s="18">
        <v>42513.922951388886</v>
      </c>
      <c r="E121" s="15" t="str">
        <f t="shared" si="2"/>
        <v>4043/4044</v>
      </c>
      <c r="F121" s="15">
        <f t="shared" si="3"/>
        <v>3.7430555552418809E-2</v>
      </c>
      <c r="G121" s="10"/>
    </row>
    <row r="122" spans="1:11" s="2" customFormat="1" x14ac:dyDescent="0.25">
      <c r="A122" s="6" t="s">
        <v>2774</v>
      </c>
      <c r="B122" s="6">
        <v>4043</v>
      </c>
      <c r="C122" s="18">
        <v>42513.928194444445</v>
      </c>
      <c r="D122" s="18">
        <v>42513.966238425928</v>
      </c>
      <c r="E122" s="15" t="str">
        <f t="shared" si="2"/>
        <v>4043/4044</v>
      </c>
      <c r="F122" s="15">
        <f t="shared" si="3"/>
        <v>3.8043981483497191E-2</v>
      </c>
      <c r="G122" s="10"/>
    </row>
    <row r="123" spans="1:11" s="2" customFormat="1" x14ac:dyDescent="0.25">
      <c r="A123" s="6" t="s">
        <v>2775</v>
      </c>
      <c r="B123" s="6">
        <v>4014</v>
      </c>
      <c r="C123" s="18">
        <v>42513.913703703707</v>
      </c>
      <c r="D123" s="18">
        <v>42513.944409722222</v>
      </c>
      <c r="E123" s="15" t="str">
        <f t="shared" si="2"/>
        <v>4013/4014</v>
      </c>
      <c r="F123" s="15">
        <f t="shared" si="3"/>
        <v>3.0706018515047617E-2</v>
      </c>
      <c r="G123" s="10"/>
      <c r="H123"/>
    </row>
    <row r="124" spans="1:11" s="2" customFormat="1" x14ac:dyDescent="0.25">
      <c r="A124" s="6" t="s">
        <v>2776</v>
      </c>
      <c r="B124" s="6">
        <v>4013</v>
      </c>
      <c r="C124" s="18">
        <v>42513.949479166666</v>
      </c>
      <c r="D124" s="18">
        <v>42513.984618055554</v>
      </c>
      <c r="E124" s="15" t="str">
        <f t="shared" si="2"/>
        <v>4013/4014</v>
      </c>
      <c r="F124" s="15">
        <f t="shared" si="3"/>
        <v>3.51388888884685E-2</v>
      </c>
      <c r="G124" s="10"/>
      <c r="H124"/>
    </row>
    <row r="125" spans="1:11" s="2" customFormat="1" x14ac:dyDescent="0.25">
      <c r="A125" s="6" t="s">
        <v>2777</v>
      </c>
      <c r="B125" s="6">
        <v>4007</v>
      </c>
      <c r="C125" s="18">
        <v>42513.927187499998</v>
      </c>
      <c r="D125" s="18">
        <v>42513.96398148148</v>
      </c>
      <c r="E125" s="15" t="str">
        <f t="shared" si="2"/>
        <v>4007/4008</v>
      </c>
      <c r="F125" s="15">
        <f t="shared" si="3"/>
        <v>3.6793981482333038E-2</v>
      </c>
      <c r="G125" s="10"/>
      <c r="H125"/>
    </row>
    <row r="126" spans="1:11" s="2" customFormat="1" x14ac:dyDescent="0.25">
      <c r="A126" s="6" t="s">
        <v>2778</v>
      </c>
      <c r="B126" s="6">
        <v>4008</v>
      </c>
      <c r="C126" s="18">
        <v>42513.972731481481</v>
      </c>
      <c r="D126" s="18">
        <v>42514.013032407405</v>
      </c>
      <c r="E126" s="15" t="str">
        <f t="shared" si="2"/>
        <v>4007/4008</v>
      </c>
      <c r="F126" s="15">
        <f t="shared" si="3"/>
        <v>4.0300925924384501E-2</v>
      </c>
      <c r="G126" s="10"/>
      <c r="H126"/>
    </row>
    <row r="127" spans="1:11" x14ac:dyDescent="0.25">
      <c r="A127" s="6" t="s">
        <v>2779</v>
      </c>
      <c r="B127" s="6">
        <v>4016</v>
      </c>
      <c r="C127" s="18">
        <v>42513.956018518518</v>
      </c>
      <c r="D127" s="18">
        <v>42513.984988425924</v>
      </c>
      <c r="E127" s="15" t="str">
        <f t="shared" si="2"/>
        <v>4015/4016</v>
      </c>
      <c r="F127" s="15">
        <f t="shared" si="3"/>
        <v>2.8969907405553386E-2</v>
      </c>
      <c r="G127" s="10"/>
      <c r="J127" s="2"/>
      <c r="K127" s="2"/>
    </row>
    <row r="128" spans="1:11" x14ac:dyDescent="0.25">
      <c r="A128" s="6" t="s">
        <v>2780</v>
      </c>
      <c r="B128" s="6">
        <v>4015</v>
      </c>
      <c r="C128" s="18">
        <v>42513.995358796295</v>
      </c>
      <c r="D128" s="18">
        <v>42514.043182870373</v>
      </c>
      <c r="E128" s="15" t="str">
        <f t="shared" si="2"/>
        <v>4015/4016</v>
      </c>
      <c r="F128" s="15">
        <f t="shared" si="3"/>
        <v>4.7824074077652767E-2</v>
      </c>
      <c r="G128" s="10"/>
      <c r="I128" s="2"/>
      <c r="J128" s="2"/>
      <c r="K128" s="2"/>
    </row>
    <row r="129" spans="1:15" s="2" customFormat="1" x14ac:dyDescent="0.25">
      <c r="A129" s="6" t="s">
        <v>2781</v>
      </c>
      <c r="B129" s="6">
        <v>4044</v>
      </c>
      <c r="C129" s="18">
        <v>42514.005983796298</v>
      </c>
      <c r="D129" s="18">
        <v>42514.006643518522</v>
      </c>
      <c r="E129" s="15" t="str">
        <f t="shared" si="2"/>
        <v>4043/4044</v>
      </c>
      <c r="F129" s="15">
        <v>2.7789351851851853E-2</v>
      </c>
      <c r="G129" s="10" t="s">
        <v>2787</v>
      </c>
      <c r="H129"/>
      <c r="L129"/>
      <c r="M129"/>
      <c r="N129"/>
      <c r="O129"/>
    </row>
    <row r="130" spans="1:15" x14ac:dyDescent="0.25">
      <c r="A130" s="6" t="s">
        <v>2782</v>
      </c>
      <c r="B130" s="6">
        <v>4043</v>
      </c>
      <c r="C130" s="18">
        <v>42514.023159722223</v>
      </c>
      <c r="D130" s="18">
        <v>42514.067800925928</v>
      </c>
      <c r="E130" s="15" t="str">
        <f t="shared" si="2"/>
        <v>4043/4044</v>
      </c>
      <c r="F130" s="15">
        <f t="shared" si="3"/>
        <v>4.4641203705396038E-2</v>
      </c>
      <c r="G130" s="10"/>
      <c r="J130" s="2"/>
      <c r="K130" s="2"/>
    </row>
    <row r="131" spans="1:15" x14ac:dyDescent="0.25">
      <c r="A131" s="6" t="s">
        <v>2783</v>
      </c>
      <c r="B131" s="6">
        <v>4014</v>
      </c>
      <c r="C131" s="18">
        <v>42513.995347222219</v>
      </c>
      <c r="D131" s="18">
        <v>42514.038819444446</v>
      </c>
      <c r="E131" s="15" t="str">
        <f t="shared" si="2"/>
        <v>4013/4014</v>
      </c>
      <c r="F131" s="15">
        <f t="shared" si="3"/>
        <v>4.3472222227137536E-2</v>
      </c>
      <c r="G131" s="10"/>
      <c r="J131" s="2"/>
      <c r="K131" s="2"/>
    </row>
    <row r="132" spans="1:15" x14ac:dyDescent="0.25">
      <c r="A132" s="6" t="s">
        <v>2784</v>
      </c>
      <c r="B132" s="6">
        <v>4013</v>
      </c>
      <c r="C132" s="18">
        <v>42514.044548611113</v>
      </c>
      <c r="D132" s="18">
        <v>42514.076284722221</v>
      </c>
      <c r="E132" s="15" t="str">
        <f t="shared" ref="E132" si="4">IF(ISEVEN(B132),(B132-1)&amp;"/"&amp;B132,B132&amp;"/"&amp;(B132+1))</f>
        <v>4013/4014</v>
      </c>
      <c r="F132" s="15">
        <f t="shared" ref="F132" si="5">D132-C132</f>
        <v>3.1736111108330078E-2</v>
      </c>
      <c r="G132" s="10"/>
    </row>
    <row r="133" spans="1:15" x14ac:dyDescent="0.25">
      <c r="A133" s="6" t="s">
        <v>2785</v>
      </c>
      <c r="B133" s="6">
        <v>4007</v>
      </c>
      <c r="C133" s="18">
        <v>42514.019259259258</v>
      </c>
      <c r="D133" s="18">
        <v>42514.067962962959</v>
      </c>
      <c r="E133" s="15" t="str">
        <f t="shared" ref="E133:E134" si="6">IF(ISEVEN(B133),(B133-1)&amp;"/"&amp;B133,B133&amp;"/"&amp;(B133+1))</f>
        <v>4007/4008</v>
      </c>
      <c r="F133" s="15">
        <f t="shared" ref="F133:F134" si="7">D133-C133</f>
        <v>4.8703703701903578E-2</v>
      </c>
      <c r="G133" s="10"/>
    </row>
    <row r="134" spans="1:15" x14ac:dyDescent="0.25">
      <c r="A134" s="6" t="s">
        <v>2786</v>
      </c>
      <c r="B134" s="6">
        <v>4008</v>
      </c>
      <c r="C134" s="18">
        <v>42514.0700462963</v>
      </c>
      <c r="D134" s="18">
        <v>42514.098900462966</v>
      </c>
      <c r="E134" s="15" t="str">
        <f t="shared" si="6"/>
        <v>4007/4008</v>
      </c>
      <c r="F134" s="15">
        <f t="shared" si="7"/>
        <v>2.8854166666860692E-2</v>
      </c>
      <c r="G134" s="10"/>
    </row>
    <row r="135" spans="1:15" x14ac:dyDescent="0.25">
      <c r="A135" s="6"/>
      <c r="B135" s="6"/>
      <c r="C135" s="18"/>
      <c r="D135" s="18"/>
      <c r="E135" s="15"/>
      <c r="F135" s="15"/>
      <c r="G135" s="10"/>
    </row>
    <row r="136" spans="1:15" x14ac:dyDescent="0.25">
      <c r="A136" s="6"/>
      <c r="B136" s="6"/>
      <c r="C136" s="18"/>
      <c r="D136" s="18"/>
      <c r="E136" s="15"/>
      <c r="F136" s="15"/>
      <c r="G136" s="10"/>
    </row>
    <row r="137" spans="1:15" x14ac:dyDescent="0.25">
      <c r="A137" s="6"/>
      <c r="B137" s="6"/>
      <c r="C137" s="18"/>
      <c r="D137" s="18"/>
      <c r="E137" s="15"/>
      <c r="F137" s="15"/>
      <c r="G137" s="10"/>
    </row>
    <row r="138" spans="1:15" x14ac:dyDescent="0.25">
      <c r="A138" s="6"/>
      <c r="B138" s="6"/>
      <c r="C138" s="18"/>
      <c r="D138" s="18"/>
      <c r="E138" s="15"/>
      <c r="F138" s="15"/>
      <c r="G138" s="10"/>
    </row>
    <row r="139" spans="1:15" x14ac:dyDescent="0.25">
      <c r="A139" s="17"/>
      <c r="B139" s="17"/>
      <c r="C139" s="18"/>
      <c r="D139" s="18"/>
      <c r="E139" s="6"/>
      <c r="F139" s="15"/>
      <c r="G139" s="10"/>
    </row>
    <row r="140" spans="1:15" x14ac:dyDescent="0.25">
      <c r="A140" s="17"/>
      <c r="B140" s="17"/>
      <c r="C140" s="18"/>
      <c r="D140" s="18"/>
      <c r="E140" s="6"/>
      <c r="F140" s="15"/>
      <c r="G140" s="10"/>
    </row>
    <row r="141" spans="1:15" x14ac:dyDescent="0.25">
      <c r="A141" s="17"/>
      <c r="B141" s="17"/>
      <c r="C141" s="18"/>
      <c r="D141" s="18"/>
      <c r="E141" s="6"/>
      <c r="F141" s="15"/>
      <c r="G141" s="10"/>
    </row>
    <row r="142" spans="1:15" x14ac:dyDescent="0.25">
      <c r="A142" s="17"/>
      <c r="B142" s="17"/>
      <c r="C142" s="18"/>
      <c r="D142" s="18"/>
      <c r="E142" s="6"/>
      <c r="F142" s="15"/>
      <c r="G142" s="10"/>
    </row>
    <row r="143" spans="1:15" x14ac:dyDescent="0.25">
      <c r="A143" s="17"/>
      <c r="B143" s="17"/>
      <c r="C143" s="18"/>
      <c r="D143" s="18"/>
      <c r="E143" s="6"/>
      <c r="F143" s="15"/>
      <c r="G143" s="10"/>
    </row>
  </sheetData>
  <autoFilter ref="A2:G136"/>
  <mergeCells count="2">
    <mergeCell ref="A1:F1"/>
    <mergeCell ref="L3:N3"/>
  </mergeCells>
  <conditionalFormatting sqref="A139:G143 E68:G68 C3:G67 C69:G138">
    <cfRule type="expression" dxfId="396" priority="14">
      <formula>#REF!&gt;#REF!</formula>
    </cfRule>
    <cfRule type="expression" dxfId="395" priority="15">
      <formula>#REF!&gt;0</formula>
    </cfRule>
    <cfRule type="expression" dxfId="394" priority="16">
      <formula>#REF!&gt;0</formula>
    </cfRule>
  </conditionalFormatting>
  <conditionalFormatting sqref="A3:B6">
    <cfRule type="expression" dxfId="393" priority="12">
      <formula>$P3&gt;0</formula>
    </cfRule>
    <cfRule type="expression" dxfId="392" priority="13">
      <formula>$O3&gt;0</formula>
    </cfRule>
  </conditionalFormatting>
  <conditionalFormatting sqref="E68:G68 A3:G67 A69:G138">
    <cfRule type="expression" dxfId="391" priority="10">
      <formula>NOT(ISBLANK($G3))</formula>
    </cfRule>
  </conditionalFormatting>
  <conditionalFormatting sqref="A108:B110 A26:B40 A44:B44 A48:B50 A56:B58 A62:B63 A83:B91 A95:B95 A75:B78 A69:B69 A66:B66">
    <cfRule type="expression" dxfId="390" priority="17">
      <formula>$P29&gt;0</formula>
    </cfRule>
    <cfRule type="expression" dxfId="389" priority="18">
      <formula>$O29&gt;0</formula>
    </cfRule>
  </conditionalFormatting>
  <conditionalFormatting sqref="A42:B43 A93:B94 A7:B11 A14:B25 A52:B55 A60:B61 A71:B74 A97:B98 A80:B80 A82:B82 A65:B65">
    <cfRule type="expression" dxfId="388" priority="20">
      <formula>$P9&gt;0</formula>
    </cfRule>
    <cfRule type="expression" dxfId="387" priority="21">
      <formula>$O9&gt;0</formula>
    </cfRule>
  </conditionalFormatting>
  <conditionalFormatting sqref="A111:B114 A99:B106 A67:B67">
    <cfRule type="expression" dxfId="386" priority="23">
      <formula>$P71&gt;0</formula>
    </cfRule>
    <cfRule type="expression" dxfId="385" priority="24">
      <formula>$O71&gt;0</formula>
    </cfRule>
  </conditionalFormatting>
  <conditionalFormatting sqref="A115:B117">
    <cfRule type="expression" dxfId="384" priority="26">
      <formula>$P121&gt;0</formula>
    </cfRule>
    <cfRule type="expression" dxfId="383" priority="27">
      <formula>$O121&gt;0</formula>
    </cfRule>
  </conditionalFormatting>
  <conditionalFormatting sqref="A118:B118">
    <cfRule type="expression" dxfId="382" priority="29">
      <formula>$P125&gt;0</formula>
    </cfRule>
    <cfRule type="expression" dxfId="381" priority="30">
      <formula>$O125&gt;0</formula>
    </cfRule>
  </conditionalFormatting>
  <conditionalFormatting sqref="A119:B119">
    <cfRule type="expression" dxfId="380" priority="32">
      <formula>$P127&gt;0</formula>
    </cfRule>
    <cfRule type="expression" dxfId="379" priority="33">
      <formula>$O127&gt;0</formula>
    </cfRule>
  </conditionalFormatting>
  <conditionalFormatting sqref="A130:B138">
    <cfRule type="expression" dxfId="378" priority="35">
      <formula>$P140&gt;0</formula>
    </cfRule>
    <cfRule type="expression" dxfId="377" priority="36">
      <formula>$O140&gt;0</formula>
    </cfRule>
  </conditionalFormatting>
  <conditionalFormatting sqref="A107:B107">
    <cfRule type="expression" dxfId="376" priority="38">
      <formula>#REF!&gt;0</formula>
    </cfRule>
    <cfRule type="expression" dxfId="375" priority="39">
      <formula>#REF!&gt;0</formula>
    </cfRule>
  </conditionalFormatting>
  <conditionalFormatting sqref="A120:B129">
    <cfRule type="expression" dxfId="374" priority="42">
      <formula>$P129&gt;0</formula>
    </cfRule>
    <cfRule type="expression" dxfId="373" priority="43">
      <formula>$O129&gt;0</formula>
    </cfRule>
  </conditionalFormatting>
  <conditionalFormatting sqref="A41:B41 A92:B92">
    <cfRule type="expression" dxfId="372" priority="45">
      <formula>#REF!&gt;0</formula>
    </cfRule>
    <cfRule type="expression" dxfId="371" priority="46">
      <formula>#REF!&gt;0</formula>
    </cfRule>
  </conditionalFormatting>
  <conditionalFormatting sqref="A47:B47 A13:B13">
    <cfRule type="expression" dxfId="370" priority="48">
      <formula>$P14&gt;0</formula>
    </cfRule>
    <cfRule type="expression" dxfId="369" priority="49">
      <formula>$O14&gt;0</formula>
    </cfRule>
  </conditionalFormatting>
  <conditionalFormatting sqref="A45:B46">
    <cfRule type="expression" dxfId="368" priority="50">
      <formula>#REF!&gt;0</formula>
    </cfRule>
    <cfRule type="expression" dxfId="367" priority="51">
      <formula>#REF!&gt;0</formula>
    </cfRule>
  </conditionalFormatting>
  <conditionalFormatting sqref="A12:B12">
    <cfRule type="expression" dxfId="366" priority="54">
      <formula>#REF!&gt;0</formula>
    </cfRule>
    <cfRule type="expression" dxfId="365" priority="55">
      <formula>#REF!&gt;0</formula>
    </cfRule>
  </conditionalFormatting>
  <conditionalFormatting sqref="A51:B51 A59:B59">
    <cfRule type="expression" dxfId="364" priority="57">
      <formula>#REF!&gt;0</formula>
    </cfRule>
    <cfRule type="expression" dxfId="363" priority="58">
      <formula>#REF!&gt;0</formula>
    </cfRule>
  </conditionalFormatting>
  <conditionalFormatting sqref="A64:B64 A70:B70 A81:B81 A96:B96">
    <cfRule type="expression" dxfId="362" priority="61">
      <formula>#REF!&gt;0</formula>
    </cfRule>
    <cfRule type="expression" dxfId="361" priority="62">
      <formula>#REF!&gt;0</formula>
    </cfRule>
  </conditionalFormatting>
  <conditionalFormatting sqref="A79:B79">
    <cfRule type="expression" dxfId="360" priority="64">
      <formula>#REF!&gt;0</formula>
    </cfRule>
    <cfRule type="expression" dxfId="359" priority="65">
      <formula>#REF!&gt;0</formula>
    </cfRule>
  </conditionalFormatting>
  <conditionalFormatting sqref="A68:B68">
    <cfRule type="expression" dxfId="358" priority="8">
      <formula>$P68&gt;0</formula>
    </cfRule>
    <cfRule type="expression" dxfId="357" priority="9">
      <formula>$O68&gt;0</formula>
    </cfRule>
  </conditionalFormatting>
  <conditionalFormatting sqref="C68">
    <cfRule type="expression" dxfId="356" priority="5">
      <formula>$P68&gt;0</formula>
    </cfRule>
    <cfRule type="expression" dxfId="355" priority="6">
      <formula>$O68&gt;0</formula>
    </cfRule>
  </conditionalFormatting>
  <conditionalFormatting sqref="D68">
    <cfRule type="expression" dxfId="354" priority="2">
      <formula>$P68&gt;0</formula>
    </cfRule>
    <cfRule type="expression" dxfId="353" priority="3">
      <formula>$O68&gt;0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1" id="{0083D164-5C0A-48BA-A6D4-75E235AEE1F8}">
            <xm:f>$N3&gt;'[Train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A3:B6</xm:sqref>
        </x14:conditionalFormatting>
        <x14:conditionalFormatting xmlns:xm="http://schemas.microsoft.com/office/excel/2006/main">
          <x14:cfRule type="expression" priority="19" id="{EA4E0C89-8ECE-493F-B6AD-A70CF2B3B1E2}">
            <xm:f>$N29&gt;'[Train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A26:B40 A44:B44 A48:B50 A56:B58 A62:B63 A83:B91 A95:B95 A75:B78 A69:B69 A66:B66</xm:sqref>
        </x14:conditionalFormatting>
        <x14:conditionalFormatting xmlns:xm="http://schemas.microsoft.com/office/excel/2006/main">
          <x14:cfRule type="expression" priority="22" id="{D862BC67-E9EC-4C3F-A152-343172C9CBA5}">
            <xm:f>$N9&gt;'[Train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A42:B43 A93:B94 A7:B11 A14:B25</xm:sqref>
        </x14:conditionalFormatting>
        <x14:conditionalFormatting xmlns:xm="http://schemas.microsoft.com/office/excel/2006/main">
          <x14:cfRule type="expression" priority="25" id="{9353A608-D860-4665-AC3A-7A88210F495A}">
            <xm:f>$N103&gt;'[Train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A111:B114 A99:B106</xm:sqref>
        </x14:conditionalFormatting>
        <x14:conditionalFormatting xmlns:xm="http://schemas.microsoft.com/office/excel/2006/main">
          <x14:cfRule type="expression" priority="28" id="{D698146C-3CAA-4BF5-8778-A1F3CF04403D}">
            <xm:f>$N121&gt;'[Train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A115:B117</xm:sqref>
        </x14:conditionalFormatting>
        <x14:conditionalFormatting xmlns:xm="http://schemas.microsoft.com/office/excel/2006/main">
          <x14:cfRule type="expression" priority="31" id="{BCEB3F43-5851-45CD-ABF0-E2B460F532E1}">
            <xm:f>$N125&gt;'[Train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A118:B118</xm:sqref>
        </x14:conditionalFormatting>
        <x14:conditionalFormatting xmlns:xm="http://schemas.microsoft.com/office/excel/2006/main">
          <x14:cfRule type="expression" priority="34" id="{19FD673B-A424-4BC1-A8C1-F612554018E8}">
            <xm:f>$N127&gt;'[Train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A119:B119</xm:sqref>
        </x14:conditionalFormatting>
        <x14:conditionalFormatting xmlns:xm="http://schemas.microsoft.com/office/excel/2006/main">
          <x14:cfRule type="expression" priority="37" id="{315FB932-A5E6-4809-95D6-1ED771BAA802}">
            <xm:f>$N140&gt;'[Train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A130:B138</xm:sqref>
        </x14:conditionalFormatting>
        <x14:conditionalFormatting xmlns:xm="http://schemas.microsoft.com/office/excel/2006/main">
          <x14:cfRule type="expression" priority="40" id="{6F3B6E0A-968A-4908-BEEE-137D0851AA21}">
            <xm:f>$N111&gt;'[Train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A108:B110</xm:sqref>
        </x14:conditionalFormatting>
        <x14:conditionalFormatting xmlns:xm="http://schemas.microsoft.com/office/excel/2006/main">
          <x14:cfRule type="expression" priority="41" id="{1C545E5A-F3BF-4B66-865E-08FAC93516EA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A107:B107</xm:sqref>
        </x14:conditionalFormatting>
        <x14:conditionalFormatting xmlns:xm="http://schemas.microsoft.com/office/excel/2006/main">
          <x14:cfRule type="expression" priority="44" id="{9C3B534F-01A1-47F7-A5AB-1075196FFC21}">
            <xm:f>$N129&gt;'[Train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A120:B129</xm:sqref>
        </x14:conditionalFormatting>
        <x14:conditionalFormatting xmlns:xm="http://schemas.microsoft.com/office/excel/2006/main">
          <x14:cfRule type="expression" priority="47" id="{C1298988-068D-4043-964B-C546CF55FBCB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A41:B41 A92:B92</xm:sqref>
        </x14:conditionalFormatting>
        <x14:conditionalFormatting xmlns:xm="http://schemas.microsoft.com/office/excel/2006/main">
          <x14:cfRule type="expression" priority="52" id="{35A047B3-3172-477C-B6C2-6B14ECDCB45A}">
            <xm:f>$N14&gt;'[Train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A47:B47 A13:B13</xm:sqref>
        </x14:conditionalFormatting>
        <x14:conditionalFormatting xmlns:xm="http://schemas.microsoft.com/office/excel/2006/main">
          <x14:cfRule type="expression" priority="53" id="{6E7C59A2-6439-43D7-8350-C0866EEF0FC0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A45:B46</xm:sqref>
        </x14:conditionalFormatting>
        <x14:conditionalFormatting xmlns:xm="http://schemas.microsoft.com/office/excel/2006/main">
          <x14:cfRule type="expression" priority="56" id="{A5C32E92-F6D3-4739-BC89-C7829A08FD8A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A12:B12</xm:sqref>
        </x14:conditionalFormatting>
        <x14:conditionalFormatting xmlns:xm="http://schemas.microsoft.com/office/excel/2006/main">
          <x14:cfRule type="expression" priority="59" id="{A444C88A-74F9-415E-A958-9F6296D0CA85}">
            <xm:f>$N54&gt;'[Train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A52:B55 A60:B61 A71:B74 A97:B98 A82:B82 A65:B65</xm:sqref>
        </x14:conditionalFormatting>
        <x14:conditionalFormatting xmlns:xm="http://schemas.microsoft.com/office/excel/2006/main">
          <x14:cfRule type="expression" priority="60" id="{67E1C724-94EA-4755-A8C4-24EAED482B55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A51:B51 A59:B59</xm:sqref>
        </x14:conditionalFormatting>
        <x14:conditionalFormatting xmlns:xm="http://schemas.microsoft.com/office/excel/2006/main">
          <x14:cfRule type="expression" priority="63" id="{6A820282-E5D2-4653-AF30-8CA40D584EF0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A64:B64 A70:B70 A81:B81 A96:B96</xm:sqref>
        </x14:conditionalFormatting>
        <x14:conditionalFormatting xmlns:xm="http://schemas.microsoft.com/office/excel/2006/main">
          <x14:cfRule type="expression" priority="66" id="{53E5F0A6-232B-4AC3-AF29-713EBD200166}">
            <xm:f>$N82&gt;'[Train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A80:B80</xm:sqref>
        </x14:conditionalFormatting>
        <x14:conditionalFormatting xmlns:xm="http://schemas.microsoft.com/office/excel/2006/main">
          <x14:cfRule type="expression" priority="67" id="{4549AE08-6C7A-4C79-8F8E-00D9AE89BB95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A79:B79</xm:sqref>
        </x14:conditionalFormatting>
        <x14:conditionalFormatting xmlns:xm="http://schemas.microsoft.com/office/excel/2006/main">
          <x14:cfRule type="expression" priority="68" id="{2F1D4AC2-E04B-46D2-BA95-7233E8410C99}">
            <xm:f>$N71&gt;'[Train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A67:B67</xm:sqref>
        </x14:conditionalFormatting>
        <x14:conditionalFormatting xmlns:xm="http://schemas.microsoft.com/office/excel/2006/main">
          <x14:cfRule type="expression" priority="7" id="{DB8251AD-3A73-4CF6-A87C-127CEAC3F302}">
            <xm:f>$N68&gt;'[Train Runs and Enforcements 2016-05-22.xlsx]Variables'!#REF!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A68:B68</xm:sqref>
        </x14:conditionalFormatting>
        <x14:conditionalFormatting xmlns:xm="http://schemas.microsoft.com/office/excel/2006/main">
          <x14:cfRule type="expression" priority="4" id="{E643A29C-ECE7-44F6-B81E-F5A9FA1B2A49}">
            <xm:f>$N68&gt;'[Train Runs and Enforcements 2016-05-22.xlsx]Variables'!#REF!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C68</xm:sqref>
        </x14:conditionalFormatting>
        <x14:conditionalFormatting xmlns:xm="http://schemas.microsoft.com/office/excel/2006/main">
          <x14:cfRule type="expression" priority="1" id="{C12CA6AF-42B7-4BD7-9CB6-7F29F98436F6}">
            <xm:f>$N68&gt;'[Train Runs and Enforcements 2016-05-22.xlsx]Variables'!#REF!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D68</xm:sqref>
        </x14:conditionalFormatting>
      </x14:conditionalFormatting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31"/>
  <sheetViews>
    <sheetView topLeftCell="A70" workbookViewId="0">
      <selection activeCell="K5" sqref="K5:N9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68.42578125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75" t="str">
        <f>"Eagle P3 System Performance - "&amp;TEXT(J3,"YYYY-MM-DD")</f>
        <v>Eagle P3 System Performance - 2016-05-24</v>
      </c>
      <c r="B1" s="75"/>
      <c r="C1" s="75"/>
      <c r="D1" s="75"/>
      <c r="E1" s="75"/>
      <c r="F1" s="75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2795</v>
      </c>
      <c r="B3" s="6">
        <v>4009</v>
      </c>
      <c r="C3" s="18">
        <v>42514.133125</v>
      </c>
      <c r="D3" s="18">
        <v>42514.163668981484</v>
      </c>
      <c r="E3" s="15" t="str">
        <f>IF(ISEVEN(B3),(B3-1)&amp;"/"&amp;B3,B3&amp;"/"&amp;(B3+1))</f>
        <v>4009/4010</v>
      </c>
      <c r="F3" s="15">
        <f>D3-C3</f>
        <v>3.054398148378823E-2</v>
      </c>
      <c r="G3" s="10"/>
      <c r="J3" s="20">
        <v>42514</v>
      </c>
      <c r="K3" s="21"/>
      <c r="L3" s="76" t="s">
        <v>3</v>
      </c>
      <c r="M3" s="76"/>
      <c r="N3" s="77"/>
    </row>
    <row r="4" spans="1:65" s="2" customFormat="1" ht="15.75" thickBot="1" x14ac:dyDescent="0.3">
      <c r="A4" s="6" t="s">
        <v>2796</v>
      </c>
      <c r="B4" s="6">
        <v>4041</v>
      </c>
      <c r="C4" s="18">
        <v>42514.171180555553</v>
      </c>
      <c r="D4" s="18">
        <v>42514.204386574071</v>
      </c>
      <c r="E4" s="15" t="str">
        <f t="shared" ref="E4:E64" si="0">IF(ISEVEN(B4),(B4-1)&amp;"/"&amp;B4,B4&amp;"/"&amp;(B4+1))</f>
        <v>4041/4042</v>
      </c>
      <c r="F4" s="15">
        <f t="shared" ref="F4:F64" si="1">D4-C4</f>
        <v>3.3206018517375924E-2</v>
      </c>
      <c r="G4" s="10"/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2797</v>
      </c>
      <c r="B5" s="6">
        <v>4031</v>
      </c>
      <c r="C5" s="18">
        <v>42514.160104166665</v>
      </c>
      <c r="D5" s="18">
        <v>42514.18377314815</v>
      </c>
      <c r="E5" s="15" t="str">
        <f t="shared" si="0"/>
        <v>4031/4032</v>
      </c>
      <c r="F5" s="15">
        <f t="shared" si="1"/>
        <v>2.3668981484661344E-2</v>
      </c>
      <c r="G5" s="10" t="s">
        <v>1663</v>
      </c>
      <c r="J5" s="22" t="s">
        <v>7</v>
      </c>
      <c r="K5" s="24">
        <f>COUNTA(F3:F947)</f>
        <v>117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6" t="s">
        <v>2798</v>
      </c>
      <c r="B6" s="6">
        <v>4037</v>
      </c>
      <c r="C6" s="18">
        <v>42514.193425925929</v>
      </c>
      <c r="D6" s="18">
        <v>42514.222511574073</v>
      </c>
      <c r="E6" s="15" t="str">
        <f t="shared" si="0"/>
        <v>4037/4038</v>
      </c>
      <c r="F6" s="15">
        <f t="shared" si="1"/>
        <v>2.9085648144246079E-2</v>
      </c>
      <c r="G6" s="10"/>
      <c r="J6" s="22" t="s">
        <v>15</v>
      </c>
      <c r="K6" s="24">
        <v>92</v>
      </c>
      <c r="L6" s="25">
        <v>42.115099714529642</v>
      </c>
      <c r="M6" s="25">
        <v>25.833333337213844</v>
      </c>
      <c r="N6" s="25">
        <v>193.56666667386889</v>
      </c>
    </row>
    <row r="7" spans="1:65" s="2" customFormat="1" x14ac:dyDescent="0.25">
      <c r="A7" s="6" t="s">
        <v>2799</v>
      </c>
      <c r="B7" s="6">
        <v>4011</v>
      </c>
      <c r="C7" s="18">
        <v>42514.171782407408</v>
      </c>
      <c r="D7" s="18">
        <v>42514.202800925923</v>
      </c>
      <c r="E7" s="15" t="str">
        <f t="shared" si="0"/>
        <v>4011/4012</v>
      </c>
      <c r="F7" s="15">
        <f t="shared" si="1"/>
        <v>3.1018518515338656E-2</v>
      </c>
      <c r="G7" s="10"/>
      <c r="J7" s="22" t="s">
        <v>9</v>
      </c>
      <c r="K7" s="29">
        <f>K6/K5</f>
        <v>0.78632478632478631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6" t="s">
        <v>2800</v>
      </c>
      <c r="B8" s="6">
        <v>4019</v>
      </c>
      <c r="C8" s="18">
        <v>42514.215208333335</v>
      </c>
      <c r="D8" s="18">
        <v>42514.243356481478</v>
      </c>
      <c r="E8" s="15" t="str">
        <f t="shared" si="0"/>
        <v>4019/4020</v>
      </c>
      <c r="F8" s="15">
        <f t="shared" si="1"/>
        <v>2.8148148143372964E-2</v>
      </c>
      <c r="G8" s="10"/>
      <c r="J8" s="22" t="s">
        <v>16</v>
      </c>
      <c r="K8" s="24">
        <v>25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2801</v>
      </c>
      <c r="B9" s="6">
        <v>4027</v>
      </c>
      <c r="C9" s="18">
        <v>42514.181875000002</v>
      </c>
      <c r="D9" s="18">
        <v>42514.213946759257</v>
      </c>
      <c r="E9" s="15" t="str">
        <f t="shared" si="0"/>
        <v>4027/4028</v>
      </c>
      <c r="F9" s="15">
        <f t="shared" si="1"/>
        <v>3.2071759254904464E-2</v>
      </c>
      <c r="G9" s="10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2802</v>
      </c>
      <c r="B10" s="6">
        <v>4028</v>
      </c>
      <c r="C10" s="18">
        <v>42514.224733796298</v>
      </c>
      <c r="D10" s="18">
        <v>42514.254687499997</v>
      </c>
      <c r="E10" s="15" t="str">
        <f t="shared" si="0"/>
        <v>4027/4028</v>
      </c>
      <c r="F10" s="15">
        <f t="shared" si="1"/>
        <v>2.9953703698993195E-2</v>
      </c>
      <c r="G10" s="10"/>
    </row>
    <row r="11" spans="1:65" s="2" customFormat="1" x14ac:dyDescent="0.25">
      <c r="A11" s="6" t="s">
        <v>2803</v>
      </c>
      <c r="B11" s="6">
        <v>4044</v>
      </c>
      <c r="C11" s="18">
        <v>42514.191319444442</v>
      </c>
      <c r="D11" s="18">
        <v>42514.225208333337</v>
      </c>
      <c r="E11" s="15" t="str">
        <f t="shared" si="0"/>
        <v>4043/4044</v>
      </c>
      <c r="F11" s="15">
        <f t="shared" si="1"/>
        <v>3.3888888894580305E-2</v>
      </c>
      <c r="G11" s="10"/>
    </row>
    <row r="12" spans="1:65" s="2" customFormat="1" x14ac:dyDescent="0.25">
      <c r="A12" s="6" t="s">
        <v>2804</v>
      </c>
      <c r="B12" s="6">
        <v>4043</v>
      </c>
      <c r="C12" s="18">
        <v>42514.232986111114</v>
      </c>
      <c r="D12" s="18">
        <v>42514.265740740739</v>
      </c>
      <c r="E12" s="15" t="str">
        <f t="shared" si="0"/>
        <v>4043/4044</v>
      </c>
      <c r="F12" s="15">
        <f t="shared" si="1"/>
        <v>3.2754629624832887E-2</v>
      </c>
      <c r="G12" s="10"/>
    </row>
    <row r="13" spans="1:65" s="2" customFormat="1" x14ac:dyDescent="0.25">
      <c r="A13" s="6" t="s">
        <v>2805</v>
      </c>
      <c r="B13" s="6">
        <v>4009</v>
      </c>
      <c r="C13" s="18">
        <v>42514.209699074076</v>
      </c>
      <c r="D13" s="18">
        <v>42514.235775462963</v>
      </c>
      <c r="E13" s="15" t="str">
        <f t="shared" si="0"/>
        <v>4009/4010</v>
      </c>
      <c r="F13" s="15">
        <f t="shared" si="1"/>
        <v>2.6076388887304347E-2</v>
      </c>
      <c r="G13" s="10"/>
    </row>
    <row r="14" spans="1:65" s="2" customFormat="1" x14ac:dyDescent="0.25">
      <c r="A14" s="6" t="s">
        <v>2806</v>
      </c>
      <c r="B14" s="6">
        <v>4010</v>
      </c>
      <c r="C14" s="18">
        <v>42514.245358796295</v>
      </c>
      <c r="D14" s="18">
        <v>42514.275949074072</v>
      </c>
      <c r="E14" s="15" t="str">
        <f t="shared" si="0"/>
        <v>4009/4010</v>
      </c>
      <c r="F14" s="15">
        <f t="shared" si="1"/>
        <v>3.0590277776354924E-2</v>
      </c>
      <c r="G14" s="10"/>
    </row>
    <row r="15" spans="1:65" s="2" customFormat="1" x14ac:dyDescent="0.25">
      <c r="A15" s="6" t="s">
        <v>2807</v>
      </c>
      <c r="B15" s="6">
        <v>4042</v>
      </c>
      <c r="C15" s="18">
        <v>42514.213506944441</v>
      </c>
      <c r="D15" s="18">
        <v>42514.246724537035</v>
      </c>
      <c r="E15" s="15" t="str">
        <f t="shared" si="0"/>
        <v>4041/4042</v>
      </c>
      <c r="F15" s="15">
        <f t="shared" si="1"/>
        <v>3.3217592594155576E-2</v>
      </c>
      <c r="G15" s="10"/>
    </row>
    <row r="16" spans="1:65" s="2" customFormat="1" x14ac:dyDescent="0.25">
      <c r="A16" s="6" t="s">
        <v>2808</v>
      </c>
      <c r="B16" s="6">
        <v>4041</v>
      </c>
      <c r="C16" s="18">
        <v>42514.254745370374</v>
      </c>
      <c r="D16" s="18">
        <v>42514.285636574074</v>
      </c>
      <c r="E16" s="15" t="str">
        <f t="shared" si="0"/>
        <v>4041/4042</v>
      </c>
      <c r="F16" s="15">
        <f t="shared" si="1"/>
        <v>3.089120369986631E-2</v>
      </c>
      <c r="G16" s="10"/>
    </row>
    <row r="17" spans="1:7" s="2" customFormat="1" x14ac:dyDescent="0.25">
      <c r="A17" s="6" t="s">
        <v>2809</v>
      </c>
      <c r="B17" s="6">
        <v>4031</v>
      </c>
      <c r="C17" s="18">
        <v>42514.229421296295</v>
      </c>
      <c r="D17" s="18">
        <v>42514.256388888891</v>
      </c>
      <c r="E17" s="15" t="str">
        <f t="shared" si="0"/>
        <v>4031/4032</v>
      </c>
      <c r="F17" s="15">
        <f t="shared" si="1"/>
        <v>2.6967592595610768E-2</v>
      </c>
      <c r="G17" s="10"/>
    </row>
    <row r="18" spans="1:7" s="2" customFormat="1" x14ac:dyDescent="0.25">
      <c r="A18" s="6" t="s">
        <v>2810</v>
      </c>
      <c r="B18" s="6">
        <v>4032</v>
      </c>
      <c r="C18" s="18">
        <v>42514.265787037039</v>
      </c>
      <c r="D18" s="18">
        <v>42514.297048611108</v>
      </c>
      <c r="E18" s="15" t="str">
        <f t="shared" si="0"/>
        <v>4031/4032</v>
      </c>
      <c r="F18" s="15">
        <f t="shared" si="1"/>
        <v>3.1261574069503695E-2</v>
      </c>
      <c r="G18" s="10"/>
    </row>
    <row r="19" spans="1:7" s="2" customFormat="1" x14ac:dyDescent="0.25">
      <c r="A19" s="6" t="s">
        <v>2811</v>
      </c>
      <c r="B19" s="6">
        <v>4038</v>
      </c>
      <c r="C19" s="18">
        <v>42514.233483796299</v>
      </c>
      <c r="D19" s="18">
        <v>42514.266331018516</v>
      </c>
      <c r="E19" s="15" t="str">
        <f t="shared" si="0"/>
        <v>4037/4038</v>
      </c>
      <c r="F19" s="15">
        <f t="shared" si="1"/>
        <v>3.2847222217242233E-2</v>
      </c>
      <c r="G19" s="10"/>
    </row>
    <row r="20" spans="1:7" s="2" customFormat="1" x14ac:dyDescent="0.25">
      <c r="A20" s="6" t="s">
        <v>2812</v>
      </c>
      <c r="B20" s="6">
        <v>4037</v>
      </c>
      <c r="C20" s="18">
        <v>42514.278043981481</v>
      </c>
      <c r="D20" s="18">
        <v>42514.306018518517</v>
      </c>
      <c r="E20" s="15" t="str">
        <f t="shared" si="0"/>
        <v>4037/4038</v>
      </c>
      <c r="F20" s="15">
        <f t="shared" si="1"/>
        <v>2.7974537035333924E-2</v>
      </c>
      <c r="G20" s="10"/>
    </row>
    <row r="21" spans="1:7" s="2" customFormat="1" x14ac:dyDescent="0.25">
      <c r="A21" s="6" t="s">
        <v>2813</v>
      </c>
      <c r="B21" s="6">
        <v>4011</v>
      </c>
      <c r="C21" s="18">
        <v>42514.249016203707</v>
      </c>
      <c r="D21" s="18">
        <v>42514.278460648151</v>
      </c>
      <c r="E21" s="15" t="str">
        <f t="shared" si="0"/>
        <v>4011/4012</v>
      </c>
      <c r="F21" s="15">
        <f t="shared" si="1"/>
        <v>2.9444444444379769E-2</v>
      </c>
      <c r="G21" s="10"/>
    </row>
    <row r="22" spans="1:7" s="2" customFormat="1" x14ac:dyDescent="0.25">
      <c r="A22" s="6" t="s">
        <v>2814</v>
      </c>
      <c r="B22" s="6">
        <v>4012</v>
      </c>
      <c r="C22" s="18">
        <v>42514.288171296299</v>
      </c>
      <c r="D22" s="18">
        <v>42514.315520833334</v>
      </c>
      <c r="E22" s="15" t="str">
        <f t="shared" si="0"/>
        <v>4011/4012</v>
      </c>
      <c r="F22" s="15">
        <f t="shared" si="1"/>
        <v>2.7349537034751847E-2</v>
      </c>
      <c r="G22" s="10"/>
    </row>
    <row r="23" spans="1:7" s="2" customFormat="1" x14ac:dyDescent="0.25">
      <c r="A23" s="6" t="s">
        <v>2815</v>
      </c>
      <c r="B23" s="6">
        <v>4027</v>
      </c>
      <c r="C23" s="18">
        <v>42514.258113425924</v>
      </c>
      <c r="D23" s="18">
        <v>42514.286979166667</v>
      </c>
      <c r="E23" s="15" t="str">
        <f t="shared" si="0"/>
        <v>4027/4028</v>
      </c>
      <c r="F23" s="15">
        <f t="shared" si="1"/>
        <v>2.8865740743640345E-2</v>
      </c>
      <c r="G23" s="10"/>
    </row>
    <row r="24" spans="1:7" s="2" customFormat="1" x14ac:dyDescent="0.25">
      <c r="A24" s="6" t="s">
        <v>2816</v>
      </c>
      <c r="B24" s="6">
        <v>4028</v>
      </c>
      <c r="C24" s="18">
        <v>42514.296481481484</v>
      </c>
      <c r="D24" s="18">
        <v>42514.327638888892</v>
      </c>
      <c r="E24" s="15" t="str">
        <f t="shared" si="0"/>
        <v>4027/4028</v>
      </c>
      <c r="F24" s="15">
        <f t="shared" si="1"/>
        <v>3.1157407407590654E-2</v>
      </c>
      <c r="G24" s="10"/>
    </row>
    <row r="25" spans="1:7" s="2" customFormat="1" x14ac:dyDescent="0.25">
      <c r="A25" s="6" t="s">
        <v>2817</v>
      </c>
      <c r="B25" s="6">
        <v>4044</v>
      </c>
      <c r="C25" s="18">
        <v>42514.268148148149</v>
      </c>
      <c r="D25" s="18">
        <v>42514.296817129631</v>
      </c>
      <c r="E25" s="15" t="str">
        <f t="shared" si="0"/>
        <v>4043/4044</v>
      </c>
      <c r="F25" s="15">
        <f t="shared" si="1"/>
        <v>2.8668981482042E-2</v>
      </c>
      <c r="G25" s="10"/>
    </row>
    <row r="26" spans="1:7" s="2" customFormat="1" x14ac:dyDescent="0.25">
      <c r="A26" s="6" t="s">
        <v>2818</v>
      </c>
      <c r="B26" s="6">
        <v>4043</v>
      </c>
      <c r="C26" s="18">
        <v>42514.304444444446</v>
      </c>
      <c r="D26" s="18">
        <v>42514.337442129632</v>
      </c>
      <c r="E26" s="15" t="str">
        <f t="shared" si="0"/>
        <v>4043/4044</v>
      </c>
      <c r="F26" s="15">
        <f t="shared" si="1"/>
        <v>3.2997685186273884E-2</v>
      </c>
      <c r="G26" s="10"/>
    </row>
    <row r="27" spans="1:7" s="2" customFormat="1" x14ac:dyDescent="0.25">
      <c r="A27" s="6" t="s">
        <v>2819</v>
      </c>
      <c r="B27" s="6">
        <v>4009</v>
      </c>
      <c r="C27" s="18">
        <v>42514.278703703705</v>
      </c>
      <c r="D27" s="18">
        <v>42514.307187500002</v>
      </c>
      <c r="E27" s="15" t="str">
        <f t="shared" si="0"/>
        <v>4009/4010</v>
      </c>
      <c r="F27" s="15">
        <f t="shared" si="1"/>
        <v>2.8483796297223307E-2</v>
      </c>
      <c r="G27" s="10"/>
    </row>
    <row r="28" spans="1:7" s="2" customFormat="1" x14ac:dyDescent="0.25">
      <c r="A28" s="6" t="s">
        <v>2820</v>
      </c>
      <c r="B28" s="6">
        <v>4010</v>
      </c>
      <c r="C28" s="18">
        <v>42514.317233796297</v>
      </c>
      <c r="D28" s="18">
        <v>42514.347418981481</v>
      </c>
      <c r="E28" s="15" t="str">
        <f t="shared" si="0"/>
        <v>4009/4010</v>
      </c>
      <c r="F28" s="15">
        <f t="shared" si="1"/>
        <v>3.0185185183654539E-2</v>
      </c>
      <c r="G28" s="10"/>
    </row>
    <row r="29" spans="1:7" s="2" customFormat="1" x14ac:dyDescent="0.25">
      <c r="A29" s="6" t="s">
        <v>2821</v>
      </c>
      <c r="B29" s="6">
        <v>4042</v>
      </c>
      <c r="C29" s="18">
        <v>42514.290439814817</v>
      </c>
      <c r="D29" s="18">
        <v>42514.31795138889</v>
      </c>
      <c r="E29" s="15" t="str">
        <f t="shared" si="0"/>
        <v>4041/4042</v>
      </c>
      <c r="F29" s="15">
        <f t="shared" si="1"/>
        <v>2.7511574073287193E-2</v>
      </c>
      <c r="G29" s="10"/>
    </row>
    <row r="30" spans="1:7" s="2" customFormat="1" x14ac:dyDescent="0.25">
      <c r="A30" s="6" t="s">
        <v>2822</v>
      </c>
      <c r="B30" s="6">
        <v>4041</v>
      </c>
      <c r="C30" s="18">
        <v>42514.324803240743</v>
      </c>
      <c r="D30" s="18">
        <v>42514.358576388891</v>
      </c>
      <c r="E30" s="15" t="str">
        <f t="shared" si="0"/>
        <v>4041/4042</v>
      </c>
      <c r="F30" s="15">
        <f t="shared" si="1"/>
        <v>3.3773148148611654E-2</v>
      </c>
      <c r="G30" s="10"/>
    </row>
    <row r="31" spans="1:7" s="2" customFormat="1" x14ac:dyDescent="0.25">
      <c r="A31" s="6" t="s">
        <v>2823</v>
      </c>
      <c r="B31" s="6">
        <v>4031</v>
      </c>
      <c r="C31" s="18">
        <v>42514.302256944444</v>
      </c>
      <c r="D31" s="18">
        <v>42514.328703703701</v>
      </c>
      <c r="E31" s="15" t="str">
        <f t="shared" si="0"/>
        <v>4031/4032</v>
      </c>
      <c r="F31" s="15">
        <f t="shared" si="1"/>
        <v>2.6446759256941732E-2</v>
      </c>
      <c r="G31" s="10"/>
    </row>
    <row r="32" spans="1:7" s="2" customFormat="1" x14ac:dyDescent="0.25">
      <c r="A32" s="6" t="s">
        <v>2824</v>
      </c>
      <c r="B32" s="6">
        <v>4032</v>
      </c>
      <c r="C32" s="18">
        <v>42514.336782407408</v>
      </c>
      <c r="D32" s="18">
        <v>42514.369155092594</v>
      </c>
      <c r="E32" s="15" t="str">
        <f t="shared" si="0"/>
        <v>4031/4032</v>
      </c>
      <c r="F32" s="15">
        <f t="shared" si="1"/>
        <v>3.2372685185691807E-2</v>
      </c>
      <c r="G32" s="10"/>
    </row>
    <row r="33" spans="1:7" s="2" customFormat="1" x14ac:dyDescent="0.25">
      <c r="A33" s="6" t="s">
        <v>2825</v>
      </c>
      <c r="B33" s="6">
        <v>4038</v>
      </c>
      <c r="C33" s="18">
        <v>42514.309490740743</v>
      </c>
      <c r="D33" s="18">
        <v>42514.339641203704</v>
      </c>
      <c r="E33" s="15" t="str">
        <f t="shared" si="0"/>
        <v>4037/4038</v>
      </c>
      <c r="F33" s="15">
        <f t="shared" si="1"/>
        <v>3.015046296059154E-2</v>
      </c>
      <c r="G33" s="10"/>
    </row>
    <row r="34" spans="1:7" s="2" customFormat="1" x14ac:dyDescent="0.25">
      <c r="A34" s="6" t="s">
        <v>2826</v>
      </c>
      <c r="B34" s="6">
        <v>4037</v>
      </c>
      <c r="C34" s="18">
        <v>42514.346655092595</v>
      </c>
      <c r="D34" s="18">
        <v>42514.379502314812</v>
      </c>
      <c r="E34" s="15" t="str">
        <f t="shared" si="0"/>
        <v>4037/4038</v>
      </c>
      <c r="F34" s="15">
        <f t="shared" si="1"/>
        <v>3.2847222217242233E-2</v>
      </c>
      <c r="G34" s="10"/>
    </row>
    <row r="35" spans="1:7" s="2" customFormat="1" x14ac:dyDescent="0.25">
      <c r="A35" s="6" t="s">
        <v>2827</v>
      </c>
      <c r="B35" s="6">
        <v>4011</v>
      </c>
      <c r="C35" s="18">
        <v>42514.321944444448</v>
      </c>
      <c r="D35" s="18">
        <v>42514.348229166666</v>
      </c>
      <c r="E35" s="15" t="str">
        <f t="shared" si="0"/>
        <v>4011/4012</v>
      </c>
      <c r="F35" s="15">
        <f t="shared" si="1"/>
        <v>2.6284722218406387E-2</v>
      </c>
      <c r="G35" s="10"/>
    </row>
    <row r="36" spans="1:7" s="2" customFormat="1" x14ac:dyDescent="0.25">
      <c r="A36" s="6" t="s">
        <v>2828</v>
      </c>
      <c r="B36" s="6">
        <v>4012</v>
      </c>
      <c r="C36" s="18">
        <v>42514.361620370371</v>
      </c>
      <c r="D36" s="18">
        <v>42514.388136574074</v>
      </c>
      <c r="E36" s="15" t="str">
        <f t="shared" si="0"/>
        <v>4011/4012</v>
      </c>
      <c r="F36" s="15">
        <f t="shared" si="1"/>
        <v>2.6516203703067731E-2</v>
      </c>
      <c r="G36" s="10"/>
    </row>
    <row r="37" spans="1:7" s="2" customFormat="1" x14ac:dyDescent="0.25">
      <c r="A37" s="6" t="s">
        <v>2829</v>
      </c>
      <c r="B37" s="6">
        <v>4027</v>
      </c>
      <c r="C37" s="18">
        <v>42514.331944444442</v>
      </c>
      <c r="D37" s="18">
        <v>42514.360300925924</v>
      </c>
      <c r="E37" s="15" t="str">
        <f t="shared" si="0"/>
        <v>4027/4028</v>
      </c>
      <c r="F37" s="15">
        <f t="shared" si="1"/>
        <v>2.8356481481750961E-2</v>
      </c>
      <c r="G37" s="10"/>
    </row>
    <row r="38" spans="1:7" s="2" customFormat="1" x14ac:dyDescent="0.25">
      <c r="A38" s="6" t="s">
        <v>2830</v>
      </c>
      <c r="B38" s="6">
        <v>4028</v>
      </c>
      <c r="C38" s="18">
        <v>42514.367581018516</v>
      </c>
      <c r="D38" s="18">
        <v>42514.40053240741</v>
      </c>
      <c r="E38" s="15" t="str">
        <f t="shared" si="0"/>
        <v>4027/4028</v>
      </c>
      <c r="F38" s="15">
        <f t="shared" si="1"/>
        <v>3.295138889370719E-2</v>
      </c>
      <c r="G38" s="10"/>
    </row>
    <row r="39" spans="1:7" s="2" customFormat="1" x14ac:dyDescent="0.25">
      <c r="A39" s="6" t="s">
        <v>2831</v>
      </c>
      <c r="B39" s="6">
        <v>4044</v>
      </c>
      <c r="C39" s="18">
        <v>42514.350613425922</v>
      </c>
      <c r="D39" s="18">
        <v>42514.377268518518</v>
      </c>
      <c r="E39" s="15" t="str">
        <f t="shared" si="0"/>
        <v>4043/4044</v>
      </c>
      <c r="F39" s="15">
        <f t="shared" si="1"/>
        <v>2.6655092595319729E-2</v>
      </c>
      <c r="G39" s="10"/>
    </row>
    <row r="40" spans="1:7" s="2" customFormat="1" x14ac:dyDescent="0.25">
      <c r="A40" s="6" t="s">
        <v>2832</v>
      </c>
      <c r="B40" s="6">
        <v>4043</v>
      </c>
      <c r="C40" s="18">
        <v>42514.379826388889</v>
      </c>
      <c r="D40" s="18">
        <v>42514.400081018517</v>
      </c>
      <c r="E40" s="15" t="str">
        <f t="shared" si="0"/>
        <v>4043/4044</v>
      </c>
      <c r="F40" s="15">
        <f t="shared" si="1"/>
        <v>2.025462962774327E-2</v>
      </c>
      <c r="G40" s="10" t="s">
        <v>2912</v>
      </c>
    </row>
    <row r="41" spans="1:7" s="2" customFormat="1" x14ac:dyDescent="0.25">
      <c r="A41" s="6" t="s">
        <v>2833</v>
      </c>
      <c r="B41" s="6">
        <v>4009</v>
      </c>
      <c r="C41" s="18">
        <v>42514.350046296298</v>
      </c>
      <c r="D41" s="18">
        <v>42514.380543981482</v>
      </c>
      <c r="E41" s="15" t="str">
        <f t="shared" si="0"/>
        <v>4009/4010</v>
      </c>
      <c r="F41" s="15">
        <f t="shared" si="1"/>
        <v>3.0497685183945578E-2</v>
      </c>
      <c r="G41" s="10"/>
    </row>
    <row r="42" spans="1:7" s="2" customFormat="1" x14ac:dyDescent="0.25">
      <c r="A42" s="6" t="s">
        <v>2834</v>
      </c>
      <c r="B42" s="6">
        <v>4010</v>
      </c>
      <c r="C42" s="18">
        <v>42514.389710648145</v>
      </c>
      <c r="D42" s="18">
        <v>42514.421064814815</v>
      </c>
      <c r="E42" s="15" t="str">
        <f t="shared" si="0"/>
        <v>4009/4010</v>
      </c>
      <c r="F42" s="15">
        <f t="shared" si="1"/>
        <v>3.1354166669188999E-2</v>
      </c>
      <c r="G42" s="10"/>
    </row>
    <row r="43" spans="1:7" s="2" customFormat="1" x14ac:dyDescent="0.25">
      <c r="A43" s="6" t="s">
        <v>2835</v>
      </c>
      <c r="B43" s="6">
        <v>4042</v>
      </c>
      <c r="C43" s="18">
        <v>42514.361840277779</v>
      </c>
      <c r="D43" s="18">
        <v>42514.390902777777</v>
      </c>
      <c r="E43" s="15" t="str">
        <f t="shared" si="0"/>
        <v>4041/4042</v>
      </c>
      <c r="F43" s="15">
        <f t="shared" si="1"/>
        <v>2.9062499997962732E-2</v>
      </c>
      <c r="G43" s="10"/>
    </row>
    <row r="44" spans="1:7" s="2" customFormat="1" x14ac:dyDescent="0.25">
      <c r="A44" s="6" t="s">
        <v>2836</v>
      </c>
      <c r="B44" s="6">
        <v>4041</v>
      </c>
      <c r="C44" s="18">
        <v>42514.39640046296</v>
      </c>
      <c r="D44" s="18">
        <v>42514.430995370371</v>
      </c>
      <c r="E44" s="15" t="str">
        <f t="shared" si="0"/>
        <v>4041/4042</v>
      </c>
      <c r="F44" s="15">
        <f t="shared" si="1"/>
        <v>3.4594907410792075E-2</v>
      </c>
      <c r="G44" s="10"/>
    </row>
    <row r="45" spans="1:7" s="2" customFormat="1" x14ac:dyDescent="0.25">
      <c r="A45" s="6" t="s">
        <v>2837</v>
      </c>
      <c r="B45" s="6">
        <v>4031</v>
      </c>
      <c r="C45" s="18">
        <v>42514.37295138889</v>
      </c>
      <c r="D45" s="18">
        <v>42514.401597222219</v>
      </c>
      <c r="E45" s="15" t="str">
        <f t="shared" si="0"/>
        <v>4031/4032</v>
      </c>
      <c r="F45" s="15">
        <f t="shared" si="1"/>
        <v>2.8645833328482695E-2</v>
      </c>
      <c r="G45" s="10"/>
    </row>
    <row r="46" spans="1:7" s="2" customFormat="1" x14ac:dyDescent="0.25">
      <c r="A46" s="6" t="s">
        <v>2838</v>
      </c>
      <c r="B46" s="6">
        <v>4032</v>
      </c>
      <c r="C46" s="18">
        <v>42514.412291666667</v>
      </c>
      <c r="D46" s="18">
        <v>42514.442164351851</v>
      </c>
      <c r="E46" s="15" t="str">
        <f t="shared" si="0"/>
        <v>4031/4032</v>
      </c>
      <c r="F46" s="15">
        <f t="shared" si="1"/>
        <v>2.9872685183363501E-2</v>
      </c>
      <c r="G46" s="10"/>
    </row>
    <row r="47" spans="1:7" s="2" customFormat="1" x14ac:dyDescent="0.25">
      <c r="A47" s="6" t="s">
        <v>2839</v>
      </c>
      <c r="B47" s="6">
        <v>4038</v>
      </c>
      <c r="C47" s="18">
        <v>42514.3825462963</v>
      </c>
      <c r="D47" s="18">
        <v>42514.410833333335</v>
      </c>
      <c r="E47" s="15" t="str">
        <f t="shared" si="0"/>
        <v>4037/4038</v>
      </c>
      <c r="F47" s="15">
        <f t="shared" si="1"/>
        <v>2.8287037035624962E-2</v>
      </c>
      <c r="G47" s="10"/>
    </row>
    <row r="48" spans="1:7" s="2" customFormat="1" x14ac:dyDescent="0.25">
      <c r="A48" s="6" t="s">
        <v>2840</v>
      </c>
      <c r="B48" s="6">
        <v>4037</v>
      </c>
      <c r="C48" s="18">
        <v>42514.418726851851</v>
      </c>
      <c r="D48" s="18">
        <v>42514.451469907406</v>
      </c>
      <c r="E48" s="15" t="str">
        <f t="shared" si="0"/>
        <v>4037/4038</v>
      </c>
      <c r="F48" s="15">
        <f t="shared" si="1"/>
        <v>3.2743055555329192E-2</v>
      </c>
      <c r="G48" s="10"/>
    </row>
    <row r="49" spans="1:7" s="2" customFormat="1" x14ac:dyDescent="0.25">
      <c r="A49" s="6" t="s">
        <v>2841</v>
      </c>
      <c r="B49" s="6">
        <v>4011</v>
      </c>
      <c r="C49" s="18">
        <v>42514.393530092595</v>
      </c>
      <c r="D49" s="18">
        <v>42514.42082175926</v>
      </c>
      <c r="E49" s="15" t="str">
        <f t="shared" si="0"/>
        <v>4011/4012</v>
      </c>
      <c r="F49" s="15">
        <f t="shared" si="1"/>
        <v>2.7291666665405501E-2</v>
      </c>
      <c r="G49" s="10"/>
    </row>
    <row r="50" spans="1:7" s="2" customFormat="1" x14ac:dyDescent="0.25">
      <c r="A50" s="6" t="s">
        <v>2842</v>
      </c>
      <c r="B50" s="6">
        <v>4012</v>
      </c>
      <c r="C50" s="18">
        <v>42514.430335648147</v>
      </c>
      <c r="D50" s="18">
        <v>42514.462534722225</v>
      </c>
      <c r="E50" s="15" t="str">
        <f t="shared" si="0"/>
        <v>4011/4012</v>
      </c>
      <c r="F50" s="15">
        <f t="shared" si="1"/>
        <v>3.2199074077652767E-2</v>
      </c>
      <c r="G50" s="10"/>
    </row>
    <row r="51" spans="1:7" s="2" customFormat="1" x14ac:dyDescent="0.25">
      <c r="A51" s="6" t="s">
        <v>2843</v>
      </c>
      <c r="B51" s="6">
        <v>4027</v>
      </c>
      <c r="C51" s="18">
        <v>42514.403414351851</v>
      </c>
      <c r="D51" s="18">
        <v>42514.432835648149</v>
      </c>
      <c r="E51" s="15" t="str">
        <f t="shared" si="0"/>
        <v>4027/4028</v>
      </c>
      <c r="F51" s="15">
        <f t="shared" si="1"/>
        <v>2.9421296298096422E-2</v>
      </c>
      <c r="G51" s="10"/>
    </row>
    <row r="52" spans="1:7" s="2" customFormat="1" x14ac:dyDescent="0.25">
      <c r="A52" s="6" t="s">
        <v>2844</v>
      </c>
      <c r="B52" s="6">
        <v>4028</v>
      </c>
      <c r="C52" s="18">
        <v>42514.440520833334</v>
      </c>
      <c r="D52" s="18">
        <v>42514.474687499998</v>
      </c>
      <c r="E52" s="15" t="str">
        <f t="shared" si="0"/>
        <v>4027/4028</v>
      </c>
      <c r="F52" s="15">
        <f t="shared" si="1"/>
        <v>3.4166666664532386E-2</v>
      </c>
      <c r="G52" s="10"/>
    </row>
    <row r="53" spans="1:7" s="2" customFormat="1" x14ac:dyDescent="0.25">
      <c r="A53" s="6" t="s">
        <v>2845</v>
      </c>
      <c r="B53" s="6">
        <v>4044</v>
      </c>
      <c r="C53" s="18">
        <v>42514.41511574074</v>
      </c>
      <c r="D53" s="18">
        <v>42514.443032407406</v>
      </c>
      <c r="E53" s="15" t="str">
        <f t="shared" si="0"/>
        <v>4043/4044</v>
      </c>
      <c r="F53" s="15">
        <f t="shared" si="1"/>
        <v>2.7916666665987577E-2</v>
      </c>
      <c r="G53" s="10"/>
    </row>
    <row r="54" spans="1:7" s="2" customFormat="1" x14ac:dyDescent="0.25">
      <c r="A54" s="6" t="s">
        <v>2846</v>
      </c>
      <c r="B54" s="6">
        <v>4043</v>
      </c>
      <c r="C54" s="18">
        <v>42514.452337962961</v>
      </c>
      <c r="D54" s="18">
        <v>42514.488981481481</v>
      </c>
      <c r="E54" s="15" t="str">
        <f t="shared" si="0"/>
        <v>4043/4044</v>
      </c>
      <c r="F54" s="15">
        <f t="shared" si="1"/>
        <v>3.6643518520577345E-2</v>
      </c>
      <c r="G54" s="10"/>
    </row>
    <row r="55" spans="1:7" s="2" customFormat="1" x14ac:dyDescent="0.25">
      <c r="A55" s="6" t="s">
        <v>2847</v>
      </c>
      <c r="B55" s="6">
        <v>4009</v>
      </c>
      <c r="C55" s="18">
        <v>42514.42728009259</v>
      </c>
      <c r="D55" s="18">
        <v>42514.453263888892</v>
      </c>
      <c r="E55" s="15" t="str">
        <f t="shared" si="0"/>
        <v>4009/4010</v>
      </c>
      <c r="F55" s="15">
        <f t="shared" si="1"/>
        <v>2.5983796302170958E-2</v>
      </c>
      <c r="G55" s="10"/>
    </row>
    <row r="56" spans="1:7" s="2" customFormat="1" x14ac:dyDescent="0.25">
      <c r="A56" s="6" t="s">
        <v>2848</v>
      </c>
      <c r="B56" s="6">
        <v>4010</v>
      </c>
      <c r="C56" s="18">
        <v>42514.461689814816</v>
      </c>
      <c r="D56" s="18">
        <v>42514.496041666665</v>
      </c>
      <c r="E56" s="15" t="str">
        <f t="shared" si="0"/>
        <v>4009/4010</v>
      </c>
      <c r="F56" s="15">
        <f t="shared" si="1"/>
        <v>3.4351851849351078E-2</v>
      </c>
      <c r="G56" s="10"/>
    </row>
    <row r="57" spans="1:7" s="2" customFormat="1" x14ac:dyDescent="0.25">
      <c r="A57" s="6" t="s">
        <v>2849</v>
      </c>
      <c r="B57" s="6">
        <v>4042</v>
      </c>
      <c r="C57" s="18">
        <v>42514.435671296298</v>
      </c>
      <c r="D57" s="18">
        <v>42514.46601851852</v>
      </c>
      <c r="E57" s="15" t="str">
        <f t="shared" si="0"/>
        <v>4041/4042</v>
      </c>
      <c r="F57" s="15">
        <f t="shared" si="1"/>
        <v>3.0347222222189885E-2</v>
      </c>
      <c r="G57" s="10"/>
    </row>
    <row r="58" spans="1:7" s="2" customFormat="1" x14ac:dyDescent="0.25">
      <c r="A58" s="6" t="s">
        <v>2850</v>
      </c>
      <c r="B58" s="6">
        <v>4041</v>
      </c>
      <c r="C58" s="18">
        <v>42514.474259259259</v>
      </c>
      <c r="D58" s="18">
        <v>42514.508136574077</v>
      </c>
      <c r="E58" s="15" t="str">
        <f t="shared" si="0"/>
        <v>4041/4042</v>
      </c>
      <c r="F58" s="15">
        <f t="shared" si="1"/>
        <v>3.3877314817800652E-2</v>
      </c>
      <c r="G58" s="10"/>
    </row>
    <row r="59" spans="1:7" s="2" customFormat="1" x14ac:dyDescent="0.25">
      <c r="A59" s="6" t="s">
        <v>2851</v>
      </c>
      <c r="B59" s="6">
        <v>4031</v>
      </c>
      <c r="C59" s="18">
        <v>42514.444409722222</v>
      </c>
      <c r="D59" s="18">
        <v>42514.474976851852</v>
      </c>
      <c r="E59" s="15" t="str">
        <f t="shared" si="0"/>
        <v>4031/4032</v>
      </c>
      <c r="F59" s="15">
        <f t="shared" si="1"/>
        <v>3.0567129630071577E-2</v>
      </c>
      <c r="G59" s="10"/>
    </row>
    <row r="60" spans="1:7" s="2" customFormat="1" x14ac:dyDescent="0.25">
      <c r="A60" s="6" t="s">
        <v>2852</v>
      </c>
      <c r="B60" s="6">
        <v>4032</v>
      </c>
      <c r="C60" s="18">
        <v>42514.48065972222</v>
      </c>
      <c r="D60" s="18">
        <v>42514.515717592592</v>
      </c>
      <c r="E60" s="15" t="str">
        <f t="shared" si="0"/>
        <v>4031/4032</v>
      </c>
      <c r="F60" s="15">
        <f t="shared" si="1"/>
        <v>3.5057870372838806E-2</v>
      </c>
      <c r="G60" s="10"/>
    </row>
    <row r="61" spans="1:7" s="2" customFormat="1" x14ac:dyDescent="0.25">
      <c r="A61" s="6" t="s">
        <v>2853</v>
      </c>
      <c r="B61" s="6">
        <v>4038</v>
      </c>
      <c r="C61" s="18">
        <v>42514.455914351849</v>
      </c>
      <c r="D61" s="18">
        <v>42514.490763888891</v>
      </c>
      <c r="E61" s="15" t="str">
        <f t="shared" si="0"/>
        <v>4037/4038</v>
      </c>
      <c r="F61" s="15">
        <f t="shared" si="1"/>
        <v>3.4849537041736767E-2</v>
      </c>
      <c r="G61" s="10"/>
    </row>
    <row r="62" spans="1:7" s="2" customFormat="1" x14ac:dyDescent="0.25">
      <c r="A62" s="6" t="s">
        <v>2854</v>
      </c>
      <c r="B62" s="6">
        <v>4037</v>
      </c>
      <c r="C62" s="18">
        <v>42514.511111111111</v>
      </c>
      <c r="D62" s="18">
        <v>42514.529606481483</v>
      </c>
      <c r="E62" s="15" t="str">
        <f t="shared" si="0"/>
        <v>4037/4038</v>
      </c>
      <c r="F62" s="15">
        <f t="shared" si="1"/>
        <v>1.8495370371965691E-2</v>
      </c>
      <c r="G62" s="10" t="s">
        <v>2913</v>
      </c>
    </row>
    <row r="63" spans="1:7" s="2" customFormat="1" x14ac:dyDescent="0.25">
      <c r="A63" s="6" t="s">
        <v>2855</v>
      </c>
      <c r="B63" s="6">
        <v>4011</v>
      </c>
      <c r="C63" s="18">
        <v>42514.469340277778</v>
      </c>
      <c r="D63" s="18">
        <v>42514.495717592596</v>
      </c>
      <c r="E63" s="15" t="str">
        <f t="shared" si="0"/>
        <v>4011/4012</v>
      </c>
      <c r="F63" s="15">
        <f t="shared" si="1"/>
        <v>2.6377314818091691E-2</v>
      </c>
      <c r="G63" s="10"/>
    </row>
    <row r="64" spans="1:7" s="2" customFormat="1" x14ac:dyDescent="0.25">
      <c r="A64" s="6" t="s">
        <v>2856</v>
      </c>
      <c r="B64" s="6">
        <v>4012</v>
      </c>
      <c r="C64" s="18">
        <v>42514.517638888887</v>
      </c>
      <c r="D64" s="18">
        <v>42514.538182870368</v>
      </c>
      <c r="E64" s="15" t="str">
        <f t="shared" si="0"/>
        <v>4011/4012</v>
      </c>
      <c r="F64" s="15">
        <f t="shared" si="1"/>
        <v>2.0543981481750961E-2</v>
      </c>
      <c r="G64" s="10" t="s">
        <v>2913</v>
      </c>
    </row>
    <row r="65" spans="1:7" s="2" customFormat="1" x14ac:dyDescent="0.25">
      <c r="A65" s="6" t="s">
        <v>2857</v>
      </c>
      <c r="B65" s="6">
        <v>4027</v>
      </c>
      <c r="C65" s="18">
        <v>42514.477673611109</v>
      </c>
      <c r="D65" s="18">
        <v>42514.508912037039</v>
      </c>
      <c r="E65" s="15" t="str">
        <f t="shared" ref="E65:E119" si="2">IF(ISEVEN(B65),(B65-1)&amp;"/"&amp;B65,B65&amp;"/"&amp;(B65+1))</f>
        <v>4027/4028</v>
      </c>
      <c r="F65" s="15">
        <f t="shared" ref="F65:F119" si="3">D65-C65</f>
        <v>3.1238425930496305E-2</v>
      </c>
      <c r="G65" s="10" t="s">
        <v>2913</v>
      </c>
    </row>
    <row r="66" spans="1:7" s="2" customFormat="1" x14ac:dyDescent="0.25">
      <c r="A66" s="6" t="s">
        <v>2858</v>
      </c>
      <c r="B66" s="6">
        <v>4028</v>
      </c>
      <c r="C66" s="18">
        <v>42514.533958333333</v>
      </c>
      <c r="D66" s="18">
        <v>42514.551006944443</v>
      </c>
      <c r="E66" s="15" t="str">
        <f t="shared" si="2"/>
        <v>4027/4028</v>
      </c>
      <c r="F66" s="15">
        <f t="shared" si="3"/>
        <v>1.7048611109203193E-2</v>
      </c>
      <c r="G66" s="10" t="s">
        <v>2913</v>
      </c>
    </row>
    <row r="67" spans="1:7" s="2" customFormat="1" x14ac:dyDescent="0.25">
      <c r="A67" s="6" t="s">
        <v>2859</v>
      </c>
      <c r="B67" s="6">
        <v>4044</v>
      </c>
      <c r="C67" s="18">
        <v>42514.493032407408</v>
      </c>
      <c r="D67" s="18">
        <v>42514.520057870373</v>
      </c>
      <c r="E67" s="15" t="str">
        <f t="shared" si="2"/>
        <v>4043/4044</v>
      </c>
      <c r="F67" s="15">
        <f t="shared" si="3"/>
        <v>2.7025462964957114E-2</v>
      </c>
      <c r="G67" s="10" t="s">
        <v>2913</v>
      </c>
    </row>
    <row r="68" spans="1:7" s="2" customFormat="1" x14ac:dyDescent="0.25">
      <c r="A68" s="6" t="s">
        <v>2860</v>
      </c>
      <c r="B68" s="6">
        <v>4043</v>
      </c>
      <c r="C68" s="18">
        <v>42514.545300925929</v>
      </c>
      <c r="D68" s="18">
        <v>42514.563310185185</v>
      </c>
      <c r="E68" s="15" t="str">
        <f t="shared" si="2"/>
        <v>4043/4044</v>
      </c>
      <c r="F68" s="15">
        <f t="shared" si="3"/>
        <v>1.8009259256359655E-2</v>
      </c>
      <c r="G68" s="10" t="s">
        <v>2913</v>
      </c>
    </row>
    <row r="69" spans="1:7" s="2" customFormat="1" x14ac:dyDescent="0.25">
      <c r="A69" s="6" t="s">
        <v>2861</v>
      </c>
      <c r="B69" s="6">
        <v>4009</v>
      </c>
      <c r="C69" s="18">
        <v>42514.498240740744</v>
      </c>
      <c r="D69" s="18">
        <v>42514.522858796299</v>
      </c>
      <c r="E69" s="15" t="str">
        <f t="shared" si="2"/>
        <v>4009/4010</v>
      </c>
      <c r="F69" s="15">
        <f t="shared" si="3"/>
        <v>2.4618055555038154E-2</v>
      </c>
      <c r="G69" s="10" t="s">
        <v>2913</v>
      </c>
    </row>
    <row r="70" spans="1:7" s="2" customFormat="1" x14ac:dyDescent="0.25">
      <c r="A70" s="6" t="s">
        <v>2862</v>
      </c>
      <c r="B70" s="6">
        <v>4010</v>
      </c>
      <c r="C70" s="18">
        <v>42514.536064814813</v>
      </c>
      <c r="D70" s="18">
        <v>42514.569363425922</v>
      </c>
      <c r="E70" s="15" t="str">
        <f t="shared" si="2"/>
        <v>4009/4010</v>
      </c>
      <c r="F70" s="15">
        <f t="shared" si="3"/>
        <v>3.329861110978527E-2</v>
      </c>
      <c r="G70" s="10"/>
    </row>
    <row r="71" spans="1:7" s="2" customFormat="1" x14ac:dyDescent="0.25">
      <c r="A71" s="6" t="s">
        <v>2863</v>
      </c>
      <c r="B71" s="6">
        <v>4041</v>
      </c>
      <c r="C71" s="18">
        <v>42514.5471875</v>
      </c>
      <c r="D71" s="18">
        <v>42514.579351851855</v>
      </c>
      <c r="E71" s="15" t="str">
        <f t="shared" si="2"/>
        <v>4041/4042</v>
      </c>
      <c r="F71" s="15">
        <f t="shared" si="3"/>
        <v>3.2164351854589768E-2</v>
      </c>
      <c r="G71" s="10" t="s">
        <v>2914</v>
      </c>
    </row>
    <row r="72" spans="1:7" s="2" customFormat="1" x14ac:dyDescent="0.25">
      <c r="A72" s="6" t="s">
        <v>2864</v>
      </c>
      <c r="B72" s="6">
        <v>4031</v>
      </c>
      <c r="C72" s="18">
        <v>42514.518090277779</v>
      </c>
      <c r="D72" s="18">
        <v>42514.549050925925</v>
      </c>
      <c r="E72" s="15" t="str">
        <f t="shared" si="2"/>
        <v>4031/4032</v>
      </c>
      <c r="F72" s="15">
        <f t="shared" si="3"/>
        <v>3.0960648145992309E-2</v>
      </c>
      <c r="G72" s="10"/>
    </row>
    <row r="73" spans="1:7" s="2" customFormat="1" x14ac:dyDescent="0.25">
      <c r="A73" s="6" t="s">
        <v>2865</v>
      </c>
      <c r="B73" s="6">
        <v>4032</v>
      </c>
      <c r="C73" s="18">
        <v>42514.553425925929</v>
      </c>
      <c r="D73" s="18">
        <v>42514.587094907409</v>
      </c>
      <c r="E73" s="15" t="str">
        <f t="shared" si="2"/>
        <v>4031/4032</v>
      </c>
      <c r="F73" s="15">
        <f t="shared" si="3"/>
        <v>3.3668981479422655E-2</v>
      </c>
      <c r="G73" s="10"/>
    </row>
    <row r="74" spans="1:7" s="2" customFormat="1" x14ac:dyDescent="0.25">
      <c r="A74" s="6" t="s">
        <v>2866</v>
      </c>
      <c r="B74" s="6">
        <v>4020</v>
      </c>
      <c r="C74" s="18">
        <v>42514.536898148152</v>
      </c>
      <c r="D74" s="18">
        <v>42514.541076388887</v>
      </c>
      <c r="E74" s="15" t="str">
        <f t="shared" si="2"/>
        <v>4019/4020</v>
      </c>
      <c r="F74" s="15">
        <f t="shared" si="3"/>
        <v>4.1782407352002338E-3</v>
      </c>
      <c r="G74" s="10" t="s">
        <v>2914</v>
      </c>
    </row>
    <row r="75" spans="1:7" s="2" customFormat="1" x14ac:dyDescent="0.25">
      <c r="A75" s="6" t="s">
        <v>2867</v>
      </c>
      <c r="B75" s="6">
        <v>4019</v>
      </c>
      <c r="C75" s="18">
        <v>42514.580081018517</v>
      </c>
      <c r="D75" s="18">
        <v>42514.617835648147</v>
      </c>
      <c r="E75" s="15" t="str">
        <f t="shared" si="2"/>
        <v>4019/4020</v>
      </c>
      <c r="F75" s="15">
        <f t="shared" si="3"/>
        <v>3.77546296294895E-2</v>
      </c>
      <c r="G75" s="10"/>
    </row>
    <row r="76" spans="1:7" s="2" customFormat="1" x14ac:dyDescent="0.25">
      <c r="A76" s="6" t="s">
        <v>2868</v>
      </c>
      <c r="B76" s="6">
        <v>4011</v>
      </c>
      <c r="C76" s="18">
        <v>42514.543182870373</v>
      </c>
      <c r="D76" s="18">
        <v>42514.543275462966</v>
      </c>
      <c r="E76" s="15" t="str">
        <f t="shared" si="2"/>
        <v>4011/4012</v>
      </c>
      <c r="F76" s="15">
        <f t="shared" si="3"/>
        <v>9.2592592409346253E-5</v>
      </c>
      <c r="G76" s="10" t="s">
        <v>785</v>
      </c>
    </row>
    <row r="77" spans="1:7" s="2" customFormat="1" x14ac:dyDescent="0.25">
      <c r="A77" s="6" t="s">
        <v>2869</v>
      </c>
      <c r="B77" s="6">
        <v>4027</v>
      </c>
      <c r="C77" s="18">
        <v>42514.553356481483</v>
      </c>
      <c r="D77" s="18">
        <v>42514.585196759261</v>
      </c>
      <c r="E77" s="15" t="str">
        <f t="shared" si="2"/>
        <v>4027/4028</v>
      </c>
      <c r="F77" s="15">
        <f t="shared" si="3"/>
        <v>3.1840277777519077E-2</v>
      </c>
      <c r="G77" s="10"/>
    </row>
    <row r="78" spans="1:7" s="2" customFormat="1" x14ac:dyDescent="0.25">
      <c r="A78" s="6" t="s">
        <v>2870</v>
      </c>
      <c r="B78" s="6">
        <v>4028</v>
      </c>
      <c r="C78" s="18">
        <v>42514.593692129631</v>
      </c>
      <c r="D78" s="18">
        <v>42514.623263888891</v>
      </c>
      <c r="E78" s="15" t="str">
        <f t="shared" si="2"/>
        <v>4027/4028</v>
      </c>
      <c r="F78" s="15">
        <f t="shared" si="3"/>
        <v>2.9571759259852115E-2</v>
      </c>
      <c r="G78" s="10"/>
    </row>
    <row r="79" spans="1:7" s="2" customFormat="1" x14ac:dyDescent="0.25">
      <c r="A79" s="6" t="s">
        <v>2871</v>
      </c>
      <c r="B79" s="6">
        <v>4044</v>
      </c>
      <c r="C79" s="18">
        <v>42514.568807870368</v>
      </c>
      <c r="D79" s="18">
        <v>42514.597291666665</v>
      </c>
      <c r="E79" s="15" t="str">
        <f t="shared" si="2"/>
        <v>4043/4044</v>
      </c>
      <c r="F79" s="15">
        <f t="shared" si="3"/>
        <v>2.8483796297223307E-2</v>
      </c>
      <c r="G79" s="10"/>
    </row>
    <row r="80" spans="1:7" s="2" customFormat="1" x14ac:dyDescent="0.25">
      <c r="A80" s="6" t="s">
        <v>2872</v>
      </c>
      <c r="B80" s="6">
        <v>4043</v>
      </c>
      <c r="C80" s="18">
        <v>42514.600659722222</v>
      </c>
      <c r="D80" s="18">
        <v>42514.727210648147</v>
      </c>
      <c r="E80" s="15" t="str">
        <f t="shared" si="2"/>
        <v>4043/4044</v>
      </c>
      <c r="F80" s="15">
        <f t="shared" si="3"/>
        <v>0.12655092592467554</v>
      </c>
      <c r="G80" s="10"/>
    </row>
    <row r="81" spans="1:7" s="2" customFormat="1" x14ac:dyDescent="0.25">
      <c r="A81" s="6" t="s">
        <v>2873</v>
      </c>
      <c r="B81" s="6">
        <v>4009</v>
      </c>
      <c r="C81" s="18">
        <v>42514.572002314817</v>
      </c>
      <c r="D81" s="18">
        <v>42514.602731481478</v>
      </c>
      <c r="E81" s="15" t="str">
        <f t="shared" si="2"/>
        <v>4009/4010</v>
      </c>
      <c r="F81" s="15">
        <f t="shared" si="3"/>
        <v>3.0729166661330964E-2</v>
      </c>
      <c r="G81" s="10"/>
    </row>
    <row r="82" spans="1:7" s="2" customFormat="1" x14ac:dyDescent="0.25">
      <c r="A82" s="6" t="s">
        <v>2874</v>
      </c>
      <c r="B82" s="6">
        <v>4010</v>
      </c>
      <c r="C82" s="18">
        <v>42514.609143518515</v>
      </c>
      <c r="D82" s="18">
        <v>42514.743564814817</v>
      </c>
      <c r="E82" s="15" t="str">
        <f t="shared" si="2"/>
        <v>4009/4010</v>
      </c>
      <c r="F82" s="15">
        <f t="shared" si="3"/>
        <v>0.13442129630129784</v>
      </c>
      <c r="G82" s="10"/>
    </row>
    <row r="83" spans="1:7" s="2" customFormat="1" x14ac:dyDescent="0.25">
      <c r="A83" s="6" t="s">
        <v>2875</v>
      </c>
      <c r="B83" s="6">
        <v>4041</v>
      </c>
      <c r="C83" s="18">
        <v>42514.620891203704</v>
      </c>
      <c r="D83" s="18">
        <v>42514.620891203704</v>
      </c>
      <c r="E83" s="15" t="str">
        <f t="shared" si="2"/>
        <v>4041/4042</v>
      </c>
      <c r="F83" s="15">
        <f t="shared" si="3"/>
        <v>0</v>
      </c>
      <c r="G83" s="10" t="s">
        <v>2914</v>
      </c>
    </row>
    <row r="84" spans="1:7" s="2" customFormat="1" x14ac:dyDescent="0.25">
      <c r="A84" s="6" t="s">
        <v>2876</v>
      </c>
      <c r="B84" s="6">
        <v>4031</v>
      </c>
      <c r="C84" s="18">
        <v>42514.589432870373</v>
      </c>
      <c r="D84" s="18">
        <v>42514.621504629627</v>
      </c>
      <c r="E84" s="15" t="str">
        <f t="shared" si="2"/>
        <v>4031/4032</v>
      </c>
      <c r="F84" s="15">
        <f t="shared" si="3"/>
        <v>3.2071759254904464E-2</v>
      </c>
      <c r="G84" s="10"/>
    </row>
    <row r="85" spans="1:7" s="2" customFormat="1" x14ac:dyDescent="0.25">
      <c r="A85" s="6" t="s">
        <v>2877</v>
      </c>
      <c r="B85" s="6">
        <v>4032</v>
      </c>
      <c r="C85" s="18">
        <v>42514.626747685186</v>
      </c>
      <c r="D85" s="18">
        <v>42514.626747685186</v>
      </c>
      <c r="E85" s="15" t="str">
        <f t="shared" si="2"/>
        <v>4031/4032</v>
      </c>
      <c r="F85" s="15">
        <f t="shared" si="3"/>
        <v>0</v>
      </c>
      <c r="G85" s="10" t="s">
        <v>2915</v>
      </c>
    </row>
    <row r="86" spans="1:7" s="2" customFormat="1" x14ac:dyDescent="0.25">
      <c r="A86" s="6" t="s">
        <v>2878</v>
      </c>
      <c r="B86" s="6">
        <v>4024</v>
      </c>
      <c r="C86" s="18">
        <v>42514.609861111108</v>
      </c>
      <c r="D86" s="18">
        <v>42514.64534722222</v>
      </c>
      <c r="E86" s="15" t="str">
        <f t="shared" si="2"/>
        <v>4023/4024</v>
      </c>
      <c r="F86" s="15">
        <f t="shared" si="3"/>
        <v>3.5486111111822538E-2</v>
      </c>
      <c r="G86" s="10" t="s">
        <v>2916</v>
      </c>
    </row>
    <row r="87" spans="1:7" s="2" customFormat="1" x14ac:dyDescent="0.25">
      <c r="A87" s="6" t="s">
        <v>2879</v>
      </c>
      <c r="B87" s="6">
        <v>4023</v>
      </c>
      <c r="C87" s="18">
        <v>42514.648761574077</v>
      </c>
      <c r="D87" s="18">
        <v>42514.66915509259</v>
      </c>
      <c r="E87" s="15" t="str">
        <f t="shared" si="2"/>
        <v>4023/4024</v>
      </c>
      <c r="F87" s="15">
        <f t="shared" si="3"/>
        <v>2.0393518512719311E-2</v>
      </c>
      <c r="G87" s="10" t="s">
        <v>2917</v>
      </c>
    </row>
    <row r="88" spans="1:7" s="2" customFormat="1" x14ac:dyDescent="0.25">
      <c r="A88" s="6" t="s">
        <v>2880</v>
      </c>
      <c r="B88" s="6">
        <v>4012</v>
      </c>
      <c r="C88" s="18">
        <v>42514.838807870372</v>
      </c>
      <c r="D88" s="18">
        <v>42514.856990740744</v>
      </c>
      <c r="E88" s="15" t="str">
        <f t="shared" si="2"/>
        <v>4011/4012</v>
      </c>
      <c r="F88" s="15">
        <f t="shared" si="3"/>
        <v>1.8182870371674653E-2</v>
      </c>
      <c r="G88" s="10"/>
    </row>
    <row r="89" spans="1:7" s="2" customFormat="1" x14ac:dyDescent="0.25">
      <c r="A89" s="6" t="s">
        <v>2881</v>
      </c>
      <c r="B89" s="6">
        <v>4043</v>
      </c>
      <c r="C89" s="18">
        <v>42514.770057870373</v>
      </c>
      <c r="D89" s="18">
        <v>42514.79346064815</v>
      </c>
      <c r="E89" s="15" t="str">
        <f t="shared" si="2"/>
        <v>4043/4044</v>
      </c>
      <c r="F89" s="15">
        <f t="shared" si="3"/>
        <v>2.3402777776937E-2</v>
      </c>
      <c r="G89" s="10"/>
    </row>
    <row r="90" spans="1:7" s="2" customFormat="1" x14ac:dyDescent="0.25">
      <c r="A90" s="6" t="s">
        <v>2882</v>
      </c>
      <c r="B90" s="6">
        <v>4011</v>
      </c>
      <c r="C90" s="18">
        <v>42514.748391203706</v>
      </c>
      <c r="D90" s="18">
        <v>42514.748437499999</v>
      </c>
      <c r="E90" s="15" t="str">
        <f t="shared" si="2"/>
        <v>4011/4012</v>
      </c>
      <c r="F90" s="15">
        <f t="shared" si="3"/>
        <v>4.6296292566694319E-5</v>
      </c>
      <c r="G90" s="10" t="s">
        <v>785</v>
      </c>
    </row>
    <row r="91" spans="1:7" s="2" customFormat="1" x14ac:dyDescent="0.25">
      <c r="A91" s="6" t="s">
        <v>2883</v>
      </c>
      <c r="B91" s="6">
        <v>4012</v>
      </c>
      <c r="C91" s="18">
        <v>42514.777384259258</v>
      </c>
      <c r="D91" s="18">
        <v>42514.797835648147</v>
      </c>
      <c r="E91" s="15" t="str">
        <f t="shared" si="2"/>
        <v>4011/4012</v>
      </c>
      <c r="F91" s="15">
        <f t="shared" si="3"/>
        <v>2.0451388889341615E-2</v>
      </c>
      <c r="G91" s="10"/>
    </row>
    <row r="92" spans="1:7" s="2" customFormat="1" x14ac:dyDescent="0.25">
      <c r="A92" s="6" t="s">
        <v>2884</v>
      </c>
      <c r="B92" s="6">
        <v>4024</v>
      </c>
      <c r="C92" s="18">
        <v>42514.768622685187</v>
      </c>
      <c r="D92" s="18">
        <v>42514.790960648148</v>
      </c>
      <c r="E92" s="15" t="str">
        <f t="shared" si="2"/>
        <v>4023/4024</v>
      </c>
      <c r="F92" s="15">
        <f t="shared" si="3"/>
        <v>2.233796296059154E-2</v>
      </c>
      <c r="G92" s="10"/>
    </row>
    <row r="93" spans="1:7" s="2" customFormat="1" x14ac:dyDescent="0.25">
      <c r="A93" s="6" t="s">
        <v>2885</v>
      </c>
      <c r="B93" s="6">
        <v>4023</v>
      </c>
      <c r="C93" s="18">
        <v>42514.794594907406</v>
      </c>
      <c r="D93" s="18">
        <v>42514.825486111113</v>
      </c>
      <c r="E93" s="15" t="str">
        <f t="shared" si="2"/>
        <v>4023/4024</v>
      </c>
      <c r="F93" s="15">
        <f t="shared" si="3"/>
        <v>3.0891203707142267E-2</v>
      </c>
      <c r="G93" s="10"/>
    </row>
    <row r="94" spans="1:7" s="2" customFormat="1" x14ac:dyDescent="0.25">
      <c r="A94" s="6" t="s">
        <v>2886</v>
      </c>
      <c r="B94" s="6">
        <v>4009</v>
      </c>
      <c r="C94" s="18">
        <v>42514.774837962963</v>
      </c>
      <c r="D94" s="18">
        <v>42514.794768518521</v>
      </c>
      <c r="E94" s="15" t="str">
        <f t="shared" si="2"/>
        <v>4009/4010</v>
      </c>
      <c r="F94" s="15">
        <f t="shared" si="3"/>
        <v>1.9930555557948537E-2</v>
      </c>
      <c r="G94" s="10"/>
    </row>
    <row r="95" spans="1:7" s="2" customFormat="1" x14ac:dyDescent="0.25">
      <c r="A95" s="6" t="s">
        <v>2887</v>
      </c>
      <c r="B95" s="6">
        <v>4010</v>
      </c>
      <c r="C95" s="18">
        <v>42514.804699074077</v>
      </c>
      <c r="D95" s="18">
        <v>42514.835370370369</v>
      </c>
      <c r="E95" s="15" t="str">
        <f t="shared" si="2"/>
        <v>4009/4010</v>
      </c>
      <c r="F95" s="15">
        <f t="shared" si="3"/>
        <v>3.0671296291984618E-2</v>
      </c>
      <c r="G95" s="10"/>
    </row>
    <row r="96" spans="1:7" s="2" customFormat="1" x14ac:dyDescent="0.25">
      <c r="A96" s="6" t="s">
        <v>2888</v>
      </c>
      <c r="B96" s="6">
        <v>4044</v>
      </c>
      <c r="C96" s="18">
        <v>42514.798773148148</v>
      </c>
      <c r="D96" s="18">
        <v>42514.818576388891</v>
      </c>
      <c r="E96" s="15" t="str">
        <f t="shared" si="2"/>
        <v>4043/4044</v>
      </c>
      <c r="F96" s="15">
        <f t="shared" si="3"/>
        <v>1.9803240742476191E-2</v>
      </c>
      <c r="G96" s="10"/>
    </row>
    <row r="97" spans="1:7" s="2" customFormat="1" x14ac:dyDescent="0.25">
      <c r="A97" s="6" t="s">
        <v>2889</v>
      </c>
      <c r="B97" s="6">
        <v>4043</v>
      </c>
      <c r="C97" s="18">
        <v>42514.826145833336</v>
      </c>
      <c r="D97" s="18">
        <v>42514.846608796295</v>
      </c>
      <c r="E97" s="15" t="str">
        <f t="shared" si="2"/>
        <v>4043/4044</v>
      </c>
      <c r="F97" s="15">
        <f t="shared" si="3"/>
        <v>2.046296295884531E-2</v>
      </c>
      <c r="G97" s="10"/>
    </row>
    <row r="98" spans="1:7" s="2" customFormat="1" x14ac:dyDescent="0.25">
      <c r="A98" s="6" t="s">
        <v>2890</v>
      </c>
      <c r="B98" s="6">
        <v>4011</v>
      </c>
      <c r="C98" s="18">
        <v>42514.809629629628</v>
      </c>
      <c r="D98" s="18">
        <v>42514.827916666669</v>
      </c>
      <c r="E98" s="15" t="str">
        <f t="shared" si="2"/>
        <v>4011/4012</v>
      </c>
      <c r="F98" s="15">
        <f t="shared" si="3"/>
        <v>1.8287037040863652E-2</v>
      </c>
      <c r="G98" s="10"/>
    </row>
    <row r="99" spans="1:7" s="2" customFormat="1" x14ac:dyDescent="0.25">
      <c r="A99" s="6" t="s">
        <v>2891</v>
      </c>
      <c r="B99" s="6">
        <v>4023</v>
      </c>
      <c r="C99" s="18">
        <v>42514.851944444446</v>
      </c>
      <c r="D99" s="18">
        <v>42514.877372685187</v>
      </c>
      <c r="E99" s="15" t="str">
        <f t="shared" si="2"/>
        <v>4023/4024</v>
      </c>
      <c r="F99" s="15">
        <f t="shared" si="3"/>
        <v>2.5428240740438923E-2</v>
      </c>
      <c r="G99" s="10"/>
    </row>
    <row r="100" spans="1:7" s="2" customFormat="1" x14ac:dyDescent="0.25">
      <c r="A100" s="6" t="s">
        <v>2892</v>
      </c>
      <c r="B100" s="6">
        <v>4024</v>
      </c>
      <c r="C100" s="18">
        <v>42514.829212962963</v>
      </c>
      <c r="D100" s="18">
        <v>42514.849340277775</v>
      </c>
      <c r="E100" s="15" t="str">
        <f t="shared" si="2"/>
        <v>4023/4024</v>
      </c>
      <c r="F100" s="15">
        <f t="shared" si="3"/>
        <v>2.0127314812270924E-2</v>
      </c>
      <c r="G100" s="10"/>
    </row>
    <row r="101" spans="1:7" s="2" customFormat="1" x14ac:dyDescent="0.25">
      <c r="A101" s="6" t="s">
        <v>2893</v>
      </c>
      <c r="B101" s="6">
        <v>4043</v>
      </c>
      <c r="C101" s="18">
        <v>42514.875810185185</v>
      </c>
      <c r="D101" s="18">
        <v>42514.90121527778</v>
      </c>
      <c r="E101" s="15" t="str">
        <f t="shared" si="2"/>
        <v>4043/4044</v>
      </c>
      <c r="F101" s="15">
        <f t="shared" si="3"/>
        <v>2.5405092594155576E-2</v>
      </c>
      <c r="G101" s="10"/>
    </row>
    <row r="102" spans="1:7" s="2" customFormat="1" x14ac:dyDescent="0.25">
      <c r="A102" s="6" t="s">
        <v>2894</v>
      </c>
      <c r="B102" s="6">
        <v>4044</v>
      </c>
      <c r="C102" s="18">
        <v>42514.851875</v>
      </c>
      <c r="D102" s="18">
        <v>42514.872430555559</v>
      </c>
      <c r="E102" s="15" t="str">
        <f t="shared" si="2"/>
        <v>4043/4044</v>
      </c>
      <c r="F102" s="15">
        <f t="shared" si="3"/>
        <v>2.0555555558530614E-2</v>
      </c>
      <c r="G102" s="10"/>
    </row>
    <row r="103" spans="1:7" s="2" customFormat="1" x14ac:dyDescent="0.25">
      <c r="A103" s="6" t="s">
        <v>2895</v>
      </c>
      <c r="B103" s="6">
        <v>4012</v>
      </c>
      <c r="C103" s="18">
        <v>42514.897372685184</v>
      </c>
      <c r="D103" s="18">
        <v>42514.919594907406</v>
      </c>
      <c r="E103" s="15" t="str">
        <f t="shared" si="2"/>
        <v>4011/4012</v>
      </c>
      <c r="F103" s="15">
        <f t="shared" si="3"/>
        <v>2.2222222221898846E-2</v>
      </c>
      <c r="G103" s="10"/>
    </row>
    <row r="104" spans="1:7" s="2" customFormat="1" x14ac:dyDescent="0.25">
      <c r="A104" s="6" t="s">
        <v>2896</v>
      </c>
      <c r="B104" s="6">
        <v>4011</v>
      </c>
      <c r="C104" s="18">
        <v>42514.871296296296</v>
      </c>
      <c r="D104" s="18">
        <v>42514.8908912037</v>
      </c>
      <c r="E104" s="15" t="str">
        <f t="shared" si="2"/>
        <v>4011/4012</v>
      </c>
      <c r="F104" s="15">
        <f t="shared" si="3"/>
        <v>1.9594907404098194E-2</v>
      </c>
      <c r="G104" s="10"/>
    </row>
    <row r="105" spans="1:7" s="2" customFormat="1" x14ac:dyDescent="0.25">
      <c r="A105" s="6" t="s">
        <v>2897</v>
      </c>
      <c r="B105" s="6">
        <v>4023</v>
      </c>
      <c r="C105" s="18">
        <v>42514.916481481479</v>
      </c>
      <c r="D105" s="18">
        <v>42514.939675925925</v>
      </c>
      <c r="E105" s="15" t="str">
        <f t="shared" si="2"/>
        <v>4023/4024</v>
      </c>
      <c r="F105" s="15">
        <f t="shared" si="3"/>
        <v>2.3194444445834961E-2</v>
      </c>
      <c r="G105" s="10"/>
    </row>
    <row r="106" spans="1:7" s="2" customFormat="1" x14ac:dyDescent="0.25">
      <c r="A106" s="6" t="s">
        <v>2898</v>
      </c>
      <c r="B106" s="6">
        <v>4024</v>
      </c>
      <c r="C106" s="18">
        <v>42514.890752314815</v>
      </c>
      <c r="D106" s="18">
        <v>42514.912094907406</v>
      </c>
      <c r="E106" s="15" t="str">
        <f t="shared" si="2"/>
        <v>4023/4024</v>
      </c>
      <c r="F106" s="15">
        <f t="shared" si="3"/>
        <v>2.1342592590372078E-2</v>
      </c>
      <c r="G106" s="10"/>
    </row>
    <row r="107" spans="1:7" s="2" customFormat="1" x14ac:dyDescent="0.25">
      <c r="A107" s="6" t="s">
        <v>2899</v>
      </c>
      <c r="B107" s="6">
        <v>4043</v>
      </c>
      <c r="C107" s="18">
        <v>42514.939166666663</v>
      </c>
      <c r="D107" s="18">
        <v>42514.964201388888</v>
      </c>
      <c r="E107" s="15" t="str">
        <f t="shared" si="2"/>
        <v>4043/4044</v>
      </c>
      <c r="F107" s="15">
        <f t="shared" si="3"/>
        <v>2.5034722224518191E-2</v>
      </c>
      <c r="G107" s="10"/>
    </row>
    <row r="108" spans="1:7" s="2" customFormat="1" x14ac:dyDescent="0.25">
      <c r="A108" s="6" t="s">
        <v>2900</v>
      </c>
      <c r="B108" s="6">
        <v>4044</v>
      </c>
      <c r="C108" s="18">
        <v>42514.913877314815</v>
      </c>
      <c r="D108" s="18">
        <v>42514.933703703704</v>
      </c>
      <c r="E108" s="15" t="str">
        <f t="shared" si="2"/>
        <v>4043/4044</v>
      </c>
      <c r="F108" s="15">
        <f t="shared" si="3"/>
        <v>1.9826388888759539E-2</v>
      </c>
      <c r="G108" s="10"/>
    </row>
    <row r="109" spans="1:7" s="2" customFormat="1" x14ac:dyDescent="0.25">
      <c r="A109" s="6" t="s">
        <v>2901</v>
      </c>
      <c r="B109" s="6">
        <v>4012</v>
      </c>
      <c r="C109" s="18">
        <v>42514.959988425922</v>
      </c>
      <c r="D109" s="18">
        <v>42514.981342592589</v>
      </c>
      <c r="E109" s="15" t="str">
        <f t="shared" si="2"/>
        <v>4011/4012</v>
      </c>
      <c r="F109" s="15">
        <f t="shared" si="3"/>
        <v>2.1354166667151731E-2</v>
      </c>
      <c r="G109" s="10"/>
    </row>
    <row r="110" spans="1:7" s="2" customFormat="1" x14ac:dyDescent="0.25">
      <c r="A110" s="6" t="s">
        <v>2902</v>
      </c>
      <c r="B110" s="6">
        <v>4011</v>
      </c>
      <c r="C110" s="18">
        <v>42514.93478009259</v>
      </c>
      <c r="D110" s="18">
        <v>42514.952719907407</v>
      </c>
      <c r="E110" s="15" t="str">
        <f t="shared" si="2"/>
        <v>4011/4012</v>
      </c>
      <c r="F110" s="15">
        <f t="shared" si="3"/>
        <v>1.7939814817509614E-2</v>
      </c>
      <c r="G110" s="10"/>
    </row>
    <row r="111" spans="1:7" s="2" customFormat="1" x14ac:dyDescent="0.25">
      <c r="A111" s="6" t="s">
        <v>2903</v>
      </c>
      <c r="B111" s="6">
        <v>4041</v>
      </c>
      <c r="C111" s="18">
        <v>42514.98946759259</v>
      </c>
      <c r="D111" s="18">
        <v>42515.010706018518</v>
      </c>
      <c r="E111" s="15" t="str">
        <f t="shared" si="2"/>
        <v>4041/4042</v>
      </c>
      <c r="F111" s="15">
        <f t="shared" si="3"/>
        <v>2.1238425928459037E-2</v>
      </c>
      <c r="G111" s="10" t="s">
        <v>2918</v>
      </c>
    </row>
    <row r="112" spans="1:7" s="2" customFormat="1" x14ac:dyDescent="0.25">
      <c r="A112" s="6" t="s">
        <v>2904</v>
      </c>
      <c r="B112" s="6">
        <v>4024</v>
      </c>
      <c r="C112" s="18">
        <v>42514.957453703704</v>
      </c>
      <c r="D112" s="18">
        <v>42514.994641203702</v>
      </c>
      <c r="E112" s="15" t="str">
        <f t="shared" si="2"/>
        <v>4023/4024</v>
      </c>
      <c r="F112" s="15">
        <f t="shared" si="3"/>
        <v>3.718749999825377E-2</v>
      </c>
      <c r="G112" s="10" t="s">
        <v>2919</v>
      </c>
    </row>
    <row r="113" spans="1:15" s="2" customFormat="1" x14ac:dyDescent="0.25">
      <c r="A113" s="6" t="s">
        <v>2905</v>
      </c>
      <c r="B113" s="6">
        <v>4023</v>
      </c>
      <c r="C113" s="18">
        <v>42515.038807870369</v>
      </c>
      <c r="D113" s="18">
        <v>42515.059432870374</v>
      </c>
      <c r="E113" s="15" t="str">
        <f t="shared" si="2"/>
        <v>4023/4024</v>
      </c>
      <c r="F113" s="15">
        <f t="shared" si="3"/>
        <v>2.0625000004656613E-2</v>
      </c>
      <c r="G113" s="10" t="s">
        <v>2918</v>
      </c>
    </row>
    <row r="114" spans="1:15" s="2" customFormat="1" x14ac:dyDescent="0.25">
      <c r="A114" s="6" t="s">
        <v>2906</v>
      </c>
      <c r="B114" s="6">
        <v>4044</v>
      </c>
      <c r="C114" s="18">
        <v>42514.975358796299</v>
      </c>
      <c r="D114" s="18">
        <v>42515.002847222226</v>
      </c>
      <c r="E114" s="15" t="str">
        <f t="shared" si="2"/>
        <v>4043/4044</v>
      </c>
      <c r="F114" s="15">
        <f t="shared" si="3"/>
        <v>2.7488425927003846E-2</v>
      </c>
      <c r="G114" s="10" t="s">
        <v>2916</v>
      </c>
      <c r="H114"/>
    </row>
    <row r="115" spans="1:15" s="2" customFormat="1" x14ac:dyDescent="0.25">
      <c r="A115" s="6" t="s">
        <v>2907</v>
      </c>
      <c r="B115" s="6">
        <v>4043</v>
      </c>
      <c r="C115" s="18">
        <v>42515.0625</v>
      </c>
      <c r="D115" s="18">
        <v>42515.08520833333</v>
      </c>
      <c r="E115" s="15" t="str">
        <f t="shared" si="2"/>
        <v>4043/4044</v>
      </c>
      <c r="F115" s="15">
        <f t="shared" si="3"/>
        <v>2.2708333330228925E-2</v>
      </c>
      <c r="G115" s="10" t="s">
        <v>2920</v>
      </c>
      <c r="H115"/>
    </row>
    <row r="116" spans="1:15" s="2" customFormat="1" x14ac:dyDescent="0.25">
      <c r="A116" s="6" t="s">
        <v>2908</v>
      </c>
      <c r="B116" s="6">
        <v>4011</v>
      </c>
      <c r="C116" s="18">
        <v>42514.997546296298</v>
      </c>
      <c r="D116" s="18">
        <v>42515.027268518519</v>
      </c>
      <c r="E116" s="15" t="str">
        <f t="shared" si="2"/>
        <v>4011/4012</v>
      </c>
      <c r="F116" s="15">
        <f t="shared" si="3"/>
        <v>2.9722222221607808E-2</v>
      </c>
      <c r="G116" s="10" t="s">
        <v>2916</v>
      </c>
      <c r="H116"/>
    </row>
    <row r="117" spans="1:15" s="2" customFormat="1" x14ac:dyDescent="0.25">
      <c r="A117" s="6" t="s">
        <v>2909</v>
      </c>
      <c r="B117" s="6">
        <v>4012</v>
      </c>
      <c r="C117" s="18">
        <v>42515.083854166667</v>
      </c>
      <c r="D117" s="18">
        <v>42515.103865740741</v>
      </c>
      <c r="E117" s="15" t="str">
        <f t="shared" si="2"/>
        <v>4011/4012</v>
      </c>
      <c r="F117" s="15">
        <f t="shared" si="3"/>
        <v>2.0011574073578231E-2</v>
      </c>
      <c r="G117" s="10" t="s">
        <v>2918</v>
      </c>
      <c r="H117"/>
    </row>
    <row r="118" spans="1:15" x14ac:dyDescent="0.25">
      <c r="A118" s="6" t="s">
        <v>2910</v>
      </c>
      <c r="B118" s="6">
        <v>4042</v>
      </c>
      <c r="C118" s="18">
        <v>42515.014652777776</v>
      </c>
      <c r="D118" s="18">
        <v>42515.044803240744</v>
      </c>
      <c r="E118" s="15" t="str">
        <f t="shared" si="2"/>
        <v>4041/4042</v>
      </c>
      <c r="F118" s="15">
        <v>2.7789351851851853E-2</v>
      </c>
      <c r="G118" s="10" t="s">
        <v>2916</v>
      </c>
      <c r="I118" s="2"/>
      <c r="J118" s="2"/>
      <c r="K118" s="2"/>
    </row>
    <row r="119" spans="1:15" s="2" customFormat="1" x14ac:dyDescent="0.25">
      <c r="A119" s="6" t="s">
        <v>2911</v>
      </c>
      <c r="B119" s="6">
        <v>4041</v>
      </c>
      <c r="C119" s="18">
        <v>42515.097303240742</v>
      </c>
      <c r="D119" s="18">
        <v>42515.117847222224</v>
      </c>
      <c r="E119" s="15" t="str">
        <f t="shared" si="2"/>
        <v>4041/4042</v>
      </c>
      <c r="F119" s="15">
        <f t="shared" si="3"/>
        <v>2.0543981481750961E-2</v>
      </c>
      <c r="G119" s="10" t="s">
        <v>2918</v>
      </c>
      <c r="H119"/>
      <c r="L119"/>
      <c r="M119"/>
      <c r="N119"/>
      <c r="O119"/>
    </row>
    <row r="120" spans="1:15" x14ac:dyDescent="0.25">
      <c r="A120" s="6"/>
      <c r="B120" s="6"/>
      <c r="C120" s="18"/>
      <c r="D120" s="18"/>
      <c r="E120" s="15"/>
      <c r="F120" s="15"/>
      <c r="G120" s="10"/>
      <c r="J120" s="2"/>
      <c r="K120" s="2"/>
    </row>
    <row r="121" spans="1:15" x14ac:dyDescent="0.25">
      <c r="A121" s="6"/>
      <c r="B121" s="6"/>
      <c r="C121" s="18"/>
      <c r="D121" s="18"/>
      <c r="E121" s="15"/>
      <c r="F121" s="15"/>
      <c r="G121" s="10"/>
    </row>
    <row r="122" spans="1:15" x14ac:dyDescent="0.25">
      <c r="A122" s="6"/>
      <c r="B122" s="6"/>
      <c r="C122" s="18"/>
      <c r="D122" s="18"/>
      <c r="E122" s="15"/>
      <c r="F122" s="15"/>
      <c r="G122" s="10"/>
    </row>
    <row r="123" spans="1:15" x14ac:dyDescent="0.25">
      <c r="A123" s="6"/>
      <c r="B123" s="6"/>
      <c r="C123" s="18"/>
      <c r="D123" s="18"/>
      <c r="E123" s="15"/>
      <c r="F123" s="15"/>
      <c r="G123" s="10"/>
    </row>
    <row r="124" spans="1:15" x14ac:dyDescent="0.25">
      <c r="A124" s="6"/>
      <c r="B124" s="6"/>
      <c r="C124" s="18"/>
      <c r="D124" s="18"/>
      <c r="E124" s="15"/>
      <c r="F124" s="15"/>
      <c r="G124" s="10"/>
    </row>
    <row r="125" spans="1:15" x14ac:dyDescent="0.25">
      <c r="A125" s="6"/>
      <c r="B125" s="6"/>
      <c r="C125" s="18"/>
      <c r="D125" s="18"/>
      <c r="E125" s="15"/>
      <c r="F125" s="15"/>
      <c r="G125" s="10"/>
    </row>
    <row r="126" spans="1:15" x14ac:dyDescent="0.25">
      <c r="A126" s="6"/>
      <c r="B126" s="6"/>
      <c r="C126" s="18"/>
      <c r="D126" s="18"/>
      <c r="E126" s="15"/>
      <c r="F126" s="15"/>
      <c r="G126" s="10"/>
    </row>
    <row r="127" spans="1:15" x14ac:dyDescent="0.25">
      <c r="A127" s="17"/>
      <c r="B127" s="17"/>
      <c r="C127" s="18"/>
      <c r="D127" s="18"/>
      <c r="E127" s="6"/>
      <c r="F127" s="15"/>
      <c r="G127" s="10"/>
    </row>
    <row r="128" spans="1:15" x14ac:dyDescent="0.25">
      <c r="A128" s="17"/>
      <c r="B128" s="17"/>
      <c r="C128" s="18"/>
      <c r="D128" s="18"/>
      <c r="E128" s="6"/>
      <c r="F128" s="15"/>
      <c r="G128" s="10"/>
    </row>
    <row r="129" spans="1:7" x14ac:dyDescent="0.25">
      <c r="A129" s="17"/>
      <c r="B129" s="17"/>
      <c r="C129" s="18"/>
      <c r="D129" s="18"/>
      <c r="E129" s="6"/>
      <c r="F129" s="15"/>
      <c r="G129" s="10"/>
    </row>
    <row r="130" spans="1:7" x14ac:dyDescent="0.25">
      <c r="A130" s="17"/>
      <c r="B130" s="17"/>
      <c r="C130" s="18"/>
      <c r="D130" s="18"/>
      <c r="E130" s="6"/>
      <c r="F130" s="15"/>
      <c r="G130" s="10"/>
    </row>
    <row r="131" spans="1:7" x14ac:dyDescent="0.25">
      <c r="A131" s="17"/>
      <c r="B131" s="17"/>
      <c r="C131" s="18"/>
      <c r="D131" s="18"/>
      <c r="E131" s="6"/>
      <c r="F131" s="15"/>
      <c r="G131" s="10"/>
    </row>
  </sheetData>
  <autoFilter ref="A2:G124"/>
  <mergeCells count="2">
    <mergeCell ref="A1:F1"/>
    <mergeCell ref="L3:N3"/>
  </mergeCells>
  <conditionalFormatting sqref="A127:G131 C3:G126">
    <cfRule type="expression" dxfId="328" priority="14">
      <formula>#REF!&gt;#REF!</formula>
    </cfRule>
    <cfRule type="expression" dxfId="327" priority="15">
      <formula>#REF!&gt;0</formula>
    </cfRule>
    <cfRule type="expression" dxfId="326" priority="16">
      <formula>#REF!&gt;0</formula>
    </cfRule>
  </conditionalFormatting>
  <conditionalFormatting sqref="A3:B5">
    <cfRule type="expression" dxfId="325" priority="12">
      <formula>$P3&gt;0</formula>
    </cfRule>
    <cfRule type="expression" dxfId="324" priority="13">
      <formula>$O3&gt;0</formula>
    </cfRule>
  </conditionalFormatting>
  <conditionalFormatting sqref="A3:G126">
    <cfRule type="expression" dxfId="323" priority="10">
      <formula>NOT(ISBLANK($G3))</formula>
    </cfRule>
  </conditionalFormatting>
  <conditionalFormatting sqref="A100:B102 A42:B42 A46:B48 A54:B56 A75:B83 A87:B87 A25:B36">
    <cfRule type="expression" dxfId="322" priority="17">
      <formula>$P29&gt;0</formula>
    </cfRule>
    <cfRule type="expression" dxfId="321" priority="18">
      <formula>$O29&gt;0</formula>
    </cfRule>
  </conditionalFormatting>
  <conditionalFormatting sqref="A85:B86 A6:B10 A13:B24 A50:B53 A89:B90 A38:B39 A41:B41 A58:B61 A63:B65 A69:B71">
    <cfRule type="expression" dxfId="320" priority="20">
      <formula>$P9&gt;0</formula>
    </cfRule>
    <cfRule type="expression" dxfId="319" priority="21">
      <formula>$O9&gt;0</formula>
    </cfRule>
  </conditionalFormatting>
  <conditionalFormatting sqref="A103:B106 A91:B98 A109:B109">
    <cfRule type="expression" dxfId="318" priority="23">
      <formula>$P96&gt;0</formula>
    </cfRule>
    <cfRule type="expression" dxfId="317" priority="24">
      <formula>$O96&gt;0</formula>
    </cfRule>
  </conditionalFormatting>
  <conditionalFormatting sqref="A107:B107">
    <cfRule type="expression" dxfId="316" priority="26">
      <formula>$P113&gt;0</formula>
    </cfRule>
    <cfRule type="expression" dxfId="315" priority="27">
      <formula>$O113&gt;0</formula>
    </cfRule>
  </conditionalFormatting>
  <conditionalFormatting sqref="A110:B110">
    <cfRule type="expression" dxfId="314" priority="29">
      <formula>$P116&gt;0</formula>
    </cfRule>
    <cfRule type="expression" dxfId="313" priority="30">
      <formula>$O116&gt;0</formula>
    </cfRule>
  </conditionalFormatting>
  <conditionalFormatting sqref="A120:B126">
    <cfRule type="expression" dxfId="312" priority="35">
      <formula>$P131&gt;0</formula>
    </cfRule>
    <cfRule type="expression" dxfId="311" priority="36">
      <formula>$O131&gt;0</formula>
    </cfRule>
  </conditionalFormatting>
  <conditionalFormatting sqref="A99:B99">
    <cfRule type="expression" dxfId="310" priority="38">
      <formula>#REF!&gt;0</formula>
    </cfRule>
    <cfRule type="expression" dxfId="309" priority="39">
      <formula>#REF!&gt;0</formula>
    </cfRule>
  </conditionalFormatting>
  <conditionalFormatting sqref="A118:B118">
    <cfRule type="expression" dxfId="308" priority="42">
      <formula>$P127&gt;0</formula>
    </cfRule>
    <cfRule type="expression" dxfId="307" priority="43">
      <formula>$O127&gt;0</formula>
    </cfRule>
  </conditionalFormatting>
  <conditionalFormatting sqref="A40:B40 A84:B84">
    <cfRule type="expression" dxfId="306" priority="45">
      <formula>#REF!&gt;0</formula>
    </cfRule>
    <cfRule type="expression" dxfId="305" priority="46">
      <formula>#REF!&gt;0</formula>
    </cfRule>
  </conditionalFormatting>
  <conditionalFormatting sqref="A45:B45 A12:B12 A67:B68 A73:B73">
    <cfRule type="expression" dxfId="304" priority="48">
      <formula>$P14&gt;0</formula>
    </cfRule>
    <cfRule type="expression" dxfId="303" priority="49">
      <formula>$O14&gt;0</formula>
    </cfRule>
  </conditionalFormatting>
  <conditionalFormatting sqref="A43:B44">
    <cfRule type="expression" dxfId="302" priority="50">
      <formula>#REF!&gt;0</formula>
    </cfRule>
    <cfRule type="expression" dxfId="301" priority="51">
      <formula>#REF!&gt;0</formula>
    </cfRule>
  </conditionalFormatting>
  <conditionalFormatting sqref="A11:B11">
    <cfRule type="expression" dxfId="300" priority="54">
      <formula>#REF!&gt;0</formula>
    </cfRule>
    <cfRule type="expression" dxfId="299" priority="55">
      <formula>#REF!&gt;0</formula>
    </cfRule>
  </conditionalFormatting>
  <conditionalFormatting sqref="A49:B49 A57:B57">
    <cfRule type="expression" dxfId="298" priority="57">
      <formula>#REF!&gt;0</formula>
    </cfRule>
    <cfRule type="expression" dxfId="297" priority="58">
      <formula>#REF!&gt;0</formula>
    </cfRule>
  </conditionalFormatting>
  <conditionalFormatting sqref="A62:B62 A66:B66 A74:B74 A88:B88">
    <cfRule type="expression" dxfId="296" priority="61">
      <formula>#REF!&gt;0</formula>
    </cfRule>
    <cfRule type="expression" dxfId="295" priority="62">
      <formula>#REF!&gt;0</formula>
    </cfRule>
  </conditionalFormatting>
  <conditionalFormatting sqref="A72:B72">
    <cfRule type="expression" dxfId="294" priority="64">
      <formula>#REF!&gt;0</formula>
    </cfRule>
    <cfRule type="expression" dxfId="293" priority="65">
      <formula>#REF!&gt;0</formula>
    </cfRule>
  </conditionalFormatting>
  <conditionalFormatting sqref="A37:B37">
    <cfRule type="expression" dxfId="292" priority="805">
      <formula>#REF!&gt;0</formula>
    </cfRule>
    <cfRule type="expression" dxfId="291" priority="806">
      <formula>#REF!&gt;0</formula>
    </cfRule>
  </conditionalFormatting>
  <conditionalFormatting sqref="A108:B108">
    <cfRule type="expression" dxfId="290" priority="837">
      <formula>#REF!&gt;0</formula>
    </cfRule>
    <cfRule type="expression" dxfId="289" priority="838">
      <formula>#REF!&gt;0</formula>
    </cfRule>
  </conditionalFormatting>
  <conditionalFormatting sqref="A111:B111">
    <cfRule type="expression" dxfId="288" priority="858">
      <formula>#REF!&gt;0</formula>
    </cfRule>
    <cfRule type="expression" dxfId="287" priority="859">
      <formula>#REF!&gt;0</formula>
    </cfRule>
  </conditionalFormatting>
  <conditionalFormatting sqref="A114:B117">
    <cfRule type="expression" dxfId="286" priority="860">
      <formula>$P122&gt;0</formula>
    </cfRule>
    <cfRule type="expression" dxfId="285" priority="861">
      <formula>$O122&gt;0</formula>
    </cfRule>
  </conditionalFormatting>
  <conditionalFormatting sqref="A119:B119">
    <cfRule type="expression" dxfId="284" priority="874">
      <formula>$P129&gt;0</formula>
    </cfRule>
    <cfRule type="expression" dxfId="283" priority="875">
      <formula>$O129&gt;0</formula>
    </cfRule>
  </conditionalFormatting>
  <conditionalFormatting sqref="A112:B112">
    <cfRule type="expression" dxfId="282" priority="880">
      <formula>#REF!&gt;0</formula>
    </cfRule>
    <cfRule type="expression" dxfId="281" priority="881">
      <formula>#REF!&gt;0</formula>
    </cfRule>
  </conditionalFormatting>
  <conditionalFormatting sqref="A113:B113">
    <cfRule type="expression" dxfId="280" priority="882">
      <formula>$P120&gt;0</formula>
    </cfRule>
    <cfRule type="expression" dxfId="279" priority="883">
      <formula>$O120&gt;0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1" id="{0291C622-226B-489B-9861-E6CF03FCF3D3}">
            <xm:f>$N3&gt;'[Train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A3:B5</xm:sqref>
        </x14:conditionalFormatting>
        <x14:conditionalFormatting xmlns:xm="http://schemas.microsoft.com/office/excel/2006/main">
          <x14:cfRule type="expression" priority="19" id="{E8118B02-69A4-4DE4-9834-91BB695D6162}">
            <xm:f>$N29&gt;'[Train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A42:B42 A46:B48 A54:B56 A75:B83 A87:B87 A25:B36</xm:sqref>
        </x14:conditionalFormatting>
        <x14:conditionalFormatting xmlns:xm="http://schemas.microsoft.com/office/excel/2006/main">
          <x14:cfRule type="expression" priority="22" id="{1EABE14D-F68C-4DD3-9547-9B2CEE2600FD}">
            <xm:f>$N9&gt;'[Train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A85:B86 A6:B10 A13:B24 A41:B41</xm:sqref>
        </x14:conditionalFormatting>
        <x14:conditionalFormatting xmlns:xm="http://schemas.microsoft.com/office/excel/2006/main">
          <x14:cfRule type="expression" priority="25" id="{D7FBA742-FC62-43B6-8FFF-8048C6E2E8E5}">
            <xm:f>$N96&gt;'[Train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A103:B106 A91:B98 A109:B109</xm:sqref>
        </x14:conditionalFormatting>
        <x14:conditionalFormatting xmlns:xm="http://schemas.microsoft.com/office/excel/2006/main">
          <x14:cfRule type="expression" priority="28" id="{9F9B0AE4-26B7-4167-BC94-91093DF775F4}">
            <xm:f>$N113&gt;'[Train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A107:B107</xm:sqref>
        </x14:conditionalFormatting>
        <x14:conditionalFormatting xmlns:xm="http://schemas.microsoft.com/office/excel/2006/main">
          <x14:cfRule type="expression" priority="31" id="{401FD8AF-FB1B-4FFD-80AB-99A4F50A211C}">
            <xm:f>$N116&gt;'[Train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A110:B110</xm:sqref>
        </x14:conditionalFormatting>
        <x14:conditionalFormatting xmlns:xm="http://schemas.microsoft.com/office/excel/2006/main">
          <x14:cfRule type="expression" priority="37" id="{F2084E96-C967-45D0-A03E-D995D0D3787D}">
            <xm:f>$N131&gt;'[Train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A120:B126</xm:sqref>
        </x14:conditionalFormatting>
        <x14:conditionalFormatting xmlns:xm="http://schemas.microsoft.com/office/excel/2006/main">
          <x14:cfRule type="expression" priority="40" id="{66D7F02A-6902-460F-9654-5A2D25A81006}">
            <xm:f>$N104&gt;'[Train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A100:B102</xm:sqref>
        </x14:conditionalFormatting>
        <x14:conditionalFormatting xmlns:xm="http://schemas.microsoft.com/office/excel/2006/main">
          <x14:cfRule type="expression" priority="41" id="{663E3B71-2CEF-44C5-8F73-83E8FC2E9AC2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A99:B99</xm:sqref>
        </x14:conditionalFormatting>
        <x14:conditionalFormatting xmlns:xm="http://schemas.microsoft.com/office/excel/2006/main">
          <x14:cfRule type="expression" priority="44" id="{D1CFA8B4-564B-438D-B079-3D97280A7277}">
            <xm:f>$N127&gt;'[Train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A118:B118</xm:sqref>
        </x14:conditionalFormatting>
        <x14:conditionalFormatting xmlns:xm="http://schemas.microsoft.com/office/excel/2006/main">
          <x14:cfRule type="expression" priority="47" id="{3E3FF96A-1CA9-41B0-BA19-5678A4A843E9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A40:B40 A84:B84</xm:sqref>
        </x14:conditionalFormatting>
        <x14:conditionalFormatting xmlns:xm="http://schemas.microsoft.com/office/excel/2006/main">
          <x14:cfRule type="expression" priority="52" id="{E73AF03E-F620-414F-8D44-E96BAFCE4B6D}">
            <xm:f>$N14&gt;'[Train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A45:B45 A12:B12</xm:sqref>
        </x14:conditionalFormatting>
        <x14:conditionalFormatting xmlns:xm="http://schemas.microsoft.com/office/excel/2006/main">
          <x14:cfRule type="expression" priority="53" id="{D203A776-0297-4494-9777-78E25CCEDA52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A43:B44</xm:sqref>
        </x14:conditionalFormatting>
        <x14:conditionalFormatting xmlns:xm="http://schemas.microsoft.com/office/excel/2006/main">
          <x14:cfRule type="expression" priority="56" id="{F8379B13-C05D-4E1D-B1CD-3531FC095070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A11:B11</xm:sqref>
        </x14:conditionalFormatting>
        <x14:conditionalFormatting xmlns:xm="http://schemas.microsoft.com/office/excel/2006/main">
          <x14:cfRule type="expression" priority="59" id="{28949A6F-40A4-4A4B-8AA9-0BEB53CDBE3A}">
            <xm:f>$N41&gt;'[Train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A50:B53 A89:B90 A38:B39 A58:B61 A63:B63 A65:B65 A69:B71</xm:sqref>
        </x14:conditionalFormatting>
        <x14:conditionalFormatting xmlns:xm="http://schemas.microsoft.com/office/excel/2006/main">
          <x14:cfRule type="expression" priority="60" id="{19C78B5E-1707-4C02-BB33-FF1110F1E7EB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A49:B49 A57:B57</xm:sqref>
        </x14:conditionalFormatting>
        <x14:conditionalFormatting xmlns:xm="http://schemas.microsoft.com/office/excel/2006/main">
          <x14:cfRule type="expression" priority="63" id="{8DAD1228-FCF4-4952-9350-B66FA43FC39B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A62:B62 A66:B66 A74:B74 A88:B88</xm:sqref>
        </x14:conditionalFormatting>
        <x14:conditionalFormatting xmlns:xm="http://schemas.microsoft.com/office/excel/2006/main">
          <x14:cfRule type="expression" priority="66" id="{9F3E651E-B44B-4E7F-98D7-660C6F193CE6}">
            <xm:f>$N75&gt;'[Train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A73:B73</xm:sqref>
        </x14:conditionalFormatting>
        <x14:conditionalFormatting xmlns:xm="http://schemas.microsoft.com/office/excel/2006/main">
          <x14:cfRule type="expression" priority="67" id="{F8B2F690-19F0-48B6-8B6C-75CAF73F1C10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A72:B72</xm:sqref>
        </x14:conditionalFormatting>
        <x14:conditionalFormatting xmlns:xm="http://schemas.microsoft.com/office/excel/2006/main">
          <x14:cfRule type="expression" priority="68" id="{4B528423-1E3B-4D2E-92F0-852696803238}">
            <xm:f>$N67&gt;'[Train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A64:B64</xm:sqref>
        </x14:conditionalFormatting>
        <x14:conditionalFormatting xmlns:xm="http://schemas.microsoft.com/office/excel/2006/main">
          <x14:cfRule type="expression" priority="813" id="{E8118B02-69A4-4DE4-9834-91BB695D6162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A37:B37</xm:sqref>
        </x14:conditionalFormatting>
        <x14:conditionalFormatting xmlns:xm="http://schemas.microsoft.com/office/excel/2006/main">
          <x14:cfRule type="expression" priority="824" id="{28949A6F-40A4-4A4B-8AA9-0BEB53CDBE3A}">
            <xm:f>$N69&gt;'[Train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A67:B68</xm:sqref>
        </x14:conditionalFormatting>
        <x14:conditionalFormatting xmlns:xm="http://schemas.microsoft.com/office/excel/2006/main">
          <x14:cfRule type="expression" priority="847" id="{9F9B0AE4-26B7-4167-BC94-91093DF775F4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A108:B108</xm:sqref>
        </x14:conditionalFormatting>
        <x14:conditionalFormatting xmlns:xm="http://schemas.microsoft.com/office/excel/2006/main">
          <x14:cfRule type="expression" priority="864" id="{E79D4608-1ED0-4FD3-92F5-C2C063C07DF4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A111:B111</xm:sqref>
        </x14:conditionalFormatting>
        <x14:conditionalFormatting xmlns:xm="http://schemas.microsoft.com/office/excel/2006/main">
          <x14:cfRule type="expression" priority="865" id="{D1CFA8B4-564B-438D-B079-3D97280A7277}">
            <xm:f>$N122&gt;'[Train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A114:B117</xm:sqref>
        </x14:conditionalFormatting>
        <x14:conditionalFormatting xmlns:xm="http://schemas.microsoft.com/office/excel/2006/main">
          <x14:cfRule type="expression" priority="878" id="{F2084E96-C967-45D0-A03E-D995D0D3787D}">
            <xm:f>$N129&gt;'[Train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A119:B119</xm:sqref>
        </x14:conditionalFormatting>
        <x14:conditionalFormatting xmlns:xm="http://schemas.microsoft.com/office/excel/2006/main">
          <x14:cfRule type="expression" priority="884" id="{D1CFA8B4-564B-438D-B079-3D97280A7277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A112:B112</xm:sqref>
        </x14:conditionalFormatting>
        <x14:conditionalFormatting xmlns:xm="http://schemas.microsoft.com/office/excel/2006/main">
          <x14:cfRule type="expression" priority="885" id="{D1CFA8B4-564B-438D-B079-3D97280A7277}">
            <xm:f>$N120&gt;'[Train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A113:B113</xm:sqref>
        </x14:conditionalFormatting>
      </x14:conditionalFormatting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52"/>
  <sheetViews>
    <sheetView topLeftCell="A46" workbookViewId="0">
      <selection activeCell="C60" sqref="C60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68.42578125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75" t="str">
        <f>"Eagle P3 System Performance - "&amp;TEXT(J3,"YYYY-MM-DD")</f>
        <v>Eagle P3 System Performance - 2016-05-25</v>
      </c>
      <c r="B1" s="75"/>
      <c r="C1" s="75"/>
      <c r="D1" s="75"/>
      <c r="E1" s="75"/>
      <c r="F1" s="75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2921</v>
      </c>
      <c r="B3" s="6">
        <v>4007</v>
      </c>
      <c r="C3" s="18">
        <v>42515.133067129631</v>
      </c>
      <c r="D3" s="18">
        <v>42515.160798611112</v>
      </c>
      <c r="E3" s="15" t="str">
        <f>IF(ISEVEN(B3),(B3-1)&amp;"/"&amp;B3,B3&amp;"/"&amp;(B3+1))</f>
        <v>4007/4008</v>
      </c>
      <c r="F3" s="15">
        <f>D3-C3</f>
        <v>2.7731481481168885E-2</v>
      </c>
      <c r="G3" s="10"/>
      <c r="J3" s="20">
        <v>42515</v>
      </c>
      <c r="K3" s="21"/>
      <c r="L3" s="76" t="s">
        <v>3</v>
      </c>
      <c r="M3" s="76"/>
      <c r="N3" s="77"/>
    </row>
    <row r="4" spans="1:65" s="2" customFormat="1" ht="15.75" thickBot="1" x14ac:dyDescent="0.3">
      <c r="A4" s="6" t="s">
        <v>2922</v>
      </c>
      <c r="B4" s="6">
        <v>4019</v>
      </c>
      <c r="C4" s="18">
        <v>42515.168969907405</v>
      </c>
      <c r="D4" s="18">
        <v>42515.200775462959</v>
      </c>
      <c r="E4" s="15" t="str">
        <f t="shared" ref="E4:E67" si="0">IF(ISEVEN(B4),(B4-1)&amp;"/"&amp;B4,B4&amp;"/"&amp;(B4+1))</f>
        <v>4019/4020</v>
      </c>
      <c r="F4" s="15">
        <f t="shared" ref="F4:F67" si="1">D4-C4</f>
        <v>3.1805555554456078E-2</v>
      </c>
      <c r="G4" s="10"/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2923</v>
      </c>
      <c r="B5" s="6">
        <v>4040</v>
      </c>
      <c r="C5" s="18">
        <v>42515.154490740744</v>
      </c>
      <c r="D5" s="18">
        <v>42515.18141203704</v>
      </c>
      <c r="E5" s="15" t="str">
        <f t="shared" si="0"/>
        <v>4039/4040</v>
      </c>
      <c r="F5" s="15">
        <f t="shared" si="1"/>
        <v>2.6921296295768116E-2</v>
      </c>
      <c r="G5" s="10"/>
      <c r="J5" s="22" t="s">
        <v>7</v>
      </c>
      <c r="K5" s="24">
        <v>144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6" t="s">
        <v>2924</v>
      </c>
      <c r="B6" s="6">
        <v>4037</v>
      </c>
      <c r="C6" s="18">
        <v>42515.193402777775</v>
      </c>
      <c r="D6" s="18">
        <v>42515.221180555556</v>
      </c>
      <c r="E6" s="15" t="str">
        <f t="shared" si="0"/>
        <v>4037/4038</v>
      </c>
      <c r="F6" s="15">
        <f t="shared" si="1"/>
        <v>2.7777777781011537E-2</v>
      </c>
      <c r="G6" s="10"/>
      <c r="J6" s="22" t="s">
        <v>15</v>
      </c>
      <c r="K6" s="24">
        <v>117</v>
      </c>
      <c r="L6" s="25">
        <v>37.577199074454256</v>
      </c>
      <c r="M6" s="25">
        <v>35.650000004097819</v>
      </c>
      <c r="N6" s="25">
        <v>55.933333332650363</v>
      </c>
    </row>
    <row r="7" spans="1:65" s="2" customFormat="1" x14ac:dyDescent="0.25">
      <c r="A7" s="6" t="s">
        <v>2925</v>
      </c>
      <c r="B7" s="6">
        <v>4029</v>
      </c>
      <c r="C7" s="18">
        <v>42515.173773148148</v>
      </c>
      <c r="D7" s="18">
        <v>42515.202326388891</v>
      </c>
      <c r="E7" s="15" t="str">
        <f t="shared" si="0"/>
        <v>4029/4030</v>
      </c>
      <c r="F7" s="15">
        <f t="shared" si="1"/>
        <v>2.8553240743349306E-2</v>
      </c>
      <c r="G7" s="10"/>
      <c r="J7" s="22" t="s">
        <v>9</v>
      </c>
      <c r="K7" s="29">
        <f>K6/K5</f>
        <v>0.8125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6" t="s">
        <v>2926</v>
      </c>
      <c r="B8" s="6">
        <v>4028</v>
      </c>
      <c r="C8" s="18">
        <v>42515.21503472222</v>
      </c>
      <c r="D8" s="18">
        <v>42515.243391203701</v>
      </c>
      <c r="E8" s="15" t="str">
        <f t="shared" si="0"/>
        <v>4027/4028</v>
      </c>
      <c r="F8" s="15">
        <f t="shared" si="1"/>
        <v>2.8356481481750961E-2</v>
      </c>
      <c r="G8" s="10"/>
      <c r="J8" s="22" t="s">
        <v>16</v>
      </c>
      <c r="K8" s="24">
        <v>27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2927</v>
      </c>
      <c r="B9" s="6">
        <v>4031</v>
      </c>
      <c r="C9" s="18">
        <v>42515.182013888887</v>
      </c>
      <c r="D9" s="18">
        <v>42515.213368055556</v>
      </c>
      <c r="E9" s="15" t="str">
        <f t="shared" si="0"/>
        <v>4031/4032</v>
      </c>
      <c r="F9" s="15">
        <f t="shared" si="1"/>
        <v>3.1354166669188999E-2</v>
      </c>
      <c r="G9" s="10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2928</v>
      </c>
      <c r="B10" s="6">
        <v>4032</v>
      </c>
      <c r="C10" s="18">
        <v>42515.225706018522</v>
      </c>
      <c r="D10" s="18">
        <v>42515.253148148149</v>
      </c>
      <c r="E10" s="15" t="str">
        <f t="shared" si="0"/>
        <v>4031/4032</v>
      </c>
      <c r="F10" s="15">
        <f t="shared" si="1"/>
        <v>2.7442129627161194E-2</v>
      </c>
      <c r="G10" s="10"/>
    </row>
    <row r="11" spans="1:65" s="2" customFormat="1" x14ac:dyDescent="0.25">
      <c r="A11" s="6" t="s">
        <v>2929</v>
      </c>
      <c r="B11" s="6">
        <v>4009</v>
      </c>
      <c r="C11" s="18">
        <v>42515.192939814813</v>
      </c>
      <c r="D11" s="18">
        <v>42515.22378472222</v>
      </c>
      <c r="E11" s="15" t="str">
        <f t="shared" si="0"/>
        <v>4009/4010</v>
      </c>
      <c r="F11" s="15">
        <f t="shared" si="1"/>
        <v>3.0844907407299615E-2</v>
      </c>
      <c r="G11" s="10"/>
    </row>
    <row r="12" spans="1:65" s="2" customFormat="1" x14ac:dyDescent="0.25">
      <c r="A12" s="6" t="s">
        <v>2930</v>
      </c>
      <c r="B12" s="6">
        <v>4010</v>
      </c>
      <c r="C12" s="18">
        <v>42515.233136574076</v>
      </c>
      <c r="D12" s="18">
        <v>42515.262673611112</v>
      </c>
      <c r="E12" s="15" t="str">
        <f t="shared" si="0"/>
        <v>4009/4010</v>
      </c>
      <c r="F12" s="15">
        <f t="shared" si="1"/>
        <v>2.9537037036789116E-2</v>
      </c>
      <c r="G12" s="10"/>
    </row>
    <row r="13" spans="1:65" s="2" customFormat="1" x14ac:dyDescent="0.25">
      <c r="A13" s="6" t="s">
        <v>2931</v>
      </c>
      <c r="B13" s="6">
        <v>4007</v>
      </c>
      <c r="C13" s="18">
        <v>42515.212824074071</v>
      </c>
      <c r="D13" s="18">
        <v>42515.235520833332</v>
      </c>
      <c r="E13" s="15" t="str">
        <f t="shared" si="0"/>
        <v>4007/4008</v>
      </c>
      <c r="F13" s="15">
        <f t="shared" si="1"/>
        <v>2.269675926072523E-2</v>
      </c>
      <c r="G13" s="10" t="s">
        <v>3065</v>
      </c>
    </row>
    <row r="14" spans="1:65" s="2" customFormat="1" x14ac:dyDescent="0.25">
      <c r="A14" s="6" t="s">
        <v>2931</v>
      </c>
      <c r="B14" s="6">
        <v>4007</v>
      </c>
      <c r="C14" s="18">
        <v>42515.205555555556</v>
      </c>
      <c r="D14" s="18">
        <v>42515.20579861111</v>
      </c>
      <c r="E14" s="15" t="str">
        <f t="shared" si="0"/>
        <v>4007/4008</v>
      </c>
      <c r="F14" s="15">
        <f t="shared" si="1"/>
        <v>2.4305555416503921E-4</v>
      </c>
      <c r="G14" s="10"/>
    </row>
    <row r="15" spans="1:65" s="2" customFormat="1" x14ac:dyDescent="0.25">
      <c r="A15" s="6" t="s">
        <v>2932</v>
      </c>
      <c r="B15" s="6">
        <v>4008</v>
      </c>
      <c r="C15" s="18">
        <v>42515.246469907404</v>
      </c>
      <c r="D15" s="18">
        <v>42515.272534722222</v>
      </c>
      <c r="E15" s="15" t="str">
        <f t="shared" si="0"/>
        <v>4007/4008</v>
      </c>
      <c r="F15" s="15">
        <f t="shared" si="1"/>
        <v>2.6064814817800652E-2</v>
      </c>
      <c r="G15" s="10"/>
    </row>
    <row r="16" spans="1:65" s="2" customFormat="1" x14ac:dyDescent="0.25">
      <c r="A16" s="6" t="s">
        <v>2933</v>
      </c>
      <c r="B16" s="6">
        <v>4020</v>
      </c>
      <c r="C16" s="18">
        <v>42515.207696759258</v>
      </c>
      <c r="D16" s="18">
        <v>42515.244652777779</v>
      </c>
      <c r="E16" s="15" t="str">
        <f t="shared" si="0"/>
        <v>4019/4020</v>
      </c>
      <c r="F16" s="15">
        <f t="shared" si="1"/>
        <v>3.6956018520868383E-2</v>
      </c>
      <c r="G16" s="10"/>
    </row>
    <row r="17" spans="1:7" s="2" customFormat="1" x14ac:dyDescent="0.25">
      <c r="A17" s="6" t="s">
        <v>2934</v>
      </c>
      <c r="B17" s="6">
        <v>4019</v>
      </c>
      <c r="C17" s="18">
        <v>42515.25476851852</v>
      </c>
      <c r="D17" s="18">
        <v>42515.284004629626</v>
      </c>
      <c r="E17" s="15" t="str">
        <f t="shared" si="0"/>
        <v>4019/4020</v>
      </c>
      <c r="F17" s="15">
        <f t="shared" si="1"/>
        <v>2.9236111106001772E-2</v>
      </c>
      <c r="G17" s="10"/>
    </row>
    <row r="18" spans="1:7" s="2" customFormat="1" x14ac:dyDescent="0.25">
      <c r="A18" s="6" t="s">
        <v>2935</v>
      </c>
      <c r="B18" s="6">
        <v>4040</v>
      </c>
      <c r="C18" s="18">
        <v>42515.22724537037</v>
      </c>
      <c r="D18" s="18">
        <v>42515.253796296296</v>
      </c>
      <c r="E18" s="15" t="str">
        <f t="shared" si="0"/>
        <v>4039/4040</v>
      </c>
      <c r="F18" s="15">
        <f t="shared" si="1"/>
        <v>2.6550925926130731E-2</v>
      </c>
      <c r="G18" s="10"/>
    </row>
    <row r="19" spans="1:7" s="2" customFormat="1" x14ac:dyDescent="0.25">
      <c r="A19" s="6" t="s">
        <v>2936</v>
      </c>
      <c r="B19" s="6">
        <v>4039</v>
      </c>
      <c r="C19" s="18">
        <v>42515.257094907407</v>
      </c>
      <c r="D19" s="18">
        <v>42515.293726851851</v>
      </c>
      <c r="E19" s="15" t="str">
        <f t="shared" si="0"/>
        <v>4039/4040</v>
      </c>
      <c r="F19" s="15">
        <f t="shared" si="1"/>
        <v>3.6631944443797693E-2</v>
      </c>
      <c r="G19" s="10"/>
    </row>
    <row r="20" spans="1:7" s="2" customFormat="1" x14ac:dyDescent="0.25">
      <c r="A20" s="6" t="s">
        <v>2937</v>
      </c>
      <c r="B20" s="6">
        <v>4038</v>
      </c>
      <c r="C20" s="18">
        <v>42515.234675925924</v>
      </c>
      <c r="D20" s="18">
        <v>42515.264386574076</v>
      </c>
      <c r="E20" s="15" t="str">
        <f t="shared" si="0"/>
        <v>4037/4038</v>
      </c>
      <c r="F20" s="15">
        <f t="shared" si="1"/>
        <v>2.9710648152104113E-2</v>
      </c>
      <c r="G20" s="10"/>
    </row>
    <row r="21" spans="1:7" s="2" customFormat="1" x14ac:dyDescent="0.25">
      <c r="A21" s="6" t="s">
        <v>2938</v>
      </c>
      <c r="B21" s="6">
        <v>4037</v>
      </c>
      <c r="C21" s="18">
        <v>42515.277337962965</v>
      </c>
      <c r="D21" s="18">
        <v>42515.304050925923</v>
      </c>
      <c r="E21" s="15" t="str">
        <f t="shared" si="0"/>
        <v>4037/4038</v>
      </c>
      <c r="F21" s="15">
        <f t="shared" si="1"/>
        <v>2.6712962957390118E-2</v>
      </c>
      <c r="G21" s="10"/>
    </row>
    <row r="22" spans="1:7" s="2" customFormat="1" x14ac:dyDescent="0.25">
      <c r="A22" s="6" t="s">
        <v>2939</v>
      </c>
      <c r="B22" s="6">
        <v>4029</v>
      </c>
      <c r="C22" s="18">
        <v>42515.248935185184</v>
      </c>
      <c r="D22" s="18">
        <v>42515.274907407409</v>
      </c>
      <c r="E22" s="15" t="str">
        <f t="shared" si="0"/>
        <v>4029/4030</v>
      </c>
      <c r="F22" s="15">
        <f t="shared" si="1"/>
        <v>2.5972222225391306E-2</v>
      </c>
      <c r="G22" s="10"/>
    </row>
    <row r="23" spans="1:7" s="2" customFormat="1" x14ac:dyDescent="0.25">
      <c r="A23" s="6" t="s">
        <v>2940</v>
      </c>
      <c r="B23" s="6">
        <v>4030</v>
      </c>
      <c r="C23" s="18">
        <v>42515.286412037036</v>
      </c>
      <c r="D23" s="18">
        <v>42515.314918981479</v>
      </c>
      <c r="E23" s="15" t="str">
        <f t="shared" si="0"/>
        <v>4029/4030</v>
      </c>
      <c r="F23" s="15">
        <f t="shared" si="1"/>
        <v>2.8506944443506654E-2</v>
      </c>
      <c r="G23" s="10"/>
    </row>
    <row r="24" spans="1:7" s="2" customFormat="1" x14ac:dyDescent="0.25">
      <c r="A24" s="6" t="s">
        <v>2941</v>
      </c>
      <c r="B24" s="6">
        <v>4031</v>
      </c>
      <c r="C24" s="18">
        <v>42515.257418981484</v>
      </c>
      <c r="D24" s="18">
        <v>42515.28533564815</v>
      </c>
      <c r="E24" s="15" t="str">
        <f t="shared" si="0"/>
        <v>4031/4032</v>
      </c>
      <c r="F24" s="15">
        <f t="shared" si="1"/>
        <v>2.7916666665987577E-2</v>
      </c>
      <c r="G24" s="10"/>
    </row>
    <row r="25" spans="1:7" s="2" customFormat="1" x14ac:dyDescent="0.25">
      <c r="A25" s="6" t="s">
        <v>2942</v>
      </c>
      <c r="B25" s="6">
        <v>4032</v>
      </c>
      <c r="C25" s="18">
        <v>42515.293414351851</v>
      </c>
      <c r="D25" s="18">
        <v>42515.324976851851</v>
      </c>
      <c r="E25" s="15" t="str">
        <f t="shared" si="0"/>
        <v>4031/4032</v>
      </c>
      <c r="F25" s="15">
        <f t="shared" si="1"/>
        <v>3.1562500000291038E-2</v>
      </c>
      <c r="G25" s="10"/>
    </row>
    <row r="26" spans="1:7" s="2" customFormat="1" x14ac:dyDescent="0.25">
      <c r="A26" s="6" t="s">
        <v>2943</v>
      </c>
      <c r="B26" s="6">
        <v>4009</v>
      </c>
      <c r="C26" s="18">
        <v>42515.268391203703</v>
      </c>
      <c r="D26" s="18">
        <v>42515.295474537037</v>
      </c>
      <c r="E26" s="15" t="str">
        <f t="shared" si="0"/>
        <v>4009/4010</v>
      </c>
      <c r="F26" s="15">
        <f t="shared" si="1"/>
        <v>2.7083333334303461E-2</v>
      </c>
      <c r="G26" s="10"/>
    </row>
    <row r="27" spans="1:7" s="2" customFormat="1" x14ac:dyDescent="0.25">
      <c r="A27" s="6" t="s">
        <v>2944</v>
      </c>
      <c r="B27" s="6">
        <v>4010</v>
      </c>
      <c r="C27" s="18">
        <v>42515.304988425924</v>
      </c>
      <c r="D27" s="18">
        <v>42515.336273148147</v>
      </c>
      <c r="E27" s="15" t="str">
        <f t="shared" si="0"/>
        <v>4009/4010</v>
      </c>
      <c r="F27" s="15">
        <f t="shared" si="1"/>
        <v>3.1284722223063E-2</v>
      </c>
      <c r="G27" s="10"/>
    </row>
    <row r="28" spans="1:7" s="2" customFormat="1" x14ac:dyDescent="0.25">
      <c r="A28" s="6" t="s">
        <v>2945</v>
      </c>
      <c r="B28" s="6">
        <v>4007</v>
      </c>
      <c r="C28" s="18">
        <v>42515.276689814818</v>
      </c>
      <c r="D28" s="18">
        <v>42515.30605324074</v>
      </c>
      <c r="E28" s="15" t="str">
        <f t="shared" si="0"/>
        <v>4007/4008</v>
      </c>
      <c r="F28" s="15">
        <f t="shared" si="1"/>
        <v>2.9363425921474118E-2</v>
      </c>
      <c r="G28" s="10"/>
    </row>
    <row r="29" spans="1:7" s="2" customFormat="1" x14ac:dyDescent="0.25">
      <c r="A29" s="6" t="s">
        <v>2946</v>
      </c>
      <c r="B29" s="6">
        <v>4008</v>
      </c>
      <c r="C29" s="18">
        <v>42515.31890046296</v>
      </c>
      <c r="D29" s="18">
        <v>42515.345486111109</v>
      </c>
      <c r="E29" s="15" t="str">
        <f t="shared" si="0"/>
        <v>4007/4008</v>
      </c>
      <c r="F29" s="15">
        <f t="shared" si="1"/>
        <v>2.658564814919373E-2</v>
      </c>
      <c r="G29" s="10"/>
    </row>
    <row r="30" spans="1:7" s="2" customFormat="1" x14ac:dyDescent="0.25">
      <c r="A30" s="6" t="s">
        <v>2947</v>
      </c>
      <c r="B30" s="6">
        <v>4020</v>
      </c>
      <c r="C30" s="18">
        <v>42515.28701388889</v>
      </c>
      <c r="D30" s="18">
        <v>42515.317870370367</v>
      </c>
      <c r="E30" s="15" t="str">
        <f t="shared" si="0"/>
        <v>4019/4020</v>
      </c>
      <c r="F30" s="15">
        <f t="shared" si="1"/>
        <v>3.085648147680331E-2</v>
      </c>
      <c r="G30" s="10"/>
    </row>
    <row r="31" spans="1:7" s="2" customFormat="1" x14ac:dyDescent="0.25">
      <c r="A31" s="6" t="s">
        <v>2948</v>
      </c>
      <c r="B31" s="6">
        <v>4019</v>
      </c>
      <c r="C31" s="18">
        <v>42515.327638888892</v>
      </c>
      <c r="D31" s="18">
        <v>42515.356956018521</v>
      </c>
      <c r="E31" s="15" t="str">
        <f t="shared" si="0"/>
        <v>4019/4020</v>
      </c>
      <c r="F31" s="15">
        <f t="shared" si="1"/>
        <v>2.9317129628907423E-2</v>
      </c>
      <c r="G31" s="10"/>
    </row>
    <row r="32" spans="1:7" s="2" customFormat="1" x14ac:dyDescent="0.25">
      <c r="A32" s="6" t="s">
        <v>2949</v>
      </c>
      <c r="B32" s="6">
        <v>4040</v>
      </c>
      <c r="C32" s="18">
        <v>42515.306805555556</v>
      </c>
      <c r="D32" s="18">
        <v>42515.327604166669</v>
      </c>
      <c r="E32" s="15" t="str">
        <f t="shared" si="0"/>
        <v>4039/4040</v>
      </c>
      <c r="F32" s="15">
        <f t="shared" si="1"/>
        <v>2.0798611112695653E-2</v>
      </c>
      <c r="G32" s="10" t="s">
        <v>3066</v>
      </c>
    </row>
    <row r="33" spans="1:7" s="2" customFormat="1" x14ac:dyDescent="0.25">
      <c r="A33" s="6" t="s">
        <v>2949</v>
      </c>
      <c r="B33" s="6">
        <v>4040</v>
      </c>
      <c r="C33" s="18">
        <v>42515.298125000001</v>
      </c>
      <c r="D33" s="18">
        <v>42515.303113425929</v>
      </c>
      <c r="E33" s="15" t="str">
        <f t="shared" si="0"/>
        <v>4039/4040</v>
      </c>
      <c r="F33" s="15">
        <f t="shared" si="1"/>
        <v>4.9884259278769605E-3</v>
      </c>
      <c r="G33" s="10"/>
    </row>
    <row r="34" spans="1:7" s="2" customFormat="1" x14ac:dyDescent="0.25">
      <c r="A34" s="6" t="s">
        <v>2950</v>
      </c>
      <c r="B34" s="6">
        <v>4039</v>
      </c>
      <c r="C34" s="18">
        <v>42515.33934027778</v>
      </c>
      <c r="D34" s="18">
        <v>42515.366053240738</v>
      </c>
      <c r="E34" s="15" t="str">
        <f t="shared" si="0"/>
        <v>4039/4040</v>
      </c>
      <c r="F34" s="15">
        <f t="shared" si="1"/>
        <v>2.6712962957390118E-2</v>
      </c>
      <c r="G34" s="10"/>
    </row>
    <row r="35" spans="1:7" s="2" customFormat="1" x14ac:dyDescent="0.25">
      <c r="A35" s="6" t="s">
        <v>2951</v>
      </c>
      <c r="B35" s="6">
        <v>4038</v>
      </c>
      <c r="C35" s="18">
        <v>42515.309895833336</v>
      </c>
      <c r="D35" s="18">
        <v>42515.337256944447</v>
      </c>
      <c r="E35" s="15" t="str">
        <f t="shared" si="0"/>
        <v>4037/4038</v>
      </c>
      <c r="F35" s="15">
        <f t="shared" si="1"/>
        <v>2.73611111115315E-2</v>
      </c>
      <c r="G35" s="10"/>
    </row>
    <row r="36" spans="1:7" s="2" customFormat="1" x14ac:dyDescent="0.25">
      <c r="A36" s="6" t="s">
        <v>2952</v>
      </c>
      <c r="B36" s="6">
        <v>4037</v>
      </c>
      <c r="C36" s="18">
        <v>42515.349328703705</v>
      </c>
      <c r="D36" s="18">
        <v>42515.376562500001</v>
      </c>
      <c r="E36" s="15" t="str">
        <f t="shared" si="0"/>
        <v>4037/4038</v>
      </c>
      <c r="F36" s="15">
        <f t="shared" si="1"/>
        <v>2.7233796296059154E-2</v>
      </c>
      <c r="G36" s="10"/>
    </row>
    <row r="37" spans="1:7" s="2" customFormat="1" x14ac:dyDescent="0.25">
      <c r="A37" s="6" t="s">
        <v>2953</v>
      </c>
      <c r="B37" s="6">
        <v>4029</v>
      </c>
      <c r="C37" s="18">
        <v>42515.320671296293</v>
      </c>
      <c r="D37" s="18">
        <v>42515.347824074073</v>
      </c>
      <c r="E37" s="15" t="str">
        <f t="shared" si="0"/>
        <v>4029/4030</v>
      </c>
      <c r="F37" s="15">
        <f t="shared" si="1"/>
        <v>2.715277778042946E-2</v>
      </c>
      <c r="G37" s="10"/>
    </row>
    <row r="38" spans="1:7" s="2" customFormat="1" x14ac:dyDescent="0.25">
      <c r="A38" s="6" t="s">
        <v>2954</v>
      </c>
      <c r="B38" s="6">
        <v>4030</v>
      </c>
      <c r="C38" s="18">
        <v>42515.359803240739</v>
      </c>
      <c r="D38" s="18">
        <v>42515.387557870374</v>
      </c>
      <c r="E38" s="15" t="str">
        <f t="shared" si="0"/>
        <v>4029/4030</v>
      </c>
      <c r="F38" s="15">
        <f t="shared" si="1"/>
        <v>2.775462963472819E-2</v>
      </c>
      <c r="G38" s="10"/>
    </row>
    <row r="39" spans="1:7" s="2" customFormat="1" x14ac:dyDescent="0.25">
      <c r="A39" s="6" t="s">
        <v>2955</v>
      </c>
      <c r="B39" s="6">
        <v>4031</v>
      </c>
      <c r="C39" s="18">
        <v>42515.329293981478</v>
      </c>
      <c r="D39" s="18">
        <v>42515.35800925926</v>
      </c>
      <c r="E39" s="15" t="str">
        <f t="shared" si="0"/>
        <v>4031/4032</v>
      </c>
      <c r="F39" s="15">
        <f t="shared" si="1"/>
        <v>2.8715277781884652E-2</v>
      </c>
      <c r="G39" s="10"/>
    </row>
    <row r="40" spans="1:7" s="2" customFormat="1" x14ac:dyDescent="0.25">
      <c r="A40" s="6" t="s">
        <v>2956</v>
      </c>
      <c r="B40" s="6">
        <v>4032</v>
      </c>
      <c r="C40" s="18">
        <v>42515.369398148148</v>
      </c>
      <c r="D40" s="18">
        <v>42515.397870370369</v>
      </c>
      <c r="E40" s="15" t="str">
        <f t="shared" si="0"/>
        <v>4031/4032</v>
      </c>
      <c r="F40" s="15">
        <f t="shared" si="1"/>
        <v>2.8472222220443655E-2</v>
      </c>
      <c r="G40" s="10"/>
    </row>
    <row r="41" spans="1:7" s="2" customFormat="1" x14ac:dyDescent="0.25">
      <c r="A41" s="6" t="s">
        <v>2957</v>
      </c>
      <c r="B41" s="6">
        <v>4009</v>
      </c>
      <c r="C41" s="18">
        <v>42515.339259259257</v>
      </c>
      <c r="D41" s="18">
        <v>42515.368472222224</v>
      </c>
      <c r="E41" s="15" t="str">
        <f t="shared" si="0"/>
        <v>4009/4010</v>
      </c>
      <c r="F41" s="15">
        <f t="shared" si="1"/>
        <v>2.9212962966994382E-2</v>
      </c>
      <c r="G41" s="10"/>
    </row>
    <row r="42" spans="1:7" s="2" customFormat="1" x14ac:dyDescent="0.25">
      <c r="A42" s="6" t="s">
        <v>2958</v>
      </c>
      <c r="B42" s="6">
        <v>4010</v>
      </c>
      <c r="C42" s="18">
        <v>42515.375081018516</v>
      </c>
      <c r="D42" s="18">
        <v>42515.408935185187</v>
      </c>
      <c r="E42" s="15" t="str">
        <f t="shared" si="0"/>
        <v>4009/4010</v>
      </c>
      <c r="F42" s="15">
        <f t="shared" si="1"/>
        <v>3.3854166671517305E-2</v>
      </c>
      <c r="G42" s="10"/>
    </row>
    <row r="43" spans="1:7" s="2" customFormat="1" x14ac:dyDescent="0.25">
      <c r="A43" s="6" t="s">
        <v>2959</v>
      </c>
      <c r="B43" s="6">
        <v>4007</v>
      </c>
      <c r="C43" s="18">
        <v>42515.358541666668</v>
      </c>
      <c r="D43" s="18">
        <v>42515.37940972222</v>
      </c>
      <c r="E43" s="15" t="str">
        <f t="shared" si="0"/>
        <v>4007/4008</v>
      </c>
      <c r="F43" s="15">
        <f t="shared" si="1"/>
        <v>2.0868055551545694E-2</v>
      </c>
      <c r="G43" s="10" t="s">
        <v>3067</v>
      </c>
    </row>
    <row r="44" spans="1:7" s="2" customFormat="1" x14ac:dyDescent="0.25">
      <c r="A44" s="6" t="s">
        <v>2959</v>
      </c>
      <c r="B44" s="6">
        <v>4007</v>
      </c>
      <c r="C44" s="18">
        <v>42515.348437499997</v>
      </c>
      <c r="D44" s="18">
        <v>42515.355034722219</v>
      </c>
      <c r="E44" s="15" t="str">
        <f t="shared" si="0"/>
        <v>4007/4008</v>
      </c>
      <c r="F44" s="15">
        <f t="shared" si="1"/>
        <v>6.5972222218988463E-3</v>
      </c>
      <c r="G44" s="10"/>
    </row>
    <row r="45" spans="1:7" s="2" customFormat="1" x14ac:dyDescent="0.25">
      <c r="A45" s="6" t="s">
        <v>2960</v>
      </c>
      <c r="B45" s="6">
        <v>4008</v>
      </c>
      <c r="C45" s="18">
        <v>42515.390625</v>
      </c>
      <c r="D45" s="18">
        <v>42515.41847222222</v>
      </c>
      <c r="E45" s="15" t="str">
        <f t="shared" si="0"/>
        <v>4007/4008</v>
      </c>
      <c r="F45" s="15">
        <f t="shared" si="1"/>
        <v>2.7847222219861578E-2</v>
      </c>
      <c r="G45" s="10"/>
    </row>
    <row r="46" spans="1:7" s="2" customFormat="1" x14ac:dyDescent="0.25">
      <c r="A46" s="6" t="s">
        <v>2961</v>
      </c>
      <c r="B46" s="6">
        <v>4020</v>
      </c>
      <c r="C46" s="18">
        <v>42515.361076388886</v>
      </c>
      <c r="D46" s="18">
        <v>42515.389756944445</v>
      </c>
      <c r="E46" s="15" t="str">
        <f t="shared" si="0"/>
        <v>4019/4020</v>
      </c>
      <c r="F46" s="15">
        <f t="shared" si="1"/>
        <v>2.8680555558821652E-2</v>
      </c>
      <c r="G46" s="10"/>
    </row>
    <row r="47" spans="1:7" s="2" customFormat="1" x14ac:dyDescent="0.25">
      <c r="A47" s="6" t="s">
        <v>2962</v>
      </c>
      <c r="B47" s="6">
        <v>4019</v>
      </c>
      <c r="C47" s="18">
        <v>42515.400682870371</v>
      </c>
      <c r="D47" s="18">
        <v>42515.429375</v>
      </c>
      <c r="E47" s="15" t="str">
        <f t="shared" si="0"/>
        <v>4019/4020</v>
      </c>
      <c r="F47" s="15">
        <f t="shared" si="1"/>
        <v>2.8692129628325347E-2</v>
      </c>
      <c r="G47" s="10"/>
    </row>
    <row r="48" spans="1:7" s="2" customFormat="1" x14ac:dyDescent="0.25">
      <c r="A48" s="6" t="s">
        <v>2963</v>
      </c>
      <c r="B48" s="6">
        <v>4040</v>
      </c>
      <c r="C48" s="18">
        <v>42515.37300925926</v>
      </c>
      <c r="D48" s="18">
        <v>42515.39947916667</v>
      </c>
      <c r="E48" s="15" t="str">
        <f t="shared" si="0"/>
        <v>4039/4040</v>
      </c>
      <c r="F48" s="15">
        <f t="shared" si="1"/>
        <v>2.6469907410501037E-2</v>
      </c>
      <c r="G48" s="10"/>
    </row>
    <row r="49" spans="1:7" s="2" customFormat="1" x14ac:dyDescent="0.25">
      <c r="A49" s="6" t="s">
        <v>2964</v>
      </c>
      <c r="B49" s="6">
        <v>4039</v>
      </c>
      <c r="C49" s="18">
        <v>42515.415046296293</v>
      </c>
      <c r="D49" s="18">
        <v>42515.440266203703</v>
      </c>
      <c r="E49" s="15" t="str">
        <f t="shared" si="0"/>
        <v>4039/4040</v>
      </c>
      <c r="F49" s="15">
        <f t="shared" si="1"/>
        <v>2.5219907409336884E-2</v>
      </c>
      <c r="G49" s="10"/>
    </row>
    <row r="50" spans="1:7" s="2" customFormat="1" x14ac:dyDescent="0.25">
      <c r="A50" s="6" t="s">
        <v>2965</v>
      </c>
      <c r="B50" s="6">
        <v>4038</v>
      </c>
      <c r="C50" s="18">
        <v>42515.38140046296</v>
      </c>
      <c r="D50" s="18">
        <v>42515.410624999997</v>
      </c>
      <c r="E50" s="15" t="str">
        <f t="shared" si="0"/>
        <v>4037/4038</v>
      </c>
      <c r="F50" s="15">
        <f t="shared" si="1"/>
        <v>2.9224537036498077E-2</v>
      </c>
      <c r="G50" s="10"/>
    </row>
    <row r="51" spans="1:7" s="2" customFormat="1" x14ac:dyDescent="0.25">
      <c r="A51" s="6" t="s">
        <v>2966</v>
      </c>
      <c r="B51" s="6">
        <v>4037</v>
      </c>
      <c r="C51" s="18">
        <v>42515.422488425924</v>
      </c>
      <c r="D51" s="18">
        <v>42515.449942129628</v>
      </c>
      <c r="E51" s="15" t="str">
        <f t="shared" si="0"/>
        <v>4037/4038</v>
      </c>
      <c r="F51" s="15">
        <f t="shared" si="1"/>
        <v>2.7453703703940846E-2</v>
      </c>
      <c r="G51" s="10"/>
    </row>
    <row r="52" spans="1:7" s="2" customFormat="1" x14ac:dyDescent="0.25">
      <c r="A52" s="6" t="s">
        <v>2967</v>
      </c>
      <c r="B52" s="6">
        <v>4029</v>
      </c>
      <c r="C52" s="18">
        <v>42515.391365740739</v>
      </c>
      <c r="D52" s="18">
        <v>42515.420648148145</v>
      </c>
      <c r="E52" s="15" t="str">
        <f t="shared" si="0"/>
        <v>4029/4030</v>
      </c>
      <c r="F52" s="15">
        <f t="shared" si="1"/>
        <v>2.9282407405844424E-2</v>
      </c>
      <c r="G52" s="10"/>
    </row>
    <row r="53" spans="1:7" s="2" customFormat="1" x14ac:dyDescent="0.25">
      <c r="A53" s="6" t="s">
        <v>2968</v>
      </c>
      <c r="B53" s="6">
        <v>4030</v>
      </c>
      <c r="C53" s="18">
        <v>42515.428784722222</v>
      </c>
      <c r="D53" s="18">
        <v>42515.460543981484</v>
      </c>
      <c r="E53" s="15" t="str">
        <f t="shared" si="0"/>
        <v>4029/4030</v>
      </c>
      <c r="F53" s="15">
        <f t="shared" si="1"/>
        <v>3.1759259261889383E-2</v>
      </c>
      <c r="G53" s="10"/>
    </row>
    <row r="54" spans="1:7" s="2" customFormat="1" x14ac:dyDescent="0.25">
      <c r="A54" s="6" t="s">
        <v>2969</v>
      </c>
      <c r="B54" s="6">
        <v>4031</v>
      </c>
      <c r="C54" s="18">
        <v>42515.40184027778</v>
      </c>
      <c r="D54" s="18">
        <v>42515.431006944447</v>
      </c>
      <c r="E54" s="15" t="str">
        <f t="shared" si="0"/>
        <v>4031/4032</v>
      </c>
      <c r="F54" s="15">
        <f t="shared" si="1"/>
        <v>2.9166666667151731E-2</v>
      </c>
      <c r="G54" s="10"/>
    </row>
    <row r="55" spans="1:7" s="2" customFormat="1" x14ac:dyDescent="0.25">
      <c r="A55" s="6" t="s">
        <v>2970</v>
      </c>
      <c r="B55" s="6">
        <v>4032</v>
      </c>
      <c r="C55" s="18">
        <v>42515.443298611113</v>
      </c>
      <c r="D55" s="18">
        <v>42515.470902777779</v>
      </c>
      <c r="E55" s="15" t="str">
        <f t="shared" si="0"/>
        <v>4031/4032</v>
      </c>
      <c r="F55" s="15">
        <f t="shared" si="1"/>
        <v>2.7604166665696539E-2</v>
      </c>
      <c r="G55" s="10"/>
    </row>
    <row r="56" spans="1:7" s="2" customFormat="1" x14ac:dyDescent="0.25">
      <c r="A56" s="6" t="s">
        <v>2971</v>
      </c>
      <c r="B56" s="6">
        <v>4009</v>
      </c>
      <c r="C56" s="18">
        <v>42515.412245370368</v>
      </c>
      <c r="D56" s="18">
        <v>42515.442326388889</v>
      </c>
      <c r="E56" s="15" t="str">
        <f t="shared" si="0"/>
        <v>4009/4010</v>
      </c>
      <c r="F56" s="15">
        <f t="shared" si="1"/>
        <v>3.0081018521741498E-2</v>
      </c>
      <c r="G56" s="10"/>
    </row>
    <row r="57" spans="1:7" s="2" customFormat="1" x14ac:dyDescent="0.25">
      <c r="A57" s="6" t="s">
        <v>2972</v>
      </c>
      <c r="B57" s="6">
        <v>4010</v>
      </c>
      <c r="C57" s="18">
        <v>42515.449513888889</v>
      </c>
      <c r="D57" s="18">
        <v>42515.481562499997</v>
      </c>
      <c r="E57" s="15" t="str">
        <f t="shared" si="0"/>
        <v>4009/4010</v>
      </c>
      <c r="F57" s="15">
        <f t="shared" si="1"/>
        <v>3.2048611108621117E-2</v>
      </c>
      <c r="G57" s="10"/>
    </row>
    <row r="58" spans="1:7" s="2" customFormat="1" x14ac:dyDescent="0.25">
      <c r="A58" s="6" t="s">
        <v>2973</v>
      </c>
      <c r="B58" s="6">
        <v>4007</v>
      </c>
      <c r="C58" s="18">
        <v>42515.423275462963</v>
      </c>
      <c r="D58" s="18">
        <v>42515.451469907406</v>
      </c>
      <c r="E58" s="15" t="str">
        <f t="shared" si="0"/>
        <v>4007/4008</v>
      </c>
      <c r="F58" s="15">
        <f t="shared" si="1"/>
        <v>2.8194444443215616E-2</v>
      </c>
      <c r="G58" s="10"/>
    </row>
    <row r="59" spans="1:7" s="2" customFormat="1" x14ac:dyDescent="0.25">
      <c r="A59" s="6" t="s">
        <v>2974</v>
      </c>
      <c r="B59" s="6">
        <v>4008</v>
      </c>
      <c r="C59" s="18">
        <v>42515.461574074077</v>
      </c>
      <c r="D59" s="18">
        <v>42515.492743055554</v>
      </c>
      <c r="E59" s="15" t="str">
        <f t="shared" si="0"/>
        <v>4007/4008</v>
      </c>
      <c r="F59" s="15">
        <f t="shared" si="1"/>
        <v>3.1168981477094349E-2</v>
      </c>
      <c r="G59" s="10"/>
    </row>
    <row r="60" spans="1:7" s="2" customFormat="1" x14ac:dyDescent="0.25">
      <c r="A60" s="6" t="s">
        <v>2975</v>
      </c>
      <c r="B60" s="6">
        <v>4020</v>
      </c>
      <c r="C60" s="18">
        <v>42515.434918981482</v>
      </c>
      <c r="D60" s="18">
        <v>42515.461944444447</v>
      </c>
      <c r="E60" s="15" t="str">
        <f t="shared" si="0"/>
        <v>4019/4020</v>
      </c>
      <c r="F60" s="15">
        <f t="shared" si="1"/>
        <v>2.7025462964957114E-2</v>
      </c>
      <c r="G60" s="10"/>
    </row>
    <row r="61" spans="1:7" s="2" customFormat="1" x14ac:dyDescent="0.25">
      <c r="A61" s="6" t="s">
        <v>2976</v>
      </c>
      <c r="B61" s="6">
        <v>4019</v>
      </c>
      <c r="C61" s="18">
        <v>42515.473946759259</v>
      </c>
      <c r="D61" s="18">
        <v>42515.50204861111</v>
      </c>
      <c r="E61" s="15" t="str">
        <f t="shared" si="0"/>
        <v>4019/4020</v>
      </c>
      <c r="F61" s="15">
        <f t="shared" si="1"/>
        <v>2.810185185080627E-2</v>
      </c>
      <c r="G61" s="10"/>
    </row>
    <row r="62" spans="1:7" s="2" customFormat="1" x14ac:dyDescent="0.25">
      <c r="A62" s="6" t="s">
        <v>2977</v>
      </c>
      <c r="B62" s="6">
        <v>4040</v>
      </c>
      <c r="C62" s="18">
        <v>42515.445370370369</v>
      </c>
      <c r="D62" s="18">
        <v>42515.473020833335</v>
      </c>
      <c r="E62" s="15" t="str">
        <f t="shared" si="0"/>
        <v>4039/4040</v>
      </c>
      <c r="F62" s="15">
        <f t="shared" si="1"/>
        <v>2.7650462965539191E-2</v>
      </c>
      <c r="G62" s="10"/>
    </row>
    <row r="63" spans="1:7" s="2" customFormat="1" x14ac:dyDescent="0.25">
      <c r="A63" s="6" t="s">
        <v>2978</v>
      </c>
      <c r="B63" s="6">
        <v>4039</v>
      </c>
      <c r="C63" s="18">
        <v>42515.483460648145</v>
      </c>
      <c r="D63" s="18">
        <v>42515.517858796295</v>
      </c>
      <c r="E63" s="15" t="str">
        <f t="shared" si="0"/>
        <v>4039/4040</v>
      </c>
      <c r="F63" s="15">
        <f t="shared" si="1"/>
        <v>3.439814814919373E-2</v>
      </c>
      <c r="G63" s="10"/>
    </row>
    <row r="64" spans="1:7" s="2" customFormat="1" x14ac:dyDescent="0.25">
      <c r="A64" s="6" t="s">
        <v>2979</v>
      </c>
      <c r="B64" s="6">
        <v>4038</v>
      </c>
      <c r="C64" s="18">
        <v>42515.45417824074</v>
      </c>
      <c r="D64" s="18">
        <v>42515.482928240737</v>
      </c>
      <c r="E64" s="15" t="str">
        <f t="shared" si="0"/>
        <v>4037/4038</v>
      </c>
      <c r="F64" s="15">
        <f t="shared" si="1"/>
        <v>2.8749999997671694E-2</v>
      </c>
      <c r="G64" s="10"/>
    </row>
    <row r="65" spans="1:7" s="2" customFormat="1" x14ac:dyDescent="0.25">
      <c r="A65" s="6" t="s">
        <v>2980</v>
      </c>
      <c r="B65" s="6">
        <v>4037</v>
      </c>
      <c r="C65" s="18">
        <v>42515.489004629628</v>
      </c>
      <c r="D65" s="18">
        <v>42515.523032407407</v>
      </c>
      <c r="E65" s="15" t="str">
        <f t="shared" si="0"/>
        <v>4037/4038</v>
      </c>
      <c r="F65" s="15">
        <f t="shared" si="1"/>
        <v>3.4027777779556345E-2</v>
      </c>
      <c r="G65" s="10"/>
    </row>
    <row r="66" spans="1:7" s="2" customFormat="1" x14ac:dyDescent="0.25">
      <c r="A66" s="6" t="s">
        <v>2981</v>
      </c>
      <c r="B66" s="6">
        <v>4029</v>
      </c>
      <c r="C66" s="18">
        <v>42515.474502314813</v>
      </c>
      <c r="D66" s="18">
        <v>42515.475138888891</v>
      </c>
      <c r="E66" s="15" t="str">
        <f t="shared" si="0"/>
        <v>4029/4030</v>
      </c>
      <c r="F66" s="15">
        <f t="shared" si="1"/>
        <v>6.36574077361729E-4</v>
      </c>
      <c r="G66" s="10" t="s">
        <v>3074</v>
      </c>
    </row>
    <row r="67" spans="1:7" s="2" customFormat="1" x14ac:dyDescent="0.25">
      <c r="A67" s="6" t="s">
        <v>2981</v>
      </c>
      <c r="B67" s="6">
        <v>4029</v>
      </c>
      <c r="C67" s="18">
        <v>42515.467488425929</v>
      </c>
      <c r="D67" s="18">
        <v>42515.473761574074</v>
      </c>
      <c r="E67" s="15" t="str">
        <f t="shared" si="0"/>
        <v>4029/4030</v>
      </c>
      <c r="F67" s="15">
        <f t="shared" si="1"/>
        <v>6.2731481448281556E-3</v>
      </c>
      <c r="G67" s="10"/>
    </row>
    <row r="68" spans="1:7" s="2" customFormat="1" x14ac:dyDescent="0.25">
      <c r="A68" s="6" t="s">
        <v>2982</v>
      </c>
      <c r="B68" s="6">
        <v>4030</v>
      </c>
      <c r="C68" s="18">
        <v>42515.519189814811</v>
      </c>
      <c r="D68" s="18">
        <v>42515.534675925926</v>
      </c>
      <c r="E68" s="15" t="str">
        <f t="shared" ref="E68:E119" si="2">IF(ISEVEN(B68),(B68-1)&amp;"/"&amp;B68,B68&amp;"/"&amp;(B68+1))</f>
        <v>4029/4030</v>
      </c>
      <c r="F68" s="15">
        <f t="shared" ref="F68:F119" si="3">D68-C68</f>
        <v>1.5486111115023959E-2</v>
      </c>
      <c r="G68" s="10" t="s">
        <v>3074</v>
      </c>
    </row>
    <row r="69" spans="1:7" s="2" customFormat="1" x14ac:dyDescent="0.25">
      <c r="A69" s="6" t="s">
        <v>2982</v>
      </c>
      <c r="B69" s="6">
        <v>4030</v>
      </c>
      <c r="C69" s="18">
        <v>42515.506249999999</v>
      </c>
      <c r="D69" s="18">
        <v>42515.518449074072</v>
      </c>
      <c r="E69" s="15" t="str">
        <f t="shared" si="2"/>
        <v>4029/4030</v>
      </c>
      <c r="F69" s="15">
        <f t="shared" si="3"/>
        <v>1.2199074073578231E-2</v>
      </c>
      <c r="G69" s="10"/>
    </row>
    <row r="70" spans="1:7" s="2" customFormat="1" x14ac:dyDescent="0.25">
      <c r="A70" s="6" t="s">
        <v>2983</v>
      </c>
      <c r="B70" s="6">
        <v>4031</v>
      </c>
      <c r="C70" s="18">
        <v>42515.474548611113</v>
      </c>
      <c r="D70" s="18">
        <v>42515.483958333331</v>
      </c>
      <c r="E70" s="15" t="str">
        <f t="shared" si="2"/>
        <v>4031/4032</v>
      </c>
      <c r="F70" s="15">
        <f t="shared" si="3"/>
        <v>9.4097222172422335E-3</v>
      </c>
      <c r="G70" s="10" t="s">
        <v>3074</v>
      </c>
    </row>
    <row r="71" spans="1:7" s="2" customFormat="1" x14ac:dyDescent="0.25">
      <c r="A71" s="6" t="s">
        <v>2983</v>
      </c>
      <c r="B71" s="6">
        <v>4031</v>
      </c>
      <c r="C71" s="18">
        <v>42515.49019675926</v>
      </c>
      <c r="D71" s="18">
        <v>42515.492395833331</v>
      </c>
      <c r="E71" s="15" t="str">
        <f t="shared" si="2"/>
        <v>4031/4032</v>
      </c>
      <c r="F71" s="15">
        <f t="shared" si="3"/>
        <v>2.1990740715409629E-3</v>
      </c>
      <c r="G71" s="10"/>
    </row>
    <row r="72" spans="1:7" s="2" customFormat="1" x14ac:dyDescent="0.25">
      <c r="A72" s="6" t="s">
        <v>2984</v>
      </c>
      <c r="B72" s="6">
        <v>4032</v>
      </c>
      <c r="C72" s="18">
        <v>42515.50953703704</v>
      </c>
      <c r="D72" s="18">
        <v>42515.516145833331</v>
      </c>
      <c r="E72" s="15" t="str">
        <f t="shared" si="2"/>
        <v>4031/4032</v>
      </c>
      <c r="F72" s="15">
        <f t="shared" si="3"/>
        <v>6.6087962914025411E-3</v>
      </c>
      <c r="G72" s="10" t="s">
        <v>3074</v>
      </c>
    </row>
    <row r="73" spans="1:7" s="2" customFormat="1" x14ac:dyDescent="0.25">
      <c r="A73" s="6" t="s">
        <v>2985</v>
      </c>
      <c r="B73" s="6">
        <v>4009</v>
      </c>
      <c r="C73" s="18">
        <v>42515.494513888887</v>
      </c>
      <c r="D73" s="18">
        <v>42515.494942129626</v>
      </c>
      <c r="E73" s="15" t="str">
        <f t="shared" si="2"/>
        <v>4009/4010</v>
      </c>
      <c r="F73" s="15">
        <f t="shared" si="3"/>
        <v>4.2824073898373172E-4</v>
      </c>
      <c r="G73" s="10" t="s">
        <v>3074</v>
      </c>
    </row>
    <row r="74" spans="1:7" s="2" customFormat="1" x14ac:dyDescent="0.25">
      <c r="A74" s="6" t="s">
        <v>2985</v>
      </c>
      <c r="B74" s="6">
        <v>4009</v>
      </c>
      <c r="C74" s="18">
        <v>42515.485601851855</v>
      </c>
      <c r="D74" s="18">
        <v>42515.490324074075</v>
      </c>
      <c r="E74" s="15" t="str">
        <f t="shared" si="2"/>
        <v>4009/4010</v>
      </c>
      <c r="F74" s="15">
        <f t="shared" si="3"/>
        <v>4.7222222201526165E-3</v>
      </c>
      <c r="G74" s="10"/>
    </row>
    <row r="75" spans="1:7" s="2" customFormat="1" x14ac:dyDescent="0.25">
      <c r="A75" s="6" t="s">
        <v>2986</v>
      </c>
      <c r="B75" s="6">
        <v>4010</v>
      </c>
      <c r="C75" s="18">
        <v>42515.522581018522</v>
      </c>
      <c r="D75" s="18">
        <v>42515.529456018521</v>
      </c>
      <c r="E75" s="15" t="str">
        <f t="shared" si="2"/>
        <v>4009/4010</v>
      </c>
      <c r="F75" s="15">
        <f t="shared" si="3"/>
        <v>6.8749999991268851E-3</v>
      </c>
      <c r="G75" s="10" t="s">
        <v>3074</v>
      </c>
    </row>
    <row r="76" spans="1:7" s="2" customFormat="1" x14ac:dyDescent="0.25">
      <c r="A76" s="6" t="s">
        <v>2987</v>
      </c>
      <c r="B76" s="6">
        <v>4027</v>
      </c>
      <c r="C76" s="18">
        <v>42515.500983796293</v>
      </c>
      <c r="D76" s="18">
        <v>42515.525740740741</v>
      </c>
      <c r="E76" s="15" t="str">
        <f t="shared" si="2"/>
        <v>4027/4028</v>
      </c>
      <c r="F76" s="15">
        <f t="shared" si="3"/>
        <v>2.4756944447290152E-2</v>
      </c>
      <c r="G76" s="10"/>
    </row>
    <row r="77" spans="1:7" s="2" customFormat="1" x14ac:dyDescent="0.25">
      <c r="A77" s="6" t="s">
        <v>2988</v>
      </c>
      <c r="B77" s="6">
        <v>4028</v>
      </c>
      <c r="C77" s="18">
        <v>42515.536203703705</v>
      </c>
      <c r="D77" s="18">
        <v>42515.574340277781</v>
      </c>
      <c r="E77" s="15" t="str">
        <f t="shared" si="2"/>
        <v>4027/4028</v>
      </c>
      <c r="F77" s="15">
        <f t="shared" si="3"/>
        <v>3.8136574075906537E-2</v>
      </c>
      <c r="G77" s="10"/>
    </row>
    <row r="78" spans="1:7" s="2" customFormat="1" x14ac:dyDescent="0.25">
      <c r="A78" s="6" t="s">
        <v>2989</v>
      </c>
      <c r="B78" s="6">
        <v>4020</v>
      </c>
      <c r="C78" s="18">
        <v>42515.515231481484</v>
      </c>
      <c r="D78" s="18">
        <v>42515.516238425924</v>
      </c>
      <c r="E78" s="15" t="str">
        <f t="shared" si="2"/>
        <v>4019/4020</v>
      </c>
      <c r="F78" s="15">
        <f t="shared" si="3"/>
        <v>1.0069444397231564E-3</v>
      </c>
      <c r="G78" s="10" t="s">
        <v>3074</v>
      </c>
    </row>
    <row r="79" spans="1:7" s="2" customFormat="1" x14ac:dyDescent="0.25">
      <c r="A79" s="6" t="s">
        <v>2989</v>
      </c>
      <c r="B79" s="6">
        <v>4020</v>
      </c>
      <c r="C79" s="18">
        <v>42515.506921296299</v>
      </c>
      <c r="D79" s="18">
        <v>42515.51152777778</v>
      </c>
      <c r="E79" s="15" t="str">
        <f t="shared" si="2"/>
        <v>4019/4020</v>
      </c>
      <c r="F79" s="15">
        <f t="shared" si="3"/>
        <v>4.6064814814599231E-3</v>
      </c>
      <c r="G79" s="10"/>
    </row>
    <row r="80" spans="1:7" s="2" customFormat="1" x14ac:dyDescent="0.25">
      <c r="A80" s="6" t="s">
        <v>2990</v>
      </c>
      <c r="B80" s="6">
        <v>4019</v>
      </c>
      <c r="C80" s="18">
        <v>42515.547511574077</v>
      </c>
      <c r="D80" s="18">
        <v>42515.550069444442</v>
      </c>
      <c r="E80" s="15" t="str">
        <f t="shared" si="2"/>
        <v>4019/4020</v>
      </c>
      <c r="F80" s="15">
        <f t="shared" si="3"/>
        <v>2.5578703643986955E-3</v>
      </c>
      <c r="G80" s="10" t="s">
        <v>3074</v>
      </c>
    </row>
    <row r="81" spans="1:7" s="2" customFormat="1" x14ac:dyDescent="0.25">
      <c r="A81" s="6" t="s">
        <v>2991</v>
      </c>
      <c r="B81" s="6">
        <v>4040</v>
      </c>
      <c r="C81" s="18">
        <v>42515.520486111112</v>
      </c>
      <c r="D81" s="18">
        <v>42515.545347222222</v>
      </c>
      <c r="E81" s="15" t="str">
        <f t="shared" si="2"/>
        <v>4039/4040</v>
      </c>
      <c r="F81" s="15">
        <f t="shared" si="3"/>
        <v>2.4861111109203193E-2</v>
      </c>
      <c r="G81" s="10"/>
    </row>
    <row r="82" spans="1:7" s="2" customFormat="1" x14ac:dyDescent="0.25">
      <c r="A82" s="6" t="s">
        <v>2992</v>
      </c>
      <c r="B82" s="6">
        <v>4039</v>
      </c>
      <c r="C82" s="18">
        <v>42515.55327546296</v>
      </c>
      <c r="D82" s="18">
        <v>42515.591516203705</v>
      </c>
      <c r="E82" s="15" t="str">
        <f t="shared" si="2"/>
        <v>4039/4040</v>
      </c>
      <c r="F82" s="15">
        <f t="shared" si="3"/>
        <v>3.8240740745095536E-2</v>
      </c>
      <c r="G82" s="10"/>
    </row>
    <row r="83" spans="1:7" s="2" customFormat="1" x14ac:dyDescent="0.25">
      <c r="A83" s="6" t="s">
        <v>2993</v>
      </c>
      <c r="B83" s="6">
        <v>4038</v>
      </c>
      <c r="C83" s="18">
        <v>42515.528784722221</v>
      </c>
      <c r="D83" s="18">
        <v>42515.53496527778</v>
      </c>
      <c r="E83" s="15" t="str">
        <f t="shared" si="2"/>
        <v>4037/4038</v>
      </c>
      <c r="F83" s="15">
        <f t="shared" si="3"/>
        <v>6.180555559694767E-3</v>
      </c>
      <c r="G83" s="10" t="s">
        <v>3074</v>
      </c>
    </row>
    <row r="84" spans="1:7" s="2" customFormat="1" x14ac:dyDescent="0.25">
      <c r="A84" s="6" t="s">
        <v>2994</v>
      </c>
      <c r="B84" s="6">
        <v>4037</v>
      </c>
      <c r="C84" s="18">
        <v>42515.566851851851</v>
      </c>
      <c r="D84" s="18">
        <v>42515.569421296299</v>
      </c>
      <c r="E84" s="15" t="str">
        <f t="shared" si="2"/>
        <v>4037/4038</v>
      </c>
      <c r="F84" s="15">
        <f t="shared" si="3"/>
        <v>2.5694444484543055E-3</v>
      </c>
      <c r="G84" s="10" t="s">
        <v>3074</v>
      </c>
    </row>
    <row r="85" spans="1:7" s="2" customFormat="1" x14ac:dyDescent="0.25">
      <c r="A85" s="6" t="s">
        <v>2995</v>
      </c>
      <c r="B85" s="6">
        <v>4029</v>
      </c>
      <c r="C85" s="18">
        <v>42515.541643518518</v>
      </c>
      <c r="D85" s="18">
        <v>42515.54278935185</v>
      </c>
      <c r="E85" s="15" t="str">
        <f t="shared" si="2"/>
        <v>4029/4030</v>
      </c>
      <c r="F85" s="15">
        <f t="shared" si="3"/>
        <v>1.1458333319751546E-3</v>
      </c>
      <c r="G85" s="10" t="s">
        <v>3074</v>
      </c>
    </row>
    <row r="86" spans="1:7" s="2" customFormat="1" x14ac:dyDescent="0.25">
      <c r="A86" s="6" t="s">
        <v>2996</v>
      </c>
      <c r="B86" s="6">
        <v>4030</v>
      </c>
      <c r="C86" s="18">
        <v>42515.580347222225</v>
      </c>
      <c r="D86" s="18">
        <v>42515.592557870368</v>
      </c>
      <c r="E86" s="15" t="str">
        <f t="shared" si="2"/>
        <v>4029/4030</v>
      </c>
      <c r="F86" s="15">
        <f t="shared" si="3"/>
        <v>1.2210648143081926E-2</v>
      </c>
      <c r="G86" s="10" t="s">
        <v>3074</v>
      </c>
    </row>
    <row r="87" spans="1:7" s="2" customFormat="1" x14ac:dyDescent="0.25">
      <c r="A87" s="6" t="s">
        <v>2997</v>
      </c>
      <c r="B87" s="6">
        <v>4031</v>
      </c>
      <c r="C87" s="18">
        <v>42515.550810185188</v>
      </c>
      <c r="D87" s="18">
        <v>42515.550810185188</v>
      </c>
      <c r="E87" s="15" t="str">
        <f t="shared" si="2"/>
        <v>4031/4032</v>
      </c>
      <c r="F87" s="15">
        <f t="shared" si="3"/>
        <v>0</v>
      </c>
      <c r="G87" s="10" t="s">
        <v>3074</v>
      </c>
    </row>
    <row r="88" spans="1:7" s="2" customFormat="1" x14ac:dyDescent="0.25">
      <c r="A88" s="6" t="s">
        <v>2998</v>
      </c>
      <c r="B88" s="6">
        <v>4032</v>
      </c>
      <c r="C88" s="18">
        <v>42515.589918981481</v>
      </c>
      <c r="D88" s="18">
        <v>42515.590046296296</v>
      </c>
      <c r="E88" s="15" t="str">
        <f t="shared" si="2"/>
        <v>4031/4032</v>
      </c>
      <c r="F88" s="15">
        <f t="shared" si="3"/>
        <v>1.273148154723458E-4</v>
      </c>
      <c r="G88" s="10" t="s">
        <v>3074</v>
      </c>
    </row>
    <row r="89" spans="1:7" s="2" customFormat="1" x14ac:dyDescent="0.25">
      <c r="A89" s="6" t="s">
        <v>2999</v>
      </c>
      <c r="B89" s="6">
        <v>4009</v>
      </c>
      <c r="C89" s="18">
        <v>42515.559317129628</v>
      </c>
      <c r="D89" s="18">
        <v>42515.559317129628</v>
      </c>
      <c r="E89" s="15" t="str">
        <f t="shared" si="2"/>
        <v>4009/4010</v>
      </c>
      <c r="F89" s="15">
        <f t="shared" si="3"/>
        <v>0</v>
      </c>
      <c r="G89" s="10" t="s">
        <v>3074</v>
      </c>
    </row>
    <row r="90" spans="1:7" s="2" customFormat="1" x14ac:dyDescent="0.25">
      <c r="A90" s="6" t="s">
        <v>3000</v>
      </c>
      <c r="B90" s="6">
        <v>4010</v>
      </c>
      <c r="C90" s="18">
        <v>42515.594618055555</v>
      </c>
      <c r="D90" s="18">
        <v>42515.594722222224</v>
      </c>
      <c r="E90" s="15" t="str">
        <f t="shared" si="2"/>
        <v>4009/4010</v>
      </c>
      <c r="F90" s="15">
        <f t="shared" si="3"/>
        <v>1.0416666918899864E-4</v>
      </c>
      <c r="G90" s="10" t="s">
        <v>3074</v>
      </c>
    </row>
    <row r="91" spans="1:7" s="2" customFormat="1" x14ac:dyDescent="0.25">
      <c r="A91" s="6" t="s">
        <v>3001</v>
      </c>
      <c r="B91" s="6">
        <v>4027</v>
      </c>
      <c r="C91" s="18">
        <v>42515.579525462963</v>
      </c>
      <c r="D91" s="18">
        <v>42515.609664351854</v>
      </c>
      <c r="E91" s="15" t="str">
        <f t="shared" si="2"/>
        <v>4027/4028</v>
      </c>
      <c r="F91" s="15">
        <f t="shared" si="3"/>
        <v>3.0138888891087845E-2</v>
      </c>
      <c r="G91" s="10"/>
    </row>
    <row r="92" spans="1:7" s="2" customFormat="1" x14ac:dyDescent="0.25">
      <c r="A92" s="6" t="s">
        <v>3002</v>
      </c>
      <c r="B92" s="6">
        <v>4028</v>
      </c>
      <c r="C92" s="18">
        <v>42515.613842592589</v>
      </c>
      <c r="D92" s="18">
        <v>42515.646631944444</v>
      </c>
      <c r="E92" s="15" t="str">
        <f t="shared" si="2"/>
        <v>4027/4028</v>
      </c>
      <c r="F92" s="15">
        <f t="shared" si="3"/>
        <v>3.2789351855171844E-2</v>
      </c>
      <c r="G92" s="10"/>
    </row>
    <row r="93" spans="1:7" s="2" customFormat="1" x14ac:dyDescent="0.25">
      <c r="A93" s="6" t="s">
        <v>3003</v>
      </c>
      <c r="B93" s="6">
        <v>4020</v>
      </c>
      <c r="C93" s="18">
        <v>42515.591944444444</v>
      </c>
      <c r="D93" s="18">
        <v>42515.593564814815</v>
      </c>
      <c r="E93" s="15" t="str">
        <f t="shared" si="2"/>
        <v>4019/4020</v>
      </c>
      <c r="F93" s="15">
        <f t="shared" si="3"/>
        <v>1.6203703708015382E-3</v>
      </c>
      <c r="G93" s="10" t="s">
        <v>3074</v>
      </c>
    </row>
    <row r="94" spans="1:7" s="2" customFormat="1" x14ac:dyDescent="0.25">
      <c r="A94" s="6" t="s">
        <v>3004</v>
      </c>
      <c r="B94" s="6">
        <v>4019</v>
      </c>
      <c r="C94" s="18">
        <v>42515.620856481481</v>
      </c>
      <c r="D94" s="18">
        <v>42515.651828703703</v>
      </c>
      <c r="E94" s="15" t="str">
        <f t="shared" si="2"/>
        <v>4019/4020</v>
      </c>
      <c r="F94" s="15">
        <f t="shared" si="3"/>
        <v>3.0972222222771961E-2</v>
      </c>
      <c r="G94" s="10"/>
    </row>
    <row r="95" spans="1:7" s="2" customFormat="1" x14ac:dyDescent="0.25">
      <c r="A95" s="6" t="s">
        <v>3005</v>
      </c>
      <c r="B95" s="6">
        <v>4040</v>
      </c>
      <c r="C95" s="18">
        <v>42515.594143518516</v>
      </c>
      <c r="D95" s="18">
        <v>42515.626319444447</v>
      </c>
      <c r="E95" s="15" t="str">
        <f t="shared" si="2"/>
        <v>4039/4040</v>
      </c>
      <c r="F95" s="15">
        <f t="shared" si="3"/>
        <v>3.217592593136942E-2</v>
      </c>
      <c r="G95" s="10"/>
    </row>
    <row r="96" spans="1:7" s="2" customFormat="1" x14ac:dyDescent="0.25">
      <c r="A96" s="6" t="s">
        <v>3006</v>
      </c>
      <c r="B96" s="6">
        <v>4039</v>
      </c>
      <c r="C96" s="18">
        <v>42515.63082175926</v>
      </c>
      <c r="D96" s="18">
        <v>42515.659317129626</v>
      </c>
      <c r="E96" s="15" t="str">
        <f t="shared" si="2"/>
        <v>4039/4040</v>
      </c>
      <c r="F96" s="15">
        <f t="shared" si="3"/>
        <v>2.8495370366727002E-2</v>
      </c>
      <c r="G96" s="10"/>
    </row>
    <row r="97" spans="1:7" s="2" customFormat="1" x14ac:dyDescent="0.25">
      <c r="A97" s="6" t="s">
        <v>3007</v>
      </c>
      <c r="B97" s="6">
        <v>4038</v>
      </c>
      <c r="C97" s="18">
        <v>42515.604270833333</v>
      </c>
      <c r="D97" s="18">
        <v>42515.605740740742</v>
      </c>
      <c r="E97" s="15" t="str">
        <f t="shared" si="2"/>
        <v>4037/4038</v>
      </c>
      <c r="F97" s="15">
        <f t="shared" si="3"/>
        <v>1.4699074090458453E-3</v>
      </c>
      <c r="G97" s="10" t="s">
        <v>3074</v>
      </c>
    </row>
    <row r="98" spans="1:7" s="2" customFormat="1" x14ac:dyDescent="0.25">
      <c r="A98" s="6" t="s">
        <v>3008</v>
      </c>
      <c r="B98" s="6">
        <v>4037</v>
      </c>
      <c r="C98" s="18">
        <v>42515.640474537038</v>
      </c>
      <c r="D98" s="18">
        <v>42515.640474537038</v>
      </c>
      <c r="E98" s="15" t="str">
        <f t="shared" si="2"/>
        <v>4037/4038</v>
      </c>
      <c r="F98" s="15">
        <f t="shared" si="3"/>
        <v>0</v>
      </c>
      <c r="G98" s="10" t="s">
        <v>3068</v>
      </c>
    </row>
    <row r="99" spans="1:7" s="2" customFormat="1" x14ac:dyDescent="0.25">
      <c r="A99" s="6" t="s">
        <v>3008</v>
      </c>
      <c r="B99" s="6">
        <v>4037</v>
      </c>
      <c r="C99" s="18">
        <v>42515.635983796295</v>
      </c>
      <c r="D99" s="18">
        <v>42515.639270833337</v>
      </c>
      <c r="E99" s="15" t="str">
        <f t="shared" si="2"/>
        <v>4037/4038</v>
      </c>
      <c r="F99" s="15">
        <f t="shared" si="3"/>
        <v>3.2870370414457284E-3</v>
      </c>
      <c r="G99" s="10"/>
    </row>
    <row r="100" spans="1:7" s="2" customFormat="1" x14ac:dyDescent="0.25">
      <c r="A100" s="6" t="s">
        <v>3009</v>
      </c>
      <c r="B100" s="6">
        <v>4029</v>
      </c>
      <c r="C100" s="18">
        <v>42515.613275462965</v>
      </c>
      <c r="D100" s="18">
        <v>42515.618668981479</v>
      </c>
      <c r="E100" s="15" t="str">
        <f t="shared" si="2"/>
        <v>4029/4030</v>
      </c>
      <c r="F100" s="15">
        <f t="shared" si="3"/>
        <v>5.3935185133013874E-3</v>
      </c>
      <c r="G100" s="10" t="s">
        <v>3074</v>
      </c>
    </row>
    <row r="101" spans="1:7" s="2" customFormat="1" x14ac:dyDescent="0.25">
      <c r="A101" s="6" t="s">
        <v>3010</v>
      </c>
      <c r="B101" s="6">
        <v>4030</v>
      </c>
      <c r="C101" s="18">
        <v>42515.650717592594</v>
      </c>
      <c r="D101" s="18">
        <v>42515.682430555556</v>
      </c>
      <c r="E101" s="15" t="str">
        <f t="shared" si="2"/>
        <v>4029/4030</v>
      </c>
      <c r="F101" s="15">
        <f t="shared" si="3"/>
        <v>3.1712962962046731E-2</v>
      </c>
      <c r="G101" s="10"/>
    </row>
    <row r="102" spans="1:7" s="2" customFormat="1" x14ac:dyDescent="0.25">
      <c r="A102" s="6" t="s">
        <v>3011</v>
      </c>
      <c r="B102" s="6">
        <v>4031</v>
      </c>
      <c r="C102" s="18">
        <v>42515.620682870373</v>
      </c>
      <c r="D102" s="18">
        <v>42515.623749999999</v>
      </c>
      <c r="E102" s="15" t="str">
        <f t="shared" si="2"/>
        <v>4031/4032</v>
      </c>
      <c r="F102" s="15">
        <f t="shared" si="3"/>
        <v>3.0671296262880787E-3</v>
      </c>
      <c r="G102" s="10" t="s">
        <v>3069</v>
      </c>
    </row>
    <row r="103" spans="1:7" s="2" customFormat="1" x14ac:dyDescent="0.25">
      <c r="A103" s="6" t="s">
        <v>3012</v>
      </c>
      <c r="B103" s="6">
        <v>4032</v>
      </c>
      <c r="C103" s="18">
        <v>42515.661643518521</v>
      </c>
      <c r="D103" s="18">
        <v>42515.690578703703</v>
      </c>
      <c r="E103" s="15" t="str">
        <f t="shared" si="2"/>
        <v>4031/4032</v>
      </c>
      <c r="F103" s="15">
        <f t="shared" si="3"/>
        <v>2.8935185182490386E-2</v>
      </c>
      <c r="G103" s="10"/>
    </row>
    <row r="104" spans="1:7" s="2" customFormat="1" x14ac:dyDescent="0.25">
      <c r="A104" s="6" t="s">
        <v>3013</v>
      </c>
      <c r="B104" s="6">
        <v>4009</v>
      </c>
      <c r="C104" s="18">
        <v>42515.630613425928</v>
      </c>
      <c r="D104" s="18">
        <v>42515.660231481481</v>
      </c>
      <c r="E104" s="15" t="str">
        <f t="shared" si="2"/>
        <v>4009/4010</v>
      </c>
      <c r="F104" s="15">
        <f t="shared" si="3"/>
        <v>2.9618055552418809E-2</v>
      </c>
      <c r="G104" s="10"/>
    </row>
    <row r="105" spans="1:7" s="2" customFormat="1" x14ac:dyDescent="0.25">
      <c r="A105" s="6" t="s">
        <v>3014</v>
      </c>
      <c r="B105" s="6">
        <v>4010</v>
      </c>
      <c r="C105" s="18">
        <v>42515.664189814815</v>
      </c>
      <c r="D105" s="18">
        <v>42515.699444444443</v>
      </c>
      <c r="E105" s="15" t="str">
        <f t="shared" si="2"/>
        <v>4009/4010</v>
      </c>
      <c r="F105" s="15">
        <f t="shared" si="3"/>
        <v>3.5254629627161194E-2</v>
      </c>
      <c r="G105" s="10"/>
    </row>
    <row r="106" spans="1:7" s="2" customFormat="1" x14ac:dyDescent="0.25">
      <c r="A106" s="6" t="s">
        <v>3015</v>
      </c>
      <c r="B106" s="6">
        <v>4027</v>
      </c>
      <c r="C106" s="18">
        <v>42515.651446759257</v>
      </c>
      <c r="D106" s="18">
        <v>42515.678726851853</v>
      </c>
      <c r="E106" s="15" t="str">
        <f t="shared" si="2"/>
        <v>4027/4028</v>
      </c>
      <c r="F106" s="15">
        <f t="shared" si="3"/>
        <v>2.7280092595901806E-2</v>
      </c>
      <c r="G106" s="10"/>
    </row>
    <row r="107" spans="1:7" s="2" customFormat="1" x14ac:dyDescent="0.25">
      <c r="A107" s="6" t="s">
        <v>3016</v>
      </c>
      <c r="B107" s="6">
        <v>4028</v>
      </c>
      <c r="C107" s="18">
        <v>42515.68414351852</v>
      </c>
      <c r="D107" s="18">
        <v>42515.711064814815</v>
      </c>
      <c r="E107" s="15" t="str">
        <f t="shared" si="2"/>
        <v>4027/4028</v>
      </c>
      <c r="F107" s="15">
        <f t="shared" si="3"/>
        <v>2.6921296295768116E-2</v>
      </c>
      <c r="G107" s="10"/>
    </row>
    <row r="108" spans="1:7" s="2" customFormat="1" x14ac:dyDescent="0.25">
      <c r="A108" s="6" t="s">
        <v>3017</v>
      </c>
      <c r="B108" s="6">
        <v>4020</v>
      </c>
      <c r="C108" s="18">
        <v>42515.655694444446</v>
      </c>
      <c r="D108" s="18">
        <v>42515.682291666664</v>
      </c>
      <c r="E108" s="15" t="str">
        <f t="shared" si="2"/>
        <v>4019/4020</v>
      </c>
      <c r="F108" s="15">
        <f t="shared" si="3"/>
        <v>2.6597222218697425E-2</v>
      </c>
      <c r="G108" s="10"/>
    </row>
    <row r="109" spans="1:7" s="2" customFormat="1" x14ac:dyDescent="0.25">
      <c r="A109" s="6" t="s">
        <v>3018</v>
      </c>
      <c r="B109" s="6">
        <v>4019</v>
      </c>
      <c r="C109" s="18">
        <v>42515.693171296298</v>
      </c>
      <c r="D109" s="18">
        <v>42515.722141203703</v>
      </c>
      <c r="E109" s="15" t="str">
        <f t="shared" si="2"/>
        <v>4019/4020</v>
      </c>
      <c r="F109" s="15">
        <f t="shared" si="3"/>
        <v>2.8969907405553386E-2</v>
      </c>
      <c r="G109" s="10"/>
    </row>
    <row r="110" spans="1:7" s="2" customFormat="1" x14ac:dyDescent="0.25">
      <c r="A110" s="6" t="s">
        <v>3019</v>
      </c>
      <c r="B110" s="6">
        <v>4040</v>
      </c>
      <c r="C110" s="18">
        <v>42515.663217592592</v>
      </c>
      <c r="D110" s="18">
        <v>42515.691423611112</v>
      </c>
      <c r="E110" s="15" t="str">
        <f t="shared" si="2"/>
        <v>4039/4040</v>
      </c>
      <c r="F110" s="15">
        <f t="shared" si="3"/>
        <v>2.8206018519995268E-2</v>
      </c>
      <c r="G110" s="10"/>
    </row>
    <row r="111" spans="1:7" s="2" customFormat="1" x14ac:dyDescent="0.25">
      <c r="A111" s="6" t="s">
        <v>3020</v>
      </c>
      <c r="B111" s="6">
        <v>4039</v>
      </c>
      <c r="C111" s="18">
        <v>42515.703738425924</v>
      </c>
      <c r="D111" s="18">
        <v>42515.731585648151</v>
      </c>
      <c r="E111" s="15" t="str">
        <f t="shared" si="2"/>
        <v>4039/4040</v>
      </c>
      <c r="F111" s="15">
        <f t="shared" si="3"/>
        <v>2.7847222227137536E-2</v>
      </c>
      <c r="G111" s="10"/>
    </row>
    <row r="112" spans="1:7" s="2" customFormat="1" x14ac:dyDescent="0.25">
      <c r="A112" s="6" t="s">
        <v>3021</v>
      </c>
      <c r="B112" s="6">
        <v>4038</v>
      </c>
      <c r="C112" s="18">
        <v>42515.674409722225</v>
      </c>
      <c r="D112" s="18">
        <v>42515.674409722225</v>
      </c>
      <c r="E112" s="15" t="str">
        <f t="shared" si="2"/>
        <v>4037/4038</v>
      </c>
      <c r="F112" s="15">
        <f t="shared" si="3"/>
        <v>0</v>
      </c>
      <c r="G112" s="10" t="s">
        <v>3070</v>
      </c>
    </row>
    <row r="113" spans="1:15" s="2" customFormat="1" x14ac:dyDescent="0.25">
      <c r="A113" s="6" t="s">
        <v>3022</v>
      </c>
      <c r="B113" s="6">
        <v>4037</v>
      </c>
      <c r="C113" s="18">
        <v>42515.712060185186</v>
      </c>
      <c r="D113" s="18">
        <v>42515.712442129632</v>
      </c>
      <c r="E113" s="15" t="str">
        <f t="shared" si="2"/>
        <v>4037/4038</v>
      </c>
      <c r="F113" s="15">
        <f t="shared" si="3"/>
        <v>3.819444464170374E-4</v>
      </c>
      <c r="G113" s="10" t="s">
        <v>3070</v>
      </c>
    </row>
    <row r="114" spans="1:15" s="2" customFormat="1" x14ac:dyDescent="0.25">
      <c r="A114" s="6" t="s">
        <v>3023</v>
      </c>
      <c r="B114" s="6">
        <v>4029</v>
      </c>
      <c r="C114" s="18">
        <v>42515.685590277775</v>
      </c>
      <c r="D114" s="18">
        <v>42515.713645833333</v>
      </c>
      <c r="E114" s="15" t="str">
        <f t="shared" si="2"/>
        <v>4029/4030</v>
      </c>
      <c r="F114" s="15">
        <f t="shared" si="3"/>
        <v>2.8055555558239575E-2</v>
      </c>
      <c r="G114" s="10"/>
      <c r="H114"/>
    </row>
    <row r="115" spans="1:15" s="2" customFormat="1" x14ac:dyDescent="0.25">
      <c r="A115" s="6" t="s">
        <v>3024</v>
      </c>
      <c r="B115" s="6">
        <v>4030</v>
      </c>
      <c r="C115" s="18">
        <v>42515.719398148147</v>
      </c>
      <c r="D115" s="18">
        <v>42515.753622685188</v>
      </c>
      <c r="E115" s="15" t="str">
        <f t="shared" si="2"/>
        <v>4029/4030</v>
      </c>
      <c r="F115" s="15">
        <f t="shared" si="3"/>
        <v>3.422453704115469E-2</v>
      </c>
      <c r="G115" s="10"/>
      <c r="H115"/>
    </row>
    <row r="116" spans="1:15" s="2" customFormat="1" x14ac:dyDescent="0.25">
      <c r="A116" s="6" t="s">
        <v>3025</v>
      </c>
      <c r="B116" s="6">
        <v>4031</v>
      </c>
      <c r="C116" s="18">
        <v>42515.693090277775</v>
      </c>
      <c r="D116" s="18">
        <v>42515.722858796296</v>
      </c>
      <c r="E116" s="15" t="str">
        <f t="shared" si="2"/>
        <v>4031/4032</v>
      </c>
      <c r="F116" s="15">
        <f t="shared" si="3"/>
        <v>2.976851852145046E-2</v>
      </c>
      <c r="G116" s="10"/>
      <c r="H116"/>
    </row>
    <row r="117" spans="1:15" s="2" customFormat="1" x14ac:dyDescent="0.25">
      <c r="A117" s="6" t="s">
        <v>3026</v>
      </c>
      <c r="B117" s="6">
        <v>4032</v>
      </c>
      <c r="C117" s="18">
        <v>42515.733900462961</v>
      </c>
      <c r="D117" s="18">
        <v>42515.764976851853</v>
      </c>
      <c r="E117" s="15" t="str">
        <f t="shared" si="2"/>
        <v>4031/4032</v>
      </c>
      <c r="F117" s="15">
        <f t="shared" si="3"/>
        <v>3.107638889196096E-2</v>
      </c>
      <c r="G117" s="10"/>
      <c r="H117"/>
    </row>
    <row r="118" spans="1:15" x14ac:dyDescent="0.25">
      <c r="A118" s="6" t="s">
        <v>3027</v>
      </c>
      <c r="B118" s="6">
        <v>4009</v>
      </c>
      <c r="C118" s="18">
        <v>42515.702719907407</v>
      </c>
      <c r="D118" s="18">
        <v>42515.732858796298</v>
      </c>
      <c r="E118" s="15" t="str">
        <f t="shared" si="2"/>
        <v>4009/4010</v>
      </c>
      <c r="F118" s="15">
        <v>2.7789351851851853E-2</v>
      </c>
      <c r="G118" s="10"/>
      <c r="I118" s="2"/>
      <c r="J118" s="2"/>
      <c r="K118" s="2"/>
    </row>
    <row r="119" spans="1:15" s="2" customFormat="1" x14ac:dyDescent="0.25">
      <c r="A119" s="6" t="s">
        <v>3028</v>
      </c>
      <c r="B119" s="6">
        <v>4010</v>
      </c>
      <c r="C119" s="18">
        <v>42515.741180555553</v>
      </c>
      <c r="D119" s="18">
        <v>42515.772581018522</v>
      </c>
      <c r="E119" s="15" t="str">
        <f t="shared" si="2"/>
        <v>4009/4010</v>
      </c>
      <c r="F119" s="15">
        <f t="shared" si="3"/>
        <v>3.1400462969031651E-2</v>
      </c>
      <c r="G119" s="10"/>
      <c r="H119"/>
      <c r="L119"/>
      <c r="M119"/>
      <c r="N119"/>
      <c r="O119"/>
    </row>
    <row r="120" spans="1:15" x14ac:dyDescent="0.25">
      <c r="A120" s="6" t="s">
        <v>3029</v>
      </c>
      <c r="B120" s="6">
        <v>4027</v>
      </c>
      <c r="C120" s="18">
        <v>42515.71943287037</v>
      </c>
      <c r="D120" s="18">
        <v>42515.745451388888</v>
      </c>
      <c r="E120" s="15" t="str">
        <f t="shared" ref="E120:E156" si="4">IF(ISEVEN(B120),(B120-1)&amp;"/"&amp;B120,B120&amp;"/"&amp;(B120+1))</f>
        <v>4027/4028</v>
      </c>
      <c r="F120" s="15">
        <f t="shared" ref="F120:F156" si="5">D120-C120</f>
        <v>2.6018518517958E-2</v>
      </c>
      <c r="G120" s="10"/>
      <c r="J120" s="2"/>
      <c r="K120" s="2"/>
    </row>
    <row r="121" spans="1:15" x14ac:dyDescent="0.25">
      <c r="A121" s="6" t="s">
        <v>3030</v>
      </c>
      <c r="B121" s="6">
        <v>4028</v>
      </c>
      <c r="C121" s="18">
        <v>42515.753321759257</v>
      </c>
      <c r="D121" s="18">
        <v>42515.786215277774</v>
      </c>
      <c r="E121" s="15" t="str">
        <f t="shared" si="4"/>
        <v>4027/4028</v>
      </c>
      <c r="F121" s="15">
        <f t="shared" si="5"/>
        <v>3.2893518517084885E-2</v>
      </c>
      <c r="G121" s="10"/>
    </row>
    <row r="122" spans="1:15" x14ac:dyDescent="0.25">
      <c r="A122" s="6" t="s">
        <v>3031</v>
      </c>
      <c r="B122" s="6">
        <v>4020</v>
      </c>
      <c r="C122" s="18">
        <v>42515.726967592593</v>
      </c>
      <c r="D122" s="18">
        <v>42515.75403935185</v>
      </c>
      <c r="E122" s="15" t="str">
        <f t="shared" si="4"/>
        <v>4019/4020</v>
      </c>
      <c r="F122" s="15">
        <f t="shared" si="5"/>
        <v>2.7071759257523809E-2</v>
      </c>
      <c r="G122" s="10"/>
    </row>
    <row r="123" spans="1:15" x14ac:dyDescent="0.25">
      <c r="A123" s="6" t="s">
        <v>3032</v>
      </c>
      <c r="B123" s="6">
        <v>4019</v>
      </c>
      <c r="C123" s="18">
        <v>42515.764988425923</v>
      </c>
      <c r="D123" s="18">
        <v>42515.797962962963</v>
      </c>
      <c r="E123" s="15" t="str">
        <f t="shared" si="4"/>
        <v>4019/4020</v>
      </c>
      <c r="F123" s="15">
        <f t="shared" si="5"/>
        <v>3.2974537039990537E-2</v>
      </c>
      <c r="G123" s="10"/>
    </row>
    <row r="124" spans="1:15" x14ac:dyDescent="0.25">
      <c r="A124" s="6" t="s">
        <v>3033</v>
      </c>
      <c r="B124" s="6">
        <v>4040</v>
      </c>
      <c r="C124" s="18">
        <v>42515.73704861111</v>
      </c>
      <c r="D124" s="18">
        <v>42515.76494212963</v>
      </c>
      <c r="E124" s="15" t="str">
        <f t="shared" si="4"/>
        <v>4039/4040</v>
      </c>
      <c r="F124" s="15">
        <f t="shared" si="5"/>
        <v>2.789351851970423E-2</v>
      </c>
      <c r="G124" s="10"/>
    </row>
    <row r="125" spans="1:15" x14ac:dyDescent="0.25">
      <c r="A125" s="6" t="s">
        <v>3034</v>
      </c>
      <c r="B125" s="6">
        <v>4039</v>
      </c>
      <c r="C125" s="18">
        <v>42515.771226851852</v>
      </c>
      <c r="D125" s="18">
        <v>42515.805636574078</v>
      </c>
      <c r="E125" s="15" t="str">
        <f t="shared" si="4"/>
        <v>4039/4040</v>
      </c>
      <c r="F125" s="15">
        <f t="shared" si="5"/>
        <v>3.4409722225973383E-2</v>
      </c>
      <c r="G125" s="10"/>
    </row>
    <row r="126" spans="1:15" x14ac:dyDescent="0.25">
      <c r="A126" s="6" t="s">
        <v>3035</v>
      </c>
      <c r="B126" s="6">
        <v>4038</v>
      </c>
      <c r="C126" s="18">
        <v>42515.748391203706</v>
      </c>
      <c r="D126" s="18">
        <v>42515.777141203704</v>
      </c>
      <c r="E126" s="15" t="str">
        <f t="shared" si="4"/>
        <v>4037/4038</v>
      </c>
      <c r="F126" s="15">
        <f t="shared" si="5"/>
        <v>2.8749999997671694E-2</v>
      </c>
      <c r="G126" s="10"/>
    </row>
    <row r="127" spans="1:15" x14ac:dyDescent="0.25">
      <c r="A127" s="6" t="s">
        <v>3036</v>
      </c>
      <c r="B127" s="6">
        <v>4037</v>
      </c>
      <c r="C127" s="18">
        <v>42515.781111111108</v>
      </c>
      <c r="D127" s="18">
        <v>42515.819652777776</v>
      </c>
      <c r="E127" s="15" t="str">
        <f t="shared" si="4"/>
        <v>4037/4038</v>
      </c>
      <c r="F127" s="15">
        <f t="shared" si="5"/>
        <v>3.8541666668606922E-2</v>
      </c>
      <c r="G127" s="10"/>
    </row>
    <row r="128" spans="1:15" x14ac:dyDescent="0.25">
      <c r="A128" s="6" t="s">
        <v>3037</v>
      </c>
      <c r="B128" s="6">
        <v>4029</v>
      </c>
      <c r="C128" s="18">
        <v>42515.757870370369</v>
      </c>
      <c r="D128" s="18">
        <v>42515.786041666666</v>
      </c>
      <c r="E128" s="15" t="str">
        <f t="shared" si="4"/>
        <v>4029/4030</v>
      </c>
      <c r="F128" s="15">
        <f t="shared" si="5"/>
        <v>2.8171296296932269E-2</v>
      </c>
      <c r="G128" s="10"/>
    </row>
    <row r="129" spans="1:7" x14ac:dyDescent="0.25">
      <c r="A129" s="6" t="s">
        <v>3038</v>
      </c>
      <c r="B129" s="6">
        <v>4030</v>
      </c>
      <c r="C129" s="18">
        <v>42515.794374999998</v>
      </c>
      <c r="D129" s="18">
        <v>42515.82503472222</v>
      </c>
      <c r="E129" s="15" t="str">
        <f t="shared" si="4"/>
        <v>4029/4030</v>
      </c>
      <c r="F129" s="15">
        <f t="shared" si="5"/>
        <v>3.0659722222480923E-2</v>
      </c>
      <c r="G129" s="10"/>
    </row>
    <row r="130" spans="1:7" x14ac:dyDescent="0.25">
      <c r="A130" s="6" t="s">
        <v>3039</v>
      </c>
      <c r="B130" s="6">
        <v>4031</v>
      </c>
      <c r="C130" s="18">
        <v>42515.769189814811</v>
      </c>
      <c r="D130" s="18">
        <v>42515.795682870368</v>
      </c>
      <c r="E130" s="15" t="str">
        <f t="shared" si="4"/>
        <v>4031/4032</v>
      </c>
      <c r="F130" s="15">
        <f t="shared" si="5"/>
        <v>2.6493055556784384E-2</v>
      </c>
      <c r="G130" s="10"/>
    </row>
    <row r="131" spans="1:7" x14ac:dyDescent="0.25">
      <c r="A131" s="6" t="s">
        <v>3040</v>
      </c>
      <c r="B131" s="6">
        <v>4032</v>
      </c>
      <c r="C131" s="18">
        <v>42515.807986111111</v>
      </c>
      <c r="D131" s="18">
        <v>42515.836099537039</v>
      </c>
      <c r="E131" s="15" t="str">
        <f t="shared" si="4"/>
        <v>4031/4032</v>
      </c>
      <c r="F131" s="15">
        <f t="shared" si="5"/>
        <v>2.8113425927585922E-2</v>
      </c>
      <c r="G131" s="10"/>
    </row>
    <row r="132" spans="1:7" x14ac:dyDescent="0.25">
      <c r="A132" s="6" t="s">
        <v>3041</v>
      </c>
      <c r="B132" s="6">
        <v>4027</v>
      </c>
      <c r="C132" s="18">
        <v>42515.790543981479</v>
      </c>
      <c r="D132" s="18">
        <v>42515.817916666667</v>
      </c>
      <c r="E132" s="15" t="str">
        <f t="shared" si="4"/>
        <v>4027/4028</v>
      </c>
      <c r="F132" s="15">
        <f t="shared" si="5"/>
        <v>2.7372685188311152E-2</v>
      </c>
      <c r="G132" s="10"/>
    </row>
    <row r="133" spans="1:7" x14ac:dyDescent="0.25">
      <c r="A133" s="6" t="s">
        <v>3042</v>
      </c>
      <c r="B133" s="6">
        <v>4028</v>
      </c>
      <c r="C133" s="18">
        <v>42515.825173611112</v>
      </c>
      <c r="D133" s="18">
        <v>42515.862858796296</v>
      </c>
      <c r="E133" s="15" t="str">
        <f t="shared" si="4"/>
        <v>4027/4028</v>
      </c>
      <c r="F133" s="15">
        <f t="shared" si="5"/>
        <v>3.7685185183363501E-2</v>
      </c>
      <c r="G133" s="10"/>
    </row>
    <row r="134" spans="1:7" x14ac:dyDescent="0.25">
      <c r="A134" s="6" t="s">
        <v>3043</v>
      </c>
      <c r="B134" s="6">
        <v>4040</v>
      </c>
      <c r="C134" s="18">
        <v>42515.808425925927</v>
      </c>
      <c r="D134" s="18">
        <v>42515.840543981481</v>
      </c>
      <c r="E134" s="15" t="str">
        <f t="shared" si="4"/>
        <v>4039/4040</v>
      </c>
      <c r="F134" s="15">
        <f t="shared" si="5"/>
        <v>3.2118055554747116E-2</v>
      </c>
      <c r="G134" s="10"/>
    </row>
    <row r="135" spans="1:7" x14ac:dyDescent="0.25">
      <c r="A135" s="6" t="s">
        <v>3044</v>
      </c>
      <c r="B135" s="6">
        <v>4039</v>
      </c>
      <c r="C135" s="18">
        <v>42515.846666666665</v>
      </c>
      <c r="D135" s="18">
        <v>42515.881481481483</v>
      </c>
      <c r="E135" s="15" t="str">
        <f t="shared" si="4"/>
        <v>4039/4040</v>
      </c>
      <c r="F135" s="15">
        <f t="shared" si="5"/>
        <v>3.4814814818673767E-2</v>
      </c>
      <c r="G135" s="10"/>
    </row>
    <row r="136" spans="1:7" x14ac:dyDescent="0.25">
      <c r="A136" s="6" t="s">
        <v>3045</v>
      </c>
      <c r="B136" s="6">
        <v>4029</v>
      </c>
      <c r="C136" s="18">
        <v>42515.829016203701</v>
      </c>
      <c r="D136" s="18">
        <v>42515.858854166669</v>
      </c>
      <c r="E136" s="15" t="str">
        <f t="shared" si="4"/>
        <v>4029/4030</v>
      </c>
      <c r="F136" s="15">
        <f t="shared" si="5"/>
        <v>2.9837962967576459E-2</v>
      </c>
      <c r="G136" s="10"/>
    </row>
    <row r="137" spans="1:7" x14ac:dyDescent="0.25">
      <c r="A137" s="6" t="s">
        <v>3046</v>
      </c>
      <c r="B137" s="6">
        <v>4030</v>
      </c>
      <c r="C137" s="18">
        <v>42515.868715277778</v>
      </c>
      <c r="D137" s="18">
        <v>42515.901192129626</v>
      </c>
      <c r="E137" s="15" t="str">
        <f t="shared" si="4"/>
        <v>4029/4030</v>
      </c>
      <c r="F137" s="15">
        <f t="shared" si="5"/>
        <v>3.2476851847604848E-2</v>
      </c>
      <c r="G137" s="10"/>
    </row>
    <row r="138" spans="1:7" x14ac:dyDescent="0.25">
      <c r="A138" s="6" t="s">
        <v>3047</v>
      </c>
      <c r="B138" s="6">
        <v>4031</v>
      </c>
      <c r="C138" s="18">
        <v>42515.849421296298</v>
      </c>
      <c r="D138" s="18">
        <v>42515.880497685182</v>
      </c>
      <c r="E138" s="15" t="str">
        <f t="shared" si="4"/>
        <v>4031/4032</v>
      </c>
      <c r="F138" s="15">
        <f t="shared" si="5"/>
        <v>3.1076388884685002E-2</v>
      </c>
      <c r="G138" s="10"/>
    </row>
    <row r="139" spans="1:7" x14ac:dyDescent="0.25">
      <c r="A139" s="6" t="s">
        <v>3048</v>
      </c>
      <c r="B139" s="6">
        <v>4032</v>
      </c>
      <c r="C139" s="18">
        <v>42515.887094907404</v>
      </c>
      <c r="D139" s="18">
        <v>42515.923807870371</v>
      </c>
      <c r="E139" s="15" t="str">
        <f t="shared" si="4"/>
        <v>4031/4032</v>
      </c>
      <c r="F139" s="15">
        <f t="shared" si="5"/>
        <v>3.6712962966703344E-2</v>
      </c>
      <c r="G139" s="10"/>
    </row>
    <row r="140" spans="1:7" x14ac:dyDescent="0.25">
      <c r="A140" s="6" t="s">
        <v>3049</v>
      </c>
      <c r="B140" s="6">
        <v>4027</v>
      </c>
      <c r="C140" s="18">
        <v>42515.872453703705</v>
      </c>
      <c r="D140" s="18">
        <v>42515.905011574076</v>
      </c>
      <c r="E140" s="15" t="str">
        <f t="shared" si="4"/>
        <v>4027/4028</v>
      </c>
      <c r="F140" s="15">
        <f t="shared" si="5"/>
        <v>3.25578703705105E-2</v>
      </c>
      <c r="G140" s="10"/>
    </row>
    <row r="141" spans="1:7" x14ac:dyDescent="0.25">
      <c r="A141" s="6" t="s">
        <v>3050</v>
      </c>
      <c r="B141" s="6">
        <v>4028</v>
      </c>
      <c r="C141" s="18">
        <v>42515.911157407405</v>
      </c>
      <c r="D141" s="18">
        <v>42515.943391203706</v>
      </c>
      <c r="E141" s="15" t="str">
        <f t="shared" si="4"/>
        <v>4027/4028</v>
      </c>
      <c r="F141" s="15">
        <f t="shared" si="5"/>
        <v>3.2233796300715767E-2</v>
      </c>
      <c r="G141" s="10"/>
    </row>
    <row r="142" spans="1:7" x14ac:dyDescent="0.25">
      <c r="A142" s="6" t="s">
        <v>3051</v>
      </c>
      <c r="B142" s="6">
        <v>4040</v>
      </c>
      <c r="C142" s="18">
        <v>42515.886423611111</v>
      </c>
      <c r="D142" s="18">
        <v>42515.922442129631</v>
      </c>
      <c r="E142" s="15" t="str">
        <f t="shared" si="4"/>
        <v>4039/4040</v>
      </c>
      <c r="F142" s="15">
        <f t="shared" si="5"/>
        <v>3.6018518519995268E-2</v>
      </c>
      <c r="G142" s="10"/>
    </row>
    <row r="143" spans="1:7" x14ac:dyDescent="0.25">
      <c r="A143" s="6" t="s">
        <v>3052</v>
      </c>
      <c r="B143" s="6">
        <v>4039</v>
      </c>
      <c r="C143" s="18">
        <v>42515.9294212963</v>
      </c>
      <c r="D143" s="18">
        <v>42515.964166666665</v>
      </c>
      <c r="E143" s="15" t="str">
        <f t="shared" si="4"/>
        <v>4039/4040</v>
      </c>
      <c r="F143" s="15">
        <f t="shared" si="5"/>
        <v>3.474537036527181E-2</v>
      </c>
      <c r="G143" s="10"/>
    </row>
    <row r="144" spans="1:7" x14ac:dyDescent="0.25">
      <c r="A144" s="6" t="s">
        <v>3053</v>
      </c>
      <c r="B144" s="6">
        <v>4029</v>
      </c>
      <c r="C144" s="18">
        <v>42515.913298611114</v>
      </c>
      <c r="D144" s="18">
        <v>42515.941354166665</v>
      </c>
      <c r="E144" s="15" t="str">
        <f t="shared" si="4"/>
        <v>4029/4030</v>
      </c>
      <c r="F144" s="15">
        <f t="shared" si="5"/>
        <v>2.8055555550963618E-2</v>
      </c>
      <c r="G144" s="10"/>
    </row>
    <row r="145" spans="1:7" x14ac:dyDescent="0.25">
      <c r="A145" s="6" t="s">
        <v>3054</v>
      </c>
      <c r="B145" s="6">
        <v>4030</v>
      </c>
      <c r="C145" s="18">
        <v>42515.949282407404</v>
      </c>
      <c r="D145" s="18">
        <v>42515.981712962966</v>
      </c>
      <c r="E145" s="15" t="str">
        <f t="shared" si="4"/>
        <v>4029/4030</v>
      </c>
      <c r="F145" s="15">
        <f t="shared" si="5"/>
        <v>3.2430555562314112E-2</v>
      </c>
      <c r="G145" s="10"/>
    </row>
    <row r="146" spans="1:7" x14ac:dyDescent="0.25">
      <c r="A146" s="6" t="s">
        <v>3055</v>
      </c>
      <c r="B146" s="6">
        <v>4031</v>
      </c>
      <c r="C146" s="18">
        <v>42515.933877314812</v>
      </c>
      <c r="D146" s="18">
        <v>42515.963009259256</v>
      </c>
      <c r="E146" s="15" t="str">
        <f t="shared" si="4"/>
        <v>4031/4032</v>
      </c>
      <c r="F146" s="15">
        <f t="shared" si="5"/>
        <v>2.9131944444088731E-2</v>
      </c>
      <c r="G146" s="10"/>
    </row>
    <row r="147" spans="1:7" x14ac:dyDescent="0.25">
      <c r="A147" s="6" t="s">
        <v>3056</v>
      </c>
      <c r="B147" s="6">
        <v>4032</v>
      </c>
      <c r="C147" s="18">
        <v>42515.970810185187</v>
      </c>
      <c r="D147" s="18">
        <v>42516.00409722222</v>
      </c>
      <c r="E147" s="15" t="str">
        <f t="shared" si="4"/>
        <v>4031/4032</v>
      </c>
      <c r="F147" s="15">
        <f t="shared" si="5"/>
        <v>3.3287037033005618E-2</v>
      </c>
      <c r="G147" s="10"/>
    </row>
    <row r="148" spans="1:7" x14ac:dyDescent="0.25">
      <c r="A148" s="6" t="s">
        <v>3057</v>
      </c>
      <c r="B148" s="6">
        <v>4027</v>
      </c>
      <c r="C148" s="18">
        <v>42515.965833333335</v>
      </c>
      <c r="D148" s="18">
        <v>42515.972337962965</v>
      </c>
      <c r="E148" s="15" t="str">
        <f t="shared" si="4"/>
        <v>4027/4028</v>
      </c>
      <c r="F148" s="15">
        <f t="shared" si="5"/>
        <v>6.5046296294895001E-3</v>
      </c>
      <c r="G148" s="10" t="s">
        <v>3071</v>
      </c>
    </row>
    <row r="149" spans="1:7" x14ac:dyDescent="0.25">
      <c r="A149" s="6" t="s">
        <v>3057</v>
      </c>
      <c r="B149" s="6">
        <v>4027</v>
      </c>
      <c r="C149" s="18">
        <v>42515.9531712963</v>
      </c>
      <c r="D149" s="18">
        <v>42515.972337962965</v>
      </c>
      <c r="E149" s="15" t="str">
        <f t="shared" si="4"/>
        <v>4027/4028</v>
      </c>
      <c r="F149" s="15">
        <f t="shared" si="5"/>
        <v>1.9166666665114462E-2</v>
      </c>
      <c r="G149" s="10"/>
    </row>
    <row r="150" spans="1:7" x14ac:dyDescent="0.25">
      <c r="A150" s="6" t="s">
        <v>3058</v>
      </c>
      <c r="B150" s="6">
        <v>4028</v>
      </c>
      <c r="C150" s="18">
        <v>42515.995775462965</v>
      </c>
      <c r="D150" s="18">
        <v>42516.030266203707</v>
      </c>
      <c r="E150" s="15" t="str">
        <f t="shared" si="4"/>
        <v>4027/4028</v>
      </c>
      <c r="F150" s="15">
        <f t="shared" si="5"/>
        <v>3.4490740741603076E-2</v>
      </c>
      <c r="G150" s="10"/>
    </row>
    <row r="151" spans="1:7" x14ac:dyDescent="0.25">
      <c r="A151" s="6" t="s">
        <v>3059</v>
      </c>
      <c r="B151" s="6">
        <v>4040</v>
      </c>
      <c r="C151" s="18">
        <v>42515.97084490741</v>
      </c>
      <c r="D151" s="18">
        <v>42516.005486111113</v>
      </c>
      <c r="E151" s="15" t="str">
        <f t="shared" si="4"/>
        <v>4039/4040</v>
      </c>
      <c r="F151" s="15">
        <f t="shared" si="5"/>
        <v>3.4641203703358769E-2</v>
      </c>
      <c r="G151" s="10"/>
    </row>
    <row r="152" spans="1:7" x14ac:dyDescent="0.25">
      <c r="A152" s="6" t="s">
        <v>3060</v>
      </c>
      <c r="B152" s="6">
        <v>4039</v>
      </c>
      <c r="C152" s="18">
        <v>42516.01222222222</v>
      </c>
      <c r="D152" s="18">
        <v>42516.051064814812</v>
      </c>
      <c r="E152" s="15" t="str">
        <f t="shared" si="4"/>
        <v>4039/4040</v>
      </c>
      <c r="F152" s="15">
        <f t="shared" si="5"/>
        <v>3.8842592592118308E-2</v>
      </c>
      <c r="G152" s="10"/>
    </row>
    <row r="153" spans="1:7" x14ac:dyDescent="0.25">
      <c r="A153" s="6" t="s">
        <v>3061</v>
      </c>
      <c r="B153" s="6">
        <v>4029</v>
      </c>
      <c r="C153" s="18">
        <v>42515.991840277777</v>
      </c>
      <c r="D153" s="18">
        <v>42516.026284722226</v>
      </c>
      <c r="E153" s="15" t="str">
        <f t="shared" si="4"/>
        <v>4029/4030</v>
      </c>
      <c r="F153" s="15">
        <f t="shared" si="5"/>
        <v>3.4444444449036382E-2</v>
      </c>
      <c r="G153" s="10"/>
    </row>
    <row r="154" spans="1:7" x14ac:dyDescent="0.25">
      <c r="A154" s="6" t="s">
        <v>3062</v>
      </c>
      <c r="B154" s="6">
        <v>4030</v>
      </c>
      <c r="C154" s="18">
        <v>42516.033217592594</v>
      </c>
      <c r="D154" s="18">
        <v>42516.065462962964</v>
      </c>
      <c r="E154" s="15" t="str">
        <f t="shared" si="4"/>
        <v>4029/4030</v>
      </c>
      <c r="F154" s="15">
        <f t="shared" si="5"/>
        <v>3.2245370370219462E-2</v>
      </c>
      <c r="G154" s="10"/>
    </row>
    <row r="155" spans="1:7" x14ac:dyDescent="0.25">
      <c r="A155" s="6" t="s">
        <v>3063</v>
      </c>
      <c r="B155" s="6">
        <v>4031</v>
      </c>
      <c r="C155" s="18">
        <v>42516.018576388888</v>
      </c>
      <c r="D155" s="18">
        <v>42516.052731481483</v>
      </c>
      <c r="E155" s="15" t="str">
        <f t="shared" si="4"/>
        <v>4031/4032</v>
      </c>
      <c r="F155" s="15">
        <f t="shared" si="5"/>
        <v>3.4155092595028691E-2</v>
      </c>
      <c r="G155" s="10"/>
    </row>
    <row r="156" spans="1:7" x14ac:dyDescent="0.25">
      <c r="A156" s="6" t="s">
        <v>3064</v>
      </c>
      <c r="B156" s="6">
        <v>4032</v>
      </c>
      <c r="C156" s="18">
        <v>42516.055312500001</v>
      </c>
      <c r="D156" s="18">
        <v>42516.086701388886</v>
      </c>
      <c r="E156" s="15" t="str">
        <f t="shared" si="4"/>
        <v>4031/4032</v>
      </c>
      <c r="F156" s="15">
        <f t="shared" si="5"/>
        <v>3.1388888884976041E-2</v>
      </c>
      <c r="G156" s="10"/>
    </row>
    <row r="157" spans="1:7" x14ac:dyDescent="0.25">
      <c r="A157" s="6"/>
      <c r="B157" s="6"/>
      <c r="C157" s="18"/>
      <c r="D157" s="18"/>
      <c r="E157" s="15"/>
      <c r="F157" s="15"/>
      <c r="G157" s="10"/>
    </row>
    <row r="158" spans="1:7" x14ac:dyDescent="0.25">
      <c r="A158" s="6"/>
      <c r="B158" s="6"/>
      <c r="C158" s="18"/>
      <c r="D158" s="18"/>
      <c r="E158" s="15"/>
      <c r="F158" s="15"/>
      <c r="G158" s="10"/>
    </row>
    <row r="159" spans="1:7" x14ac:dyDescent="0.25">
      <c r="A159" s="6"/>
      <c r="B159" s="6"/>
      <c r="C159" s="18"/>
      <c r="D159" s="18"/>
      <c r="E159" s="15"/>
      <c r="F159" s="15"/>
      <c r="G159" s="10"/>
    </row>
    <row r="160" spans="1:7" x14ac:dyDescent="0.25">
      <c r="A160" s="6"/>
      <c r="B160" s="6"/>
      <c r="C160" s="18"/>
      <c r="D160" s="18"/>
      <c r="E160" s="15"/>
      <c r="F160" s="15"/>
      <c r="G160" s="10"/>
    </row>
    <row r="161" spans="1:7" x14ac:dyDescent="0.25">
      <c r="A161" s="6"/>
      <c r="B161" s="6"/>
      <c r="C161" s="18"/>
      <c r="D161" s="18"/>
      <c r="E161" s="15"/>
      <c r="F161" s="15"/>
      <c r="G161" s="10"/>
    </row>
    <row r="162" spans="1:7" x14ac:dyDescent="0.25">
      <c r="A162" s="6"/>
      <c r="B162" s="6"/>
      <c r="C162" s="18"/>
      <c r="D162" s="18"/>
      <c r="E162" s="15"/>
      <c r="F162" s="15"/>
      <c r="G162" s="10"/>
    </row>
    <row r="163" spans="1:7" x14ac:dyDescent="0.25">
      <c r="A163" s="6"/>
      <c r="B163" s="6"/>
      <c r="C163" s="18"/>
      <c r="D163" s="18"/>
      <c r="E163" s="15"/>
      <c r="F163" s="15"/>
      <c r="G163" s="10"/>
    </row>
    <row r="164" spans="1:7" x14ac:dyDescent="0.25">
      <c r="A164" s="6"/>
      <c r="B164" s="6"/>
      <c r="C164" s="18"/>
      <c r="D164" s="18"/>
      <c r="E164" s="15"/>
      <c r="F164" s="15"/>
      <c r="G164" s="10"/>
    </row>
    <row r="165" spans="1:7" x14ac:dyDescent="0.25">
      <c r="A165" s="6"/>
      <c r="B165" s="6"/>
      <c r="C165" s="18"/>
      <c r="D165" s="18"/>
      <c r="E165" s="15"/>
      <c r="F165" s="15"/>
      <c r="G165" s="10"/>
    </row>
    <row r="166" spans="1:7" x14ac:dyDescent="0.25">
      <c r="A166" s="6"/>
      <c r="B166" s="6"/>
      <c r="C166" s="18"/>
      <c r="D166" s="18"/>
      <c r="E166" s="15"/>
      <c r="F166" s="15"/>
      <c r="G166" s="10"/>
    </row>
    <row r="167" spans="1:7" x14ac:dyDescent="0.25">
      <c r="A167" s="6"/>
      <c r="B167" s="6"/>
      <c r="C167" s="18"/>
      <c r="D167" s="18"/>
      <c r="E167" s="15"/>
      <c r="F167" s="15"/>
      <c r="G167" s="10"/>
    </row>
    <row r="168" spans="1:7" x14ac:dyDescent="0.25">
      <c r="A168" s="6"/>
      <c r="B168" s="6"/>
      <c r="C168" s="18"/>
      <c r="D168" s="18"/>
      <c r="E168" s="15"/>
      <c r="F168" s="15"/>
      <c r="G168" s="10"/>
    </row>
    <row r="169" spans="1:7" x14ac:dyDescent="0.25">
      <c r="A169" s="6"/>
      <c r="B169" s="6"/>
      <c r="C169" s="18"/>
      <c r="D169" s="18"/>
      <c r="E169" s="15"/>
      <c r="F169" s="15"/>
      <c r="G169" s="10"/>
    </row>
    <row r="170" spans="1:7" x14ac:dyDescent="0.25">
      <c r="A170" s="6"/>
      <c r="B170" s="6"/>
      <c r="C170" s="18"/>
      <c r="D170" s="18"/>
      <c r="E170" s="15"/>
      <c r="F170" s="15"/>
      <c r="G170" s="10"/>
    </row>
    <row r="171" spans="1:7" x14ac:dyDescent="0.25">
      <c r="A171" s="6"/>
      <c r="B171" s="6"/>
      <c r="C171" s="18"/>
      <c r="D171" s="18"/>
      <c r="E171" s="15"/>
      <c r="F171" s="15"/>
      <c r="G171" s="10"/>
    </row>
    <row r="172" spans="1:7" x14ac:dyDescent="0.25">
      <c r="A172" s="6"/>
      <c r="B172" s="6"/>
      <c r="C172" s="18"/>
      <c r="D172" s="18"/>
      <c r="E172" s="15"/>
      <c r="F172" s="15"/>
      <c r="G172" s="10"/>
    </row>
    <row r="173" spans="1:7" x14ac:dyDescent="0.25">
      <c r="A173" s="6"/>
      <c r="B173" s="6"/>
      <c r="C173" s="18"/>
      <c r="D173" s="18"/>
      <c r="E173" s="15"/>
      <c r="F173" s="15"/>
      <c r="G173" s="10"/>
    </row>
    <row r="174" spans="1:7" x14ac:dyDescent="0.25">
      <c r="A174" s="6"/>
      <c r="B174" s="6"/>
      <c r="C174" s="18"/>
      <c r="D174" s="18"/>
      <c r="E174" s="15"/>
      <c r="F174" s="15"/>
      <c r="G174" s="10"/>
    </row>
    <row r="175" spans="1:7" x14ac:dyDescent="0.25">
      <c r="A175" s="6"/>
      <c r="B175" s="6"/>
      <c r="C175" s="18"/>
      <c r="D175" s="18"/>
      <c r="E175" s="15"/>
      <c r="F175" s="15"/>
      <c r="G175" s="10"/>
    </row>
    <row r="176" spans="1:7" x14ac:dyDescent="0.25">
      <c r="A176" s="6"/>
      <c r="B176" s="6"/>
      <c r="C176" s="18"/>
      <c r="D176" s="18"/>
      <c r="E176" s="15"/>
      <c r="F176" s="15"/>
      <c r="G176" s="10"/>
    </row>
    <row r="177" spans="1:7" x14ac:dyDescent="0.25">
      <c r="A177" s="6"/>
      <c r="B177" s="6"/>
      <c r="C177" s="18"/>
      <c r="D177" s="18"/>
      <c r="E177" s="15"/>
      <c r="F177" s="15"/>
      <c r="G177" s="10"/>
    </row>
    <row r="178" spans="1:7" x14ac:dyDescent="0.25">
      <c r="A178" s="6"/>
      <c r="B178" s="6"/>
      <c r="C178" s="18"/>
      <c r="D178" s="18"/>
      <c r="E178" s="15"/>
      <c r="F178" s="15"/>
      <c r="G178" s="10"/>
    </row>
    <row r="179" spans="1:7" x14ac:dyDescent="0.25">
      <c r="A179" s="6"/>
      <c r="B179" s="6"/>
      <c r="C179" s="18"/>
      <c r="D179" s="18"/>
      <c r="E179" s="15"/>
      <c r="F179" s="15"/>
      <c r="G179" s="10"/>
    </row>
    <row r="180" spans="1:7" x14ac:dyDescent="0.25">
      <c r="A180" s="6"/>
      <c r="B180" s="6"/>
      <c r="C180" s="18"/>
      <c r="D180" s="18"/>
      <c r="E180" s="15"/>
      <c r="F180" s="15"/>
      <c r="G180" s="10"/>
    </row>
    <row r="181" spans="1:7" x14ac:dyDescent="0.25">
      <c r="A181" s="6"/>
      <c r="B181" s="6"/>
      <c r="C181" s="18"/>
      <c r="D181" s="18"/>
      <c r="E181" s="15"/>
      <c r="F181" s="15"/>
      <c r="G181" s="10"/>
    </row>
    <row r="182" spans="1:7" x14ac:dyDescent="0.25">
      <c r="A182" s="6"/>
      <c r="B182" s="6"/>
      <c r="C182" s="18"/>
      <c r="D182" s="18"/>
      <c r="E182" s="15"/>
      <c r="F182" s="15"/>
      <c r="G182" s="10"/>
    </row>
    <row r="183" spans="1:7" x14ac:dyDescent="0.25">
      <c r="A183" s="6"/>
      <c r="B183" s="6"/>
      <c r="C183" s="18"/>
      <c r="D183" s="18"/>
      <c r="E183" s="15"/>
      <c r="F183" s="15"/>
      <c r="G183" s="10"/>
    </row>
    <row r="184" spans="1:7" x14ac:dyDescent="0.25">
      <c r="A184" s="6"/>
      <c r="B184" s="6"/>
      <c r="C184" s="18"/>
      <c r="D184" s="18"/>
      <c r="E184" s="15"/>
      <c r="F184" s="15"/>
      <c r="G184" s="10"/>
    </row>
    <row r="185" spans="1:7" x14ac:dyDescent="0.25">
      <c r="A185" s="6"/>
      <c r="B185" s="6"/>
      <c r="C185" s="18"/>
      <c r="D185" s="18"/>
      <c r="E185" s="15"/>
      <c r="F185" s="15"/>
      <c r="G185" s="10"/>
    </row>
    <row r="186" spans="1:7" x14ac:dyDescent="0.25">
      <c r="A186" s="6"/>
      <c r="B186" s="6"/>
      <c r="C186" s="18"/>
      <c r="D186" s="18"/>
      <c r="E186" s="15"/>
      <c r="F186" s="15"/>
      <c r="G186" s="10"/>
    </row>
    <row r="187" spans="1:7" x14ac:dyDescent="0.25">
      <c r="A187" s="6"/>
      <c r="B187" s="6"/>
      <c r="C187" s="18"/>
      <c r="D187" s="18"/>
      <c r="E187" s="15"/>
      <c r="F187" s="15"/>
      <c r="G187" s="10"/>
    </row>
    <row r="188" spans="1:7" x14ac:dyDescent="0.25">
      <c r="A188" s="6"/>
      <c r="B188" s="6"/>
      <c r="C188" s="18"/>
      <c r="D188" s="18"/>
      <c r="E188" s="15"/>
      <c r="F188" s="15"/>
      <c r="G188" s="10"/>
    </row>
    <row r="189" spans="1:7" x14ac:dyDescent="0.25">
      <c r="A189" s="6"/>
      <c r="B189" s="6"/>
      <c r="C189" s="18"/>
      <c r="D189" s="18"/>
      <c r="E189" s="15"/>
      <c r="F189" s="15"/>
      <c r="G189" s="10"/>
    </row>
    <row r="190" spans="1:7" x14ac:dyDescent="0.25">
      <c r="A190" s="6"/>
      <c r="B190" s="6"/>
      <c r="C190" s="18"/>
      <c r="D190" s="18"/>
      <c r="E190" s="15"/>
      <c r="F190" s="15"/>
      <c r="G190" s="10"/>
    </row>
    <row r="191" spans="1:7" x14ac:dyDescent="0.25">
      <c r="A191" s="6"/>
      <c r="B191" s="6"/>
      <c r="C191" s="18"/>
      <c r="D191" s="18"/>
      <c r="E191" s="15"/>
      <c r="F191" s="15"/>
      <c r="G191" s="10"/>
    </row>
    <row r="192" spans="1:7" x14ac:dyDescent="0.25">
      <c r="A192" s="6"/>
      <c r="B192" s="6"/>
      <c r="C192" s="18"/>
      <c r="D192" s="18"/>
      <c r="E192" s="15"/>
      <c r="F192" s="15"/>
      <c r="G192" s="10"/>
    </row>
    <row r="193" spans="1:7" x14ac:dyDescent="0.25">
      <c r="A193" s="6"/>
      <c r="B193" s="6"/>
      <c r="C193" s="18"/>
      <c r="D193" s="18"/>
      <c r="E193" s="15"/>
      <c r="F193" s="15"/>
      <c r="G193" s="10"/>
    </row>
    <row r="194" spans="1:7" x14ac:dyDescent="0.25">
      <c r="A194" s="6"/>
      <c r="B194" s="6"/>
      <c r="C194" s="18"/>
      <c r="D194" s="18"/>
      <c r="E194" s="15"/>
      <c r="F194" s="15"/>
      <c r="G194" s="10"/>
    </row>
    <row r="195" spans="1:7" x14ac:dyDescent="0.25">
      <c r="A195" s="6"/>
      <c r="B195" s="6"/>
      <c r="C195" s="18"/>
      <c r="D195" s="18"/>
      <c r="E195" s="15"/>
      <c r="F195" s="15"/>
      <c r="G195" s="10"/>
    </row>
    <row r="196" spans="1:7" x14ac:dyDescent="0.25">
      <c r="A196" s="6"/>
      <c r="B196" s="6"/>
      <c r="C196" s="18"/>
      <c r="D196" s="18"/>
      <c r="E196" s="15"/>
      <c r="F196" s="15"/>
      <c r="G196" s="10"/>
    </row>
    <row r="197" spans="1:7" x14ac:dyDescent="0.25">
      <c r="A197" s="6"/>
      <c r="B197" s="6"/>
      <c r="C197" s="18"/>
      <c r="D197" s="18"/>
      <c r="E197" s="15"/>
      <c r="F197" s="15"/>
      <c r="G197" s="10"/>
    </row>
    <row r="198" spans="1:7" x14ac:dyDescent="0.25">
      <c r="A198" s="6"/>
      <c r="B198" s="6"/>
      <c r="C198" s="18"/>
      <c r="D198" s="18"/>
      <c r="E198" s="15"/>
      <c r="F198" s="15"/>
      <c r="G198" s="10"/>
    </row>
    <row r="199" spans="1:7" x14ac:dyDescent="0.25">
      <c r="A199" s="6"/>
      <c r="B199" s="6"/>
      <c r="C199" s="18"/>
      <c r="D199" s="18"/>
      <c r="E199" s="15"/>
      <c r="F199" s="15"/>
      <c r="G199" s="10"/>
    </row>
    <row r="200" spans="1:7" x14ac:dyDescent="0.25">
      <c r="A200" s="6"/>
      <c r="B200" s="6"/>
      <c r="C200" s="18"/>
      <c r="D200" s="18"/>
      <c r="E200" s="15"/>
      <c r="F200" s="15"/>
      <c r="G200" s="10"/>
    </row>
    <row r="201" spans="1:7" x14ac:dyDescent="0.25">
      <c r="A201" s="6"/>
      <c r="B201" s="6"/>
      <c r="C201" s="18"/>
      <c r="D201" s="18"/>
      <c r="E201" s="15"/>
      <c r="F201" s="15"/>
      <c r="G201" s="10"/>
    </row>
    <row r="202" spans="1:7" x14ac:dyDescent="0.25">
      <c r="A202" s="6"/>
      <c r="B202" s="6"/>
      <c r="C202" s="18"/>
      <c r="D202" s="18"/>
      <c r="E202" s="15"/>
      <c r="F202" s="15"/>
      <c r="G202" s="10"/>
    </row>
    <row r="203" spans="1:7" x14ac:dyDescent="0.25">
      <c r="A203" s="6"/>
      <c r="B203" s="6"/>
      <c r="C203" s="18"/>
      <c r="D203" s="18"/>
      <c r="E203" s="15"/>
      <c r="F203" s="15"/>
      <c r="G203" s="10"/>
    </row>
    <row r="204" spans="1:7" x14ac:dyDescent="0.25">
      <c r="A204" s="6"/>
      <c r="B204" s="6"/>
      <c r="C204" s="18"/>
      <c r="D204" s="18"/>
      <c r="E204" s="15"/>
      <c r="F204" s="15"/>
      <c r="G204" s="10"/>
    </row>
    <row r="205" spans="1:7" x14ac:dyDescent="0.25">
      <c r="A205" s="6"/>
      <c r="B205" s="6"/>
      <c r="C205" s="18"/>
      <c r="D205" s="18"/>
      <c r="E205" s="15"/>
      <c r="F205" s="15"/>
      <c r="G205" s="10"/>
    </row>
    <row r="206" spans="1:7" x14ac:dyDescent="0.25">
      <c r="A206" s="6"/>
      <c r="B206" s="6"/>
      <c r="C206" s="18"/>
      <c r="D206" s="18"/>
      <c r="E206" s="15"/>
      <c r="F206" s="15"/>
      <c r="G206" s="10"/>
    </row>
    <row r="207" spans="1:7" x14ac:dyDescent="0.25">
      <c r="A207" s="6"/>
      <c r="B207" s="6"/>
      <c r="C207" s="18"/>
      <c r="D207" s="18"/>
      <c r="E207" s="15"/>
      <c r="F207" s="15"/>
      <c r="G207" s="10"/>
    </row>
    <row r="208" spans="1:7" x14ac:dyDescent="0.25">
      <c r="A208" s="6"/>
      <c r="B208" s="6"/>
      <c r="C208" s="18"/>
      <c r="D208" s="18"/>
      <c r="E208" s="15"/>
      <c r="F208" s="15"/>
      <c r="G208" s="10"/>
    </row>
    <row r="209" spans="1:7" x14ac:dyDescent="0.25">
      <c r="A209" s="6"/>
      <c r="B209" s="6"/>
      <c r="C209" s="18"/>
      <c r="D209" s="18"/>
      <c r="E209" s="15"/>
      <c r="F209" s="15"/>
      <c r="G209" s="10"/>
    </row>
    <row r="210" spans="1:7" x14ac:dyDescent="0.25">
      <c r="A210" s="6"/>
      <c r="B210" s="6"/>
      <c r="C210" s="18"/>
      <c r="D210" s="18"/>
      <c r="E210" s="15"/>
      <c r="F210" s="15"/>
      <c r="G210" s="10"/>
    </row>
    <row r="211" spans="1:7" x14ac:dyDescent="0.25">
      <c r="A211" s="6"/>
      <c r="B211" s="6"/>
      <c r="C211" s="18"/>
      <c r="D211" s="18"/>
      <c r="E211" s="15"/>
      <c r="F211" s="15"/>
      <c r="G211" s="10"/>
    </row>
    <row r="212" spans="1:7" x14ac:dyDescent="0.25">
      <c r="A212" s="6"/>
      <c r="B212" s="6"/>
      <c r="C212" s="18"/>
      <c r="D212" s="18"/>
      <c r="E212" s="15"/>
      <c r="F212" s="15"/>
      <c r="G212" s="10"/>
    </row>
    <row r="213" spans="1:7" x14ac:dyDescent="0.25">
      <c r="A213" s="6"/>
      <c r="B213" s="6"/>
      <c r="C213" s="18"/>
      <c r="D213" s="18"/>
      <c r="E213" s="15"/>
      <c r="F213" s="15"/>
      <c r="G213" s="10"/>
    </row>
    <row r="214" spans="1:7" x14ac:dyDescent="0.25">
      <c r="A214" s="6"/>
      <c r="B214" s="6"/>
      <c r="C214" s="18"/>
      <c r="D214" s="18"/>
      <c r="E214" s="15"/>
      <c r="F214" s="15"/>
      <c r="G214" s="10"/>
    </row>
    <row r="215" spans="1:7" x14ac:dyDescent="0.25">
      <c r="A215" s="6"/>
      <c r="B215" s="6"/>
      <c r="C215" s="18"/>
      <c r="D215" s="18"/>
      <c r="E215" s="15"/>
      <c r="F215" s="15"/>
      <c r="G215" s="10"/>
    </row>
    <row r="216" spans="1:7" x14ac:dyDescent="0.25">
      <c r="A216" s="6"/>
      <c r="B216" s="6"/>
      <c r="C216" s="18"/>
      <c r="D216" s="18"/>
      <c r="E216" s="15"/>
      <c r="F216" s="15"/>
      <c r="G216" s="10"/>
    </row>
    <row r="217" spans="1:7" x14ac:dyDescent="0.25">
      <c r="A217" s="6"/>
      <c r="B217" s="6"/>
      <c r="C217" s="18"/>
      <c r="D217" s="18"/>
      <c r="E217" s="15"/>
      <c r="F217" s="15"/>
      <c r="G217" s="10"/>
    </row>
    <row r="218" spans="1:7" x14ac:dyDescent="0.25">
      <c r="A218" s="6"/>
      <c r="B218" s="6"/>
      <c r="C218" s="18"/>
      <c r="D218" s="18"/>
      <c r="E218" s="15"/>
      <c r="F218" s="15"/>
      <c r="G218" s="10"/>
    </row>
    <row r="219" spans="1:7" x14ac:dyDescent="0.25">
      <c r="A219" s="6"/>
      <c r="B219" s="6"/>
      <c r="C219" s="18"/>
      <c r="D219" s="18"/>
      <c r="E219" s="15"/>
      <c r="F219" s="15"/>
      <c r="G219" s="10"/>
    </row>
    <row r="220" spans="1:7" x14ac:dyDescent="0.25">
      <c r="A220" s="6"/>
      <c r="B220" s="6"/>
      <c r="C220" s="18"/>
      <c r="D220" s="18"/>
      <c r="E220" s="15"/>
      <c r="F220" s="15"/>
      <c r="G220" s="10"/>
    </row>
    <row r="221" spans="1:7" x14ac:dyDescent="0.25">
      <c r="A221" s="6"/>
      <c r="B221" s="6"/>
      <c r="C221" s="18"/>
      <c r="D221" s="18"/>
      <c r="E221" s="15"/>
      <c r="F221" s="15"/>
      <c r="G221" s="10"/>
    </row>
    <row r="222" spans="1:7" x14ac:dyDescent="0.25">
      <c r="A222" s="6"/>
      <c r="B222" s="6"/>
      <c r="C222" s="18"/>
      <c r="D222" s="18"/>
      <c r="E222" s="15"/>
      <c r="F222" s="15"/>
      <c r="G222" s="10"/>
    </row>
    <row r="223" spans="1:7" x14ac:dyDescent="0.25">
      <c r="A223" s="6"/>
      <c r="B223" s="6"/>
      <c r="C223" s="18"/>
      <c r="D223" s="18"/>
      <c r="E223" s="15"/>
      <c r="F223" s="15"/>
      <c r="G223" s="10"/>
    </row>
    <row r="224" spans="1:7" x14ac:dyDescent="0.25">
      <c r="A224" s="6"/>
      <c r="B224" s="6"/>
      <c r="C224" s="18"/>
      <c r="D224" s="18"/>
      <c r="E224" s="15"/>
      <c r="F224" s="15"/>
      <c r="G224" s="10"/>
    </row>
    <row r="225" spans="1:7" x14ac:dyDescent="0.25">
      <c r="A225" s="6"/>
      <c r="B225" s="6"/>
      <c r="C225" s="18"/>
      <c r="D225" s="18"/>
      <c r="E225" s="15"/>
      <c r="F225" s="15"/>
      <c r="G225" s="10"/>
    </row>
    <row r="226" spans="1:7" x14ac:dyDescent="0.25">
      <c r="A226" s="6"/>
      <c r="B226" s="6"/>
      <c r="C226" s="18"/>
      <c r="D226" s="18"/>
      <c r="E226" s="15"/>
      <c r="F226" s="15"/>
      <c r="G226" s="10"/>
    </row>
    <row r="227" spans="1:7" x14ac:dyDescent="0.25">
      <c r="A227" s="6"/>
      <c r="B227" s="6"/>
      <c r="C227" s="18"/>
      <c r="D227" s="18"/>
      <c r="E227" s="15"/>
      <c r="F227" s="15"/>
      <c r="G227" s="10"/>
    </row>
    <row r="228" spans="1:7" x14ac:dyDescent="0.25">
      <c r="A228" s="6"/>
      <c r="B228" s="6"/>
      <c r="C228" s="18"/>
      <c r="D228" s="18"/>
      <c r="E228" s="15"/>
      <c r="F228" s="15"/>
      <c r="G228" s="10"/>
    </row>
    <row r="229" spans="1:7" x14ac:dyDescent="0.25">
      <c r="A229" s="6"/>
      <c r="B229" s="6"/>
      <c r="C229" s="18"/>
      <c r="D229" s="18"/>
      <c r="E229" s="15"/>
      <c r="F229" s="15"/>
      <c r="G229" s="10"/>
    </row>
    <row r="230" spans="1:7" x14ac:dyDescent="0.25">
      <c r="A230" s="6"/>
      <c r="B230" s="6"/>
      <c r="C230" s="18"/>
      <c r="D230" s="18"/>
      <c r="E230" s="15"/>
      <c r="F230" s="15"/>
      <c r="G230" s="10"/>
    </row>
    <row r="231" spans="1:7" x14ac:dyDescent="0.25">
      <c r="A231" s="6"/>
      <c r="B231" s="6"/>
      <c r="C231" s="18"/>
      <c r="D231" s="18"/>
      <c r="E231" s="15"/>
      <c r="F231" s="15"/>
      <c r="G231" s="10"/>
    </row>
    <row r="232" spans="1:7" x14ac:dyDescent="0.25">
      <c r="A232" s="6"/>
      <c r="B232" s="6"/>
      <c r="C232" s="18"/>
      <c r="D232" s="18"/>
      <c r="E232" s="15"/>
      <c r="F232" s="15"/>
      <c r="G232" s="10"/>
    </row>
    <row r="233" spans="1:7" x14ac:dyDescent="0.25">
      <c r="A233" s="6"/>
      <c r="B233" s="6"/>
      <c r="C233" s="18"/>
      <c r="D233" s="18"/>
      <c r="E233" s="15"/>
      <c r="F233" s="15"/>
      <c r="G233" s="10"/>
    </row>
    <row r="234" spans="1:7" x14ac:dyDescent="0.25">
      <c r="A234" s="6"/>
      <c r="B234" s="6"/>
      <c r="C234" s="18"/>
      <c r="D234" s="18"/>
      <c r="E234" s="15"/>
      <c r="F234" s="15"/>
      <c r="G234" s="10"/>
    </row>
    <row r="235" spans="1:7" x14ac:dyDescent="0.25">
      <c r="A235" s="6"/>
      <c r="B235" s="6"/>
      <c r="C235" s="18"/>
      <c r="D235" s="18"/>
      <c r="E235" s="15"/>
      <c r="F235" s="15"/>
      <c r="G235" s="10"/>
    </row>
    <row r="236" spans="1:7" x14ac:dyDescent="0.25">
      <c r="A236" s="6"/>
      <c r="B236" s="6"/>
      <c r="C236" s="18"/>
      <c r="D236" s="18"/>
      <c r="E236" s="15"/>
      <c r="F236" s="15"/>
      <c r="G236" s="10"/>
    </row>
    <row r="237" spans="1:7" x14ac:dyDescent="0.25">
      <c r="A237" s="6"/>
      <c r="B237" s="6"/>
      <c r="C237" s="18"/>
      <c r="D237" s="18"/>
      <c r="E237" s="15"/>
      <c r="F237" s="15"/>
      <c r="G237" s="10"/>
    </row>
    <row r="238" spans="1:7" x14ac:dyDescent="0.25">
      <c r="A238" s="6"/>
      <c r="B238" s="6"/>
      <c r="C238" s="18"/>
      <c r="D238" s="18"/>
      <c r="E238" s="15"/>
      <c r="F238" s="15"/>
      <c r="G238" s="10"/>
    </row>
    <row r="239" spans="1:7" x14ac:dyDescent="0.25">
      <c r="A239" s="6"/>
      <c r="B239" s="6"/>
      <c r="C239" s="18"/>
      <c r="D239" s="18"/>
      <c r="E239" s="15"/>
      <c r="F239" s="15"/>
      <c r="G239" s="10"/>
    </row>
    <row r="240" spans="1:7" x14ac:dyDescent="0.25">
      <c r="A240" s="6"/>
      <c r="B240" s="6"/>
      <c r="C240" s="18"/>
      <c r="D240" s="18"/>
      <c r="E240" s="15"/>
      <c r="F240" s="15"/>
      <c r="G240" s="10"/>
    </row>
    <row r="241" spans="1:7" x14ac:dyDescent="0.25">
      <c r="A241" s="6"/>
      <c r="B241" s="6"/>
      <c r="C241" s="18"/>
      <c r="D241" s="18"/>
      <c r="E241" s="15"/>
      <c r="F241" s="15"/>
      <c r="G241" s="10"/>
    </row>
    <row r="242" spans="1:7" x14ac:dyDescent="0.25">
      <c r="A242" s="6"/>
      <c r="B242" s="6"/>
      <c r="C242" s="18"/>
      <c r="D242" s="18"/>
      <c r="E242" s="15"/>
      <c r="F242" s="15"/>
      <c r="G242" s="10"/>
    </row>
    <row r="243" spans="1:7" x14ac:dyDescent="0.25">
      <c r="A243" s="6"/>
      <c r="B243" s="6"/>
      <c r="C243" s="18"/>
      <c r="D243" s="18"/>
      <c r="E243" s="15"/>
      <c r="F243" s="15"/>
      <c r="G243" s="10"/>
    </row>
    <row r="244" spans="1:7" x14ac:dyDescent="0.25">
      <c r="A244" s="6"/>
      <c r="B244" s="6"/>
      <c r="C244" s="18"/>
      <c r="D244" s="18"/>
      <c r="E244" s="15"/>
      <c r="F244" s="15"/>
      <c r="G244" s="10"/>
    </row>
    <row r="245" spans="1:7" x14ac:dyDescent="0.25">
      <c r="A245" s="6"/>
      <c r="B245" s="6"/>
      <c r="C245" s="18"/>
      <c r="D245" s="18"/>
      <c r="E245" s="15"/>
      <c r="F245" s="15"/>
      <c r="G245" s="10"/>
    </row>
    <row r="246" spans="1:7" x14ac:dyDescent="0.25">
      <c r="A246" s="6"/>
      <c r="B246" s="6"/>
      <c r="C246" s="18"/>
      <c r="D246" s="18"/>
      <c r="E246" s="15"/>
      <c r="F246" s="15"/>
      <c r="G246" s="10"/>
    </row>
    <row r="247" spans="1:7" x14ac:dyDescent="0.25">
      <c r="A247" s="6"/>
      <c r="B247" s="6"/>
      <c r="C247" s="18"/>
      <c r="D247" s="18"/>
      <c r="E247" s="15"/>
      <c r="F247" s="15"/>
      <c r="G247" s="10"/>
    </row>
    <row r="248" spans="1:7" x14ac:dyDescent="0.25">
      <c r="A248" s="6"/>
      <c r="B248" s="6"/>
      <c r="C248" s="18"/>
      <c r="D248" s="18"/>
      <c r="E248" s="15"/>
      <c r="F248" s="15"/>
      <c r="G248" s="10"/>
    </row>
    <row r="249" spans="1:7" x14ac:dyDescent="0.25">
      <c r="A249" s="6"/>
      <c r="B249" s="6"/>
      <c r="C249" s="18"/>
      <c r="D249" s="18"/>
      <c r="E249" s="15"/>
      <c r="F249" s="15"/>
      <c r="G249" s="10"/>
    </row>
    <row r="250" spans="1:7" x14ac:dyDescent="0.25">
      <c r="A250" s="6"/>
      <c r="B250" s="6"/>
      <c r="C250" s="18"/>
      <c r="D250" s="18"/>
      <c r="E250" s="15"/>
      <c r="F250" s="15"/>
      <c r="G250" s="10"/>
    </row>
    <row r="251" spans="1:7" x14ac:dyDescent="0.25">
      <c r="A251" s="6"/>
      <c r="B251" s="6"/>
      <c r="C251" s="18"/>
      <c r="D251" s="18"/>
      <c r="E251" s="15"/>
      <c r="F251" s="15"/>
      <c r="G251" s="10"/>
    </row>
    <row r="252" spans="1:7" x14ac:dyDescent="0.25">
      <c r="A252" s="6"/>
      <c r="B252" s="6"/>
      <c r="C252" s="18"/>
      <c r="D252" s="18"/>
      <c r="E252" s="15"/>
      <c r="F252" s="15"/>
      <c r="G252" s="10"/>
    </row>
  </sheetData>
  <autoFilter ref="A2:G156"/>
  <mergeCells count="2">
    <mergeCell ref="A1:F1"/>
    <mergeCell ref="L3:N3"/>
  </mergeCells>
  <conditionalFormatting sqref="C3:G252">
    <cfRule type="expression" dxfId="250" priority="5">
      <formula>#REF!&gt;#REF!</formula>
    </cfRule>
    <cfRule type="expression" dxfId="249" priority="6">
      <formula>#REF!&gt;0</formula>
    </cfRule>
    <cfRule type="expression" dxfId="248" priority="7">
      <formula>#REF!&gt;0</formula>
    </cfRule>
  </conditionalFormatting>
  <conditionalFormatting sqref="A3:B5">
    <cfRule type="expression" dxfId="247" priority="3">
      <formula>$P3&gt;0</formula>
    </cfRule>
    <cfRule type="expression" dxfId="246" priority="4">
      <formula>$O3&gt;0</formula>
    </cfRule>
  </conditionalFormatting>
  <conditionalFormatting sqref="A3:G252">
    <cfRule type="expression" dxfId="245" priority="1">
      <formula>NOT(ISBLANK($G3))</formula>
    </cfRule>
  </conditionalFormatting>
  <conditionalFormatting sqref="A100:B102 A42:B42 A46:B48 A54:B56 A75:B83 A87:B87 A25:B36">
    <cfRule type="expression" dxfId="244" priority="8">
      <formula>$P29&gt;0</formula>
    </cfRule>
    <cfRule type="expression" dxfId="243" priority="9">
      <formula>$O29&gt;0</formula>
    </cfRule>
  </conditionalFormatting>
  <conditionalFormatting sqref="A85:B86 A6:B10 A13:B24 A50:B53 A89:B90 A38:B39 A41:B41 A58:B61 A63:B65 A69:B71">
    <cfRule type="expression" dxfId="242" priority="11">
      <formula>$P9&gt;0</formula>
    </cfRule>
    <cfRule type="expression" dxfId="241" priority="12">
      <formula>$O9&gt;0</formula>
    </cfRule>
  </conditionalFormatting>
  <conditionalFormatting sqref="A103:B106 A91:B98 A109:B109">
    <cfRule type="expression" dxfId="240" priority="14">
      <formula>$P96&gt;0</formula>
    </cfRule>
    <cfRule type="expression" dxfId="239" priority="15">
      <formula>$O96&gt;0</formula>
    </cfRule>
  </conditionalFormatting>
  <conditionalFormatting sqref="A107:B107">
    <cfRule type="expression" dxfId="238" priority="17">
      <formula>$P113&gt;0</formula>
    </cfRule>
    <cfRule type="expression" dxfId="237" priority="18">
      <formula>$O113&gt;0</formula>
    </cfRule>
  </conditionalFormatting>
  <conditionalFormatting sqref="A110:B110">
    <cfRule type="expression" dxfId="236" priority="20">
      <formula>$P116&gt;0</formula>
    </cfRule>
    <cfRule type="expression" dxfId="235" priority="21">
      <formula>$O116&gt;0</formula>
    </cfRule>
  </conditionalFormatting>
  <conditionalFormatting sqref="A120:B252">
    <cfRule type="expression" dxfId="234" priority="23">
      <formula>$P131&gt;0</formula>
    </cfRule>
    <cfRule type="expression" dxfId="233" priority="24">
      <formula>$O131&gt;0</formula>
    </cfRule>
  </conditionalFormatting>
  <conditionalFormatting sqref="A99:B99">
    <cfRule type="expression" dxfId="232" priority="26">
      <formula>#REF!&gt;0</formula>
    </cfRule>
    <cfRule type="expression" dxfId="231" priority="27">
      <formula>#REF!&gt;0</formula>
    </cfRule>
  </conditionalFormatting>
  <conditionalFormatting sqref="A118:B118">
    <cfRule type="expression" dxfId="230" priority="30">
      <formula>$P127&gt;0</formula>
    </cfRule>
    <cfRule type="expression" dxfId="229" priority="31">
      <formula>$O127&gt;0</formula>
    </cfRule>
  </conditionalFormatting>
  <conditionalFormatting sqref="A40:B40 A84:B84">
    <cfRule type="expression" dxfId="228" priority="33">
      <formula>#REF!&gt;0</formula>
    </cfRule>
    <cfRule type="expression" dxfId="227" priority="34">
      <formula>#REF!&gt;0</formula>
    </cfRule>
  </conditionalFormatting>
  <conditionalFormatting sqref="A45:B45 A12:B12 A67:B68 A73:B73">
    <cfRule type="expression" dxfId="226" priority="36">
      <formula>$P14&gt;0</formula>
    </cfRule>
    <cfRule type="expression" dxfId="225" priority="37">
      <formula>$O14&gt;0</formula>
    </cfRule>
  </conditionalFormatting>
  <conditionalFormatting sqref="A43:B44">
    <cfRule type="expression" dxfId="224" priority="38">
      <formula>#REF!&gt;0</formula>
    </cfRule>
    <cfRule type="expression" dxfId="223" priority="39">
      <formula>#REF!&gt;0</formula>
    </cfRule>
  </conditionalFormatting>
  <conditionalFormatting sqref="A11:B11">
    <cfRule type="expression" dxfId="222" priority="42">
      <formula>#REF!&gt;0</formula>
    </cfRule>
    <cfRule type="expression" dxfId="221" priority="43">
      <formula>#REF!&gt;0</formula>
    </cfRule>
  </conditionalFormatting>
  <conditionalFormatting sqref="A49:B49 A57:B57">
    <cfRule type="expression" dxfId="220" priority="45">
      <formula>#REF!&gt;0</formula>
    </cfRule>
    <cfRule type="expression" dxfId="219" priority="46">
      <formula>#REF!&gt;0</formula>
    </cfRule>
  </conditionalFormatting>
  <conditionalFormatting sqref="A62:B62 A66:B66 A74:B74 A88:B88">
    <cfRule type="expression" dxfId="218" priority="49">
      <formula>#REF!&gt;0</formula>
    </cfRule>
    <cfRule type="expression" dxfId="217" priority="50">
      <formula>#REF!&gt;0</formula>
    </cfRule>
  </conditionalFormatting>
  <conditionalFormatting sqref="A72:B72">
    <cfRule type="expression" dxfId="216" priority="52">
      <formula>#REF!&gt;0</formula>
    </cfRule>
    <cfRule type="expression" dxfId="215" priority="53">
      <formula>#REF!&gt;0</formula>
    </cfRule>
  </conditionalFormatting>
  <conditionalFormatting sqref="A37:B37">
    <cfRule type="expression" dxfId="214" priority="57">
      <formula>#REF!&gt;0</formula>
    </cfRule>
    <cfRule type="expression" dxfId="213" priority="58">
      <formula>#REF!&gt;0</formula>
    </cfRule>
  </conditionalFormatting>
  <conditionalFormatting sqref="A108:B108">
    <cfRule type="expression" dxfId="212" priority="61">
      <formula>#REF!&gt;0</formula>
    </cfRule>
    <cfRule type="expression" dxfId="211" priority="62">
      <formula>#REF!&gt;0</formula>
    </cfRule>
  </conditionalFormatting>
  <conditionalFormatting sqref="A111:B111">
    <cfRule type="expression" dxfId="210" priority="64">
      <formula>#REF!&gt;0</formula>
    </cfRule>
    <cfRule type="expression" dxfId="209" priority="65">
      <formula>#REF!&gt;0</formula>
    </cfRule>
  </conditionalFormatting>
  <conditionalFormatting sqref="A114:B117">
    <cfRule type="expression" dxfId="208" priority="66">
      <formula>$P122&gt;0</formula>
    </cfRule>
    <cfRule type="expression" dxfId="207" priority="67">
      <formula>$O122&gt;0</formula>
    </cfRule>
  </conditionalFormatting>
  <conditionalFormatting sqref="A119:B119">
    <cfRule type="expression" dxfId="206" priority="70">
      <formula>$P129&gt;0</formula>
    </cfRule>
    <cfRule type="expression" dxfId="205" priority="71">
      <formula>$O129&gt;0</formula>
    </cfRule>
  </conditionalFormatting>
  <conditionalFormatting sqref="A112:B112">
    <cfRule type="expression" dxfId="204" priority="73">
      <formula>#REF!&gt;0</formula>
    </cfRule>
    <cfRule type="expression" dxfId="203" priority="74">
      <formula>#REF!&gt;0</formula>
    </cfRule>
  </conditionalFormatting>
  <conditionalFormatting sqref="A113:B113">
    <cfRule type="expression" dxfId="202" priority="75">
      <formula>$P120&gt;0</formula>
    </cfRule>
    <cfRule type="expression" dxfId="201" priority="76">
      <formula>$O120&gt;0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id="{86D2EC6F-AC14-427C-832B-4F6255E32036}">
            <xm:f>$N3&gt;'[Train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A3:B5</xm:sqref>
        </x14:conditionalFormatting>
        <x14:conditionalFormatting xmlns:xm="http://schemas.microsoft.com/office/excel/2006/main">
          <x14:cfRule type="expression" priority="10" id="{8A5B46F7-0AAA-4E20-9152-9595F1659A0F}">
            <xm:f>$N29&gt;'[Train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A42:B42 A46:B48 A54:B56 A75:B83 A87:B87 A25:B36</xm:sqref>
        </x14:conditionalFormatting>
        <x14:conditionalFormatting xmlns:xm="http://schemas.microsoft.com/office/excel/2006/main">
          <x14:cfRule type="expression" priority="13" id="{81E8CBF4-1147-4E17-919D-46397D81D3DD}">
            <xm:f>$N9&gt;'[Train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A85:B86 A6:B10 A13:B24 A41:B41</xm:sqref>
        </x14:conditionalFormatting>
        <x14:conditionalFormatting xmlns:xm="http://schemas.microsoft.com/office/excel/2006/main">
          <x14:cfRule type="expression" priority="16" id="{C1EFBD33-B4D9-4A25-BE1D-8E22FE4D6E21}">
            <xm:f>$N96&gt;'[Train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A103:B106 A91:B98 A109:B109</xm:sqref>
        </x14:conditionalFormatting>
        <x14:conditionalFormatting xmlns:xm="http://schemas.microsoft.com/office/excel/2006/main">
          <x14:cfRule type="expression" priority="19" id="{16BB4DAE-6002-4C44-AC87-A3CF23B544B1}">
            <xm:f>$N113&gt;'[Train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A107:B107</xm:sqref>
        </x14:conditionalFormatting>
        <x14:conditionalFormatting xmlns:xm="http://schemas.microsoft.com/office/excel/2006/main">
          <x14:cfRule type="expression" priority="22" id="{55BA5936-E30D-466C-903F-1B50B19F3DE6}">
            <xm:f>$N116&gt;'[Train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A110:B110</xm:sqref>
        </x14:conditionalFormatting>
        <x14:conditionalFormatting xmlns:xm="http://schemas.microsoft.com/office/excel/2006/main">
          <x14:cfRule type="expression" priority="25" id="{4C5BF775-4400-4F4C-9642-D4527432D775}">
            <xm:f>$N131&gt;'[Train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A120:B252</xm:sqref>
        </x14:conditionalFormatting>
        <x14:conditionalFormatting xmlns:xm="http://schemas.microsoft.com/office/excel/2006/main">
          <x14:cfRule type="expression" priority="28" id="{D11C10FA-5C8D-4B28-9F6D-755DEBDA06C2}">
            <xm:f>$N104&gt;'[Train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A100:B102</xm:sqref>
        </x14:conditionalFormatting>
        <x14:conditionalFormatting xmlns:xm="http://schemas.microsoft.com/office/excel/2006/main">
          <x14:cfRule type="expression" priority="29" id="{C003B816-3E7C-4C1B-A614-420FBC0D0810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A99:B99</xm:sqref>
        </x14:conditionalFormatting>
        <x14:conditionalFormatting xmlns:xm="http://schemas.microsoft.com/office/excel/2006/main">
          <x14:cfRule type="expression" priority="32" id="{6CCC205E-E400-48B0-9B67-BA865E696F2C}">
            <xm:f>$N127&gt;'[Train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A118:B118</xm:sqref>
        </x14:conditionalFormatting>
        <x14:conditionalFormatting xmlns:xm="http://schemas.microsoft.com/office/excel/2006/main">
          <x14:cfRule type="expression" priority="35" id="{9D60E233-583B-496C-AE40-1ECB72DC9790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A40:B40 A84:B84</xm:sqref>
        </x14:conditionalFormatting>
        <x14:conditionalFormatting xmlns:xm="http://schemas.microsoft.com/office/excel/2006/main">
          <x14:cfRule type="expression" priority="40" id="{62CB5C00-BF8E-4B33-9C4A-DBAEBEDA7A2B}">
            <xm:f>$N14&gt;'[Train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A45:B45 A12:B12</xm:sqref>
        </x14:conditionalFormatting>
        <x14:conditionalFormatting xmlns:xm="http://schemas.microsoft.com/office/excel/2006/main">
          <x14:cfRule type="expression" priority="41" id="{6EE37ED4-7F94-4D69-8E5B-85AAA9CE73CF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A43:B44</xm:sqref>
        </x14:conditionalFormatting>
        <x14:conditionalFormatting xmlns:xm="http://schemas.microsoft.com/office/excel/2006/main">
          <x14:cfRule type="expression" priority="44" id="{A938F5B0-B20B-4A24-B47D-2FABE16ADA1D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A11:B11</xm:sqref>
        </x14:conditionalFormatting>
        <x14:conditionalFormatting xmlns:xm="http://schemas.microsoft.com/office/excel/2006/main">
          <x14:cfRule type="expression" priority="47" id="{9D4801D7-4B9F-4A21-ACB4-CDAE56DA2540}">
            <xm:f>$N41&gt;'[Train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A50:B53 A89:B90 A38:B39 A58:B61 A63:B63 A65:B65 A69:B71</xm:sqref>
        </x14:conditionalFormatting>
        <x14:conditionalFormatting xmlns:xm="http://schemas.microsoft.com/office/excel/2006/main">
          <x14:cfRule type="expression" priority="48" id="{6A08FC27-72DF-4A5B-93E7-5F4E4466CF03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A49:B49 A57:B57</xm:sqref>
        </x14:conditionalFormatting>
        <x14:conditionalFormatting xmlns:xm="http://schemas.microsoft.com/office/excel/2006/main">
          <x14:cfRule type="expression" priority="51" id="{10DDC008-8912-4747-BAF9-FC5B5598A89A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A62:B62 A66:B66 A74:B74 A88:B88</xm:sqref>
        </x14:conditionalFormatting>
        <x14:conditionalFormatting xmlns:xm="http://schemas.microsoft.com/office/excel/2006/main">
          <x14:cfRule type="expression" priority="54" id="{27A97D54-659A-40B1-896C-DBFB2EDB3069}">
            <xm:f>$N75&gt;'[Train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A73:B73</xm:sqref>
        </x14:conditionalFormatting>
        <x14:conditionalFormatting xmlns:xm="http://schemas.microsoft.com/office/excel/2006/main">
          <x14:cfRule type="expression" priority="55" id="{D9915129-4B23-4F9E-A2D5-7270C5C72B2F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A72:B72</xm:sqref>
        </x14:conditionalFormatting>
        <x14:conditionalFormatting xmlns:xm="http://schemas.microsoft.com/office/excel/2006/main">
          <x14:cfRule type="expression" priority="56" id="{49D50D49-0055-4A97-946B-28AC4B6E6C96}">
            <xm:f>$N67&gt;'[Train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A64:B64</xm:sqref>
        </x14:conditionalFormatting>
        <x14:conditionalFormatting xmlns:xm="http://schemas.microsoft.com/office/excel/2006/main">
          <x14:cfRule type="expression" priority="59" id="{9D03B698-CDB1-439F-8832-006320E41F80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A37:B37</xm:sqref>
        </x14:conditionalFormatting>
        <x14:conditionalFormatting xmlns:xm="http://schemas.microsoft.com/office/excel/2006/main">
          <x14:cfRule type="expression" priority="60" id="{15CD8511-51D8-4284-8F7E-5E73FC7AE400}">
            <xm:f>$N69&gt;'[Train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A67:B68</xm:sqref>
        </x14:conditionalFormatting>
        <x14:conditionalFormatting xmlns:xm="http://schemas.microsoft.com/office/excel/2006/main">
          <x14:cfRule type="expression" priority="63" id="{25966190-B320-4EEE-ABB0-4D95DD25C81B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A108:B108</xm:sqref>
        </x14:conditionalFormatting>
        <x14:conditionalFormatting xmlns:xm="http://schemas.microsoft.com/office/excel/2006/main">
          <x14:cfRule type="expression" priority="68" id="{92E1B61C-1D8A-4090-933D-8D4CB13A93FA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A111:B111</xm:sqref>
        </x14:conditionalFormatting>
        <x14:conditionalFormatting xmlns:xm="http://schemas.microsoft.com/office/excel/2006/main">
          <x14:cfRule type="expression" priority="69" id="{8E96E06D-BF71-4ED8-8B72-28F7E59B47EA}">
            <xm:f>$N122&gt;'[Train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A114:B117</xm:sqref>
        </x14:conditionalFormatting>
        <x14:conditionalFormatting xmlns:xm="http://schemas.microsoft.com/office/excel/2006/main">
          <x14:cfRule type="expression" priority="72" id="{D242C727-A72D-403F-8AA1-F6C2E7C7086B}">
            <xm:f>$N129&gt;'[Train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A119:B119</xm:sqref>
        </x14:conditionalFormatting>
        <x14:conditionalFormatting xmlns:xm="http://schemas.microsoft.com/office/excel/2006/main">
          <x14:cfRule type="expression" priority="77" id="{61D956AC-C8EB-4C7C-B47F-56DB896E6728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A112:B112</xm:sqref>
        </x14:conditionalFormatting>
        <x14:conditionalFormatting xmlns:xm="http://schemas.microsoft.com/office/excel/2006/main">
          <x14:cfRule type="expression" priority="78" id="{85B2DE7E-9A1A-47BC-8ED5-3E7E901A136B}">
            <xm:f>$N120&gt;'[Train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A113:B113</xm:sqref>
        </x14:conditionalFormatting>
      </x14:conditionalFormatting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35"/>
  <sheetViews>
    <sheetView workbookViewId="0">
      <selection sqref="A1:XFD1048576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68.42578125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75" t="str">
        <f>"Eagle P3 System Performance - "&amp;TEXT(J3,"YYYY-MM-DD")</f>
        <v>Eagle P3 System Performance - 2016-05-26</v>
      </c>
      <c r="B1" s="75"/>
      <c r="C1" s="75"/>
      <c r="D1" s="75"/>
      <c r="E1" s="75"/>
      <c r="F1" s="75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3075</v>
      </c>
      <c r="B3" s="6">
        <v>4011</v>
      </c>
      <c r="C3" s="18">
        <v>42516.131851851853</v>
      </c>
      <c r="D3" s="18">
        <v>42516.16238425926</v>
      </c>
      <c r="E3" s="15" t="str">
        <f>IF(ISEVEN(B3),(B3-1)&amp;"/"&amp;B3,B3&amp;"/"&amp;(B3+1))</f>
        <v>4011/4012</v>
      </c>
      <c r="F3" s="15">
        <f>D3-C3</f>
        <v>3.0532407407008577E-2</v>
      </c>
      <c r="G3" s="10"/>
      <c r="J3" s="20">
        <v>42516</v>
      </c>
      <c r="K3" s="21"/>
      <c r="L3" s="76" t="s">
        <v>3</v>
      </c>
      <c r="M3" s="76"/>
      <c r="N3" s="77"/>
    </row>
    <row r="4" spans="1:65" s="2" customFormat="1" ht="15.75" thickBot="1" x14ac:dyDescent="0.3">
      <c r="A4" s="6" t="s">
        <v>3076</v>
      </c>
      <c r="B4" s="6">
        <v>4017</v>
      </c>
      <c r="C4" s="18">
        <v>42516.17491898148</v>
      </c>
      <c r="D4" s="18">
        <v>42516.202291666668</v>
      </c>
      <c r="E4" s="15" t="str">
        <f t="shared" ref="E4:E67" si="0">IF(ISEVEN(B4),(B4-1)&amp;"/"&amp;B4,B4&amp;"/"&amp;(B4+1))</f>
        <v>4017/4018</v>
      </c>
      <c r="F4" s="15">
        <f t="shared" ref="F4:F67" si="1">D4-C4</f>
        <v>2.7372685188311152E-2</v>
      </c>
      <c r="G4" s="10"/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3077</v>
      </c>
      <c r="B5" s="6">
        <v>4042</v>
      </c>
      <c r="C5" s="18">
        <v>42516.172685185185</v>
      </c>
      <c r="D5" s="18">
        <v>42516.202118055553</v>
      </c>
      <c r="E5" s="15" t="str">
        <f t="shared" si="0"/>
        <v>4041/4042</v>
      </c>
      <c r="F5" s="15">
        <f t="shared" si="1"/>
        <v>2.9432870367600117E-2</v>
      </c>
      <c r="G5" s="10"/>
      <c r="J5" s="22" t="s">
        <v>7</v>
      </c>
      <c r="K5" s="24">
        <f>COUNTA(F3:F999)</f>
        <v>137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6" t="s">
        <v>3078</v>
      </c>
      <c r="B6" s="6">
        <v>4023</v>
      </c>
      <c r="C6" s="18">
        <v>42516.213958333334</v>
      </c>
      <c r="D6" s="18">
        <v>42516.244444444441</v>
      </c>
      <c r="E6" s="15" t="str">
        <f t="shared" si="0"/>
        <v>4023/4024</v>
      </c>
      <c r="F6" s="15">
        <f t="shared" si="1"/>
        <v>3.0486111107165925E-2</v>
      </c>
      <c r="G6" s="10"/>
      <c r="J6" s="22" t="s">
        <v>15</v>
      </c>
      <c r="K6" s="24">
        <f>K5-K8</f>
        <v>132</v>
      </c>
      <c r="L6" s="25">
        <v>43.590404041090302</v>
      </c>
      <c r="M6" s="25">
        <v>35.899999999674037</v>
      </c>
      <c r="N6" s="25">
        <v>59.800000002142042</v>
      </c>
    </row>
    <row r="7" spans="1:65" s="2" customFormat="1" x14ac:dyDescent="0.25">
      <c r="A7" s="6" t="s">
        <v>3079</v>
      </c>
      <c r="B7" s="6">
        <v>4007</v>
      </c>
      <c r="C7" s="18">
        <v>42516.183067129627</v>
      </c>
      <c r="D7" s="18">
        <v>42516.21429398148</v>
      </c>
      <c r="E7" s="15" t="str">
        <f t="shared" si="0"/>
        <v>4007/4008</v>
      </c>
      <c r="F7" s="15">
        <f t="shared" si="1"/>
        <v>3.1226851853716653E-2</v>
      </c>
      <c r="G7" s="10"/>
      <c r="J7" s="22" t="s">
        <v>9</v>
      </c>
      <c r="K7" s="29">
        <f>K6/K5</f>
        <v>0.96350364963503654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6" t="s">
        <v>3080</v>
      </c>
      <c r="B8" s="6">
        <v>4008</v>
      </c>
      <c r="C8" s="18">
        <v>42516.222361111111</v>
      </c>
      <c r="D8" s="18">
        <v>42516.253310185188</v>
      </c>
      <c r="E8" s="15" t="str">
        <f t="shared" si="0"/>
        <v>4007/4008</v>
      </c>
      <c r="F8" s="15">
        <f t="shared" si="1"/>
        <v>3.0949074076488614E-2</v>
      </c>
      <c r="G8" s="10"/>
      <c r="J8" s="22" t="s">
        <v>16</v>
      </c>
      <c r="K8" s="24">
        <f>COUNTA(G3:G999)</f>
        <v>5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3081</v>
      </c>
      <c r="B9" s="6">
        <v>4014</v>
      </c>
      <c r="C9" s="18">
        <v>42516.192395833335</v>
      </c>
      <c r="D9" s="18">
        <v>42516.226157407407</v>
      </c>
      <c r="E9" s="15" t="str">
        <f t="shared" si="0"/>
        <v>4013/4014</v>
      </c>
      <c r="F9" s="15">
        <f t="shared" si="1"/>
        <v>3.3761574071832001E-2</v>
      </c>
      <c r="G9" s="10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3082</v>
      </c>
      <c r="B10" s="6">
        <v>4013</v>
      </c>
      <c r="C10" s="18">
        <v>42516.233553240738</v>
      </c>
      <c r="D10" s="18">
        <v>42516.263668981483</v>
      </c>
      <c r="E10" s="15" t="str">
        <f t="shared" si="0"/>
        <v>4013/4014</v>
      </c>
      <c r="F10" s="15">
        <f t="shared" si="1"/>
        <v>3.0115740744804498E-2</v>
      </c>
      <c r="G10" s="10"/>
    </row>
    <row r="11" spans="1:65" s="2" customFormat="1" x14ac:dyDescent="0.25">
      <c r="A11" s="6" t="s">
        <v>3083</v>
      </c>
      <c r="B11" s="6">
        <v>4011</v>
      </c>
      <c r="C11" s="18">
        <v>42516.20821759259</v>
      </c>
      <c r="D11" s="18">
        <v>42516.23333333333</v>
      </c>
      <c r="E11" s="15" t="str">
        <f t="shared" si="0"/>
        <v>4011/4012</v>
      </c>
      <c r="F11" s="15">
        <f t="shared" si="1"/>
        <v>2.5115740740147885E-2</v>
      </c>
      <c r="G11" s="10"/>
    </row>
    <row r="12" spans="1:65" s="2" customFormat="1" x14ac:dyDescent="0.25">
      <c r="A12" s="6" t="s">
        <v>3084</v>
      </c>
      <c r="B12" s="6">
        <v>4012</v>
      </c>
      <c r="C12" s="18">
        <v>42516.245763888888</v>
      </c>
      <c r="D12" s="18">
        <v>42516.273414351854</v>
      </c>
      <c r="E12" s="15" t="str">
        <f t="shared" si="0"/>
        <v>4011/4012</v>
      </c>
      <c r="F12" s="15">
        <f t="shared" si="1"/>
        <v>2.7650462965539191E-2</v>
      </c>
      <c r="G12" s="10"/>
    </row>
    <row r="13" spans="1:65" s="2" customFormat="1" x14ac:dyDescent="0.25">
      <c r="A13" s="6" t="s">
        <v>3085</v>
      </c>
      <c r="B13" s="6">
        <v>4018</v>
      </c>
      <c r="C13" s="18">
        <v>42516.213796296295</v>
      </c>
      <c r="D13" s="18">
        <v>42516.244409722225</v>
      </c>
      <c r="E13" s="15" t="str">
        <f t="shared" si="0"/>
        <v>4017/4018</v>
      </c>
      <c r="F13" s="15">
        <f t="shared" si="1"/>
        <v>3.0613425929914229E-2</v>
      </c>
      <c r="G13" s="10"/>
    </row>
    <row r="14" spans="1:65" s="2" customFormat="1" x14ac:dyDescent="0.25">
      <c r="A14" s="6" t="s">
        <v>3086</v>
      </c>
      <c r="B14" s="6">
        <v>4017</v>
      </c>
      <c r="C14" s="18">
        <v>42516.255613425928</v>
      </c>
      <c r="D14" s="18">
        <v>42516.284270833334</v>
      </c>
      <c r="E14" s="15" t="str">
        <f t="shared" si="0"/>
        <v>4017/4018</v>
      </c>
      <c r="F14" s="15">
        <f t="shared" si="1"/>
        <v>2.8657407405262347E-2</v>
      </c>
      <c r="G14" s="10"/>
    </row>
    <row r="15" spans="1:65" s="2" customFormat="1" x14ac:dyDescent="0.25">
      <c r="A15" s="6" t="s">
        <v>3087</v>
      </c>
      <c r="B15" s="6">
        <v>4015</v>
      </c>
      <c r="C15" s="18">
        <v>42516.266423611109</v>
      </c>
      <c r="D15" s="18">
        <v>42516.294421296298</v>
      </c>
      <c r="E15" s="15" t="str">
        <f t="shared" si="0"/>
        <v>4015/4016</v>
      </c>
      <c r="F15" s="15">
        <f t="shared" si="1"/>
        <v>2.7997685188893229E-2</v>
      </c>
      <c r="G15" s="10"/>
    </row>
    <row r="16" spans="1:65" s="2" customFormat="1" x14ac:dyDescent="0.25">
      <c r="A16" s="6" t="s">
        <v>3088</v>
      </c>
      <c r="B16" s="6">
        <v>4038</v>
      </c>
      <c r="C16" s="18">
        <v>42516.239039351851</v>
      </c>
      <c r="D16" s="18">
        <v>42516.265289351853</v>
      </c>
      <c r="E16" s="15" t="str">
        <f t="shared" si="0"/>
        <v>4037/4038</v>
      </c>
      <c r="F16" s="15">
        <f t="shared" si="1"/>
        <v>2.6250000002619345E-2</v>
      </c>
      <c r="G16" s="10"/>
    </row>
    <row r="17" spans="1:7" s="2" customFormat="1" x14ac:dyDescent="0.25">
      <c r="A17" s="6" t="s">
        <v>3089</v>
      </c>
      <c r="B17" s="6">
        <v>4037</v>
      </c>
      <c r="C17" s="18">
        <v>42516.277951388889</v>
      </c>
      <c r="D17" s="18">
        <v>42516.309618055559</v>
      </c>
      <c r="E17" s="15" t="str">
        <f t="shared" si="0"/>
        <v>4037/4038</v>
      </c>
      <c r="F17" s="15">
        <f t="shared" si="1"/>
        <v>3.1666666669480037E-2</v>
      </c>
      <c r="G17" s="10"/>
    </row>
    <row r="18" spans="1:7" s="2" customFormat="1" x14ac:dyDescent="0.25">
      <c r="A18" s="6" t="s">
        <v>3090</v>
      </c>
      <c r="B18" s="6">
        <v>4042</v>
      </c>
      <c r="C18" s="18">
        <v>42516.249178240738</v>
      </c>
      <c r="D18" s="18">
        <v>42516.275023148148</v>
      </c>
      <c r="E18" s="15" t="str">
        <f t="shared" si="0"/>
        <v>4041/4042</v>
      </c>
      <c r="F18" s="15">
        <f t="shared" si="1"/>
        <v>2.584490740991896E-2</v>
      </c>
      <c r="G18" s="10"/>
    </row>
    <row r="19" spans="1:7" s="2" customFormat="1" x14ac:dyDescent="0.25">
      <c r="A19" s="6" t="s">
        <v>3091</v>
      </c>
      <c r="B19" s="6">
        <v>4041</v>
      </c>
      <c r="C19" s="18">
        <v>42516.285879629628</v>
      </c>
      <c r="D19" s="18">
        <v>42516.314803240741</v>
      </c>
      <c r="E19" s="15" t="str">
        <f t="shared" si="0"/>
        <v>4041/4042</v>
      </c>
      <c r="F19" s="15">
        <f t="shared" si="1"/>
        <v>2.8923611112986691E-2</v>
      </c>
      <c r="G19" s="10"/>
    </row>
    <row r="20" spans="1:7" s="2" customFormat="1" x14ac:dyDescent="0.25">
      <c r="A20" s="6" t="s">
        <v>3092</v>
      </c>
      <c r="B20" s="6">
        <v>4007</v>
      </c>
      <c r="C20" s="18">
        <v>42516.256469907406</v>
      </c>
      <c r="D20" s="18">
        <v>42516.285810185182</v>
      </c>
      <c r="E20" s="15" t="str">
        <f t="shared" si="0"/>
        <v>4007/4008</v>
      </c>
      <c r="F20" s="15">
        <f t="shared" si="1"/>
        <v>2.9340277775190771E-2</v>
      </c>
      <c r="G20" s="10"/>
    </row>
    <row r="21" spans="1:7" s="2" customFormat="1" x14ac:dyDescent="0.25">
      <c r="A21" s="6" t="s">
        <v>3093</v>
      </c>
      <c r="B21" s="6">
        <v>4008</v>
      </c>
      <c r="C21" s="18">
        <v>42516.29488425926</v>
      </c>
      <c r="D21" s="18">
        <v>42516.326666666668</v>
      </c>
      <c r="E21" s="15" t="str">
        <f t="shared" si="0"/>
        <v>4007/4008</v>
      </c>
      <c r="F21" s="15">
        <f t="shared" si="1"/>
        <v>3.178240740817273E-2</v>
      </c>
      <c r="G21" s="10"/>
    </row>
    <row r="22" spans="1:7" s="2" customFormat="1" x14ac:dyDescent="0.25">
      <c r="A22" s="6" t="s">
        <v>3094</v>
      </c>
      <c r="B22" s="6">
        <v>4014</v>
      </c>
      <c r="C22" s="18">
        <v>42516.266481481478</v>
      </c>
      <c r="D22" s="18">
        <v>42516.296365740738</v>
      </c>
      <c r="E22" s="15" t="str">
        <f t="shared" si="0"/>
        <v>4013/4014</v>
      </c>
      <c r="F22" s="15">
        <f t="shared" si="1"/>
        <v>2.9884259260143153E-2</v>
      </c>
      <c r="G22" s="10"/>
    </row>
    <row r="23" spans="1:7" s="2" customFormat="1" x14ac:dyDescent="0.25">
      <c r="A23" s="6" t="s">
        <v>3095</v>
      </c>
      <c r="B23" s="6">
        <v>4013</v>
      </c>
      <c r="C23" s="18">
        <v>42516.302118055559</v>
      </c>
      <c r="D23" s="18">
        <v>42516.33834490741</v>
      </c>
      <c r="E23" s="15" t="str">
        <f t="shared" si="0"/>
        <v>4013/4014</v>
      </c>
      <c r="F23" s="15">
        <f t="shared" si="1"/>
        <v>3.6226851851097308E-2</v>
      </c>
      <c r="G23" s="10"/>
    </row>
    <row r="24" spans="1:7" s="2" customFormat="1" x14ac:dyDescent="0.25">
      <c r="A24" s="6" t="s">
        <v>3096</v>
      </c>
      <c r="B24" s="6">
        <v>4011</v>
      </c>
      <c r="C24" s="18">
        <v>42516.276909722219</v>
      </c>
      <c r="D24" s="18">
        <v>42516.306076388886</v>
      </c>
      <c r="E24" s="15" t="str">
        <f t="shared" si="0"/>
        <v>4011/4012</v>
      </c>
      <c r="F24" s="15">
        <f t="shared" si="1"/>
        <v>2.9166666667151731E-2</v>
      </c>
      <c r="G24" s="10"/>
    </row>
    <row r="25" spans="1:7" s="2" customFormat="1" x14ac:dyDescent="0.25">
      <c r="A25" s="6" t="s">
        <v>3097</v>
      </c>
      <c r="B25" s="6">
        <v>4012</v>
      </c>
      <c r="C25" s="18">
        <v>42516.315717592595</v>
      </c>
      <c r="D25" s="18">
        <v>42516.347337962965</v>
      </c>
      <c r="E25" s="15" t="str">
        <f t="shared" si="0"/>
        <v>4011/4012</v>
      </c>
      <c r="F25" s="15">
        <f t="shared" si="1"/>
        <v>3.1620370369637385E-2</v>
      </c>
      <c r="G25" s="10"/>
    </row>
    <row r="26" spans="1:7" s="2" customFormat="1" x14ac:dyDescent="0.25">
      <c r="A26" s="6" t="s">
        <v>3098</v>
      </c>
      <c r="B26" s="6">
        <v>4018</v>
      </c>
      <c r="C26" s="18">
        <v>42516.289189814815</v>
      </c>
      <c r="D26" s="18">
        <v>42516.319236111114</v>
      </c>
      <c r="E26" s="15" t="str">
        <f t="shared" si="0"/>
        <v>4017/4018</v>
      </c>
      <c r="F26" s="15">
        <f t="shared" si="1"/>
        <v>3.0046296298678499E-2</v>
      </c>
      <c r="G26" s="10"/>
    </row>
    <row r="27" spans="1:7" s="2" customFormat="1" x14ac:dyDescent="0.25">
      <c r="A27" s="6" t="s">
        <v>3099</v>
      </c>
      <c r="B27" s="6">
        <v>4017</v>
      </c>
      <c r="C27" s="18">
        <v>42516.328923611109</v>
      </c>
      <c r="D27" s="18">
        <v>42516.356932870367</v>
      </c>
      <c r="E27" s="15" t="str">
        <f t="shared" si="0"/>
        <v>4017/4018</v>
      </c>
      <c r="F27" s="15">
        <f t="shared" si="1"/>
        <v>2.8009259258396924E-2</v>
      </c>
      <c r="G27" s="10"/>
    </row>
    <row r="28" spans="1:7" s="2" customFormat="1" x14ac:dyDescent="0.25">
      <c r="A28" s="6" t="s">
        <v>3100</v>
      </c>
      <c r="B28" s="6">
        <v>4016</v>
      </c>
      <c r="C28" s="18">
        <v>42516.308506944442</v>
      </c>
      <c r="D28" s="18">
        <v>42516.32984953704</v>
      </c>
      <c r="E28" s="15" t="str">
        <f t="shared" si="0"/>
        <v>4015/4016</v>
      </c>
      <c r="F28" s="15">
        <f t="shared" si="1"/>
        <v>2.1342592597648036E-2</v>
      </c>
      <c r="G28" s="10" t="s">
        <v>1806</v>
      </c>
    </row>
    <row r="29" spans="1:7" s="2" customFormat="1" x14ac:dyDescent="0.25">
      <c r="A29" s="6" t="s">
        <v>3101</v>
      </c>
      <c r="B29" s="6">
        <v>4015</v>
      </c>
      <c r="C29" s="18">
        <v>42516.341041666667</v>
      </c>
      <c r="D29" s="18">
        <v>42516.366574074076</v>
      </c>
      <c r="E29" s="15" t="str">
        <f t="shared" si="0"/>
        <v>4015/4016</v>
      </c>
      <c r="F29" s="15">
        <f t="shared" si="1"/>
        <v>2.5532407409627922E-2</v>
      </c>
      <c r="G29" s="10"/>
    </row>
    <row r="30" spans="1:7" s="2" customFormat="1" x14ac:dyDescent="0.25">
      <c r="A30" s="6" t="s">
        <v>3102</v>
      </c>
      <c r="B30" s="6">
        <v>4038</v>
      </c>
      <c r="C30" s="18">
        <v>42516.3122337963</v>
      </c>
      <c r="D30" s="18">
        <v>42516.338842592595</v>
      </c>
      <c r="E30" s="15" t="str">
        <f t="shared" si="0"/>
        <v>4037/4038</v>
      </c>
      <c r="F30" s="15">
        <f t="shared" si="1"/>
        <v>2.6608796295477077E-2</v>
      </c>
      <c r="G30" s="10"/>
    </row>
    <row r="31" spans="1:7" s="2" customFormat="1" x14ac:dyDescent="0.25">
      <c r="A31" s="6" t="s">
        <v>3103</v>
      </c>
      <c r="B31" s="6">
        <v>4037</v>
      </c>
      <c r="C31" s="18">
        <v>42516.350335648145</v>
      </c>
      <c r="D31" s="18">
        <v>42516.378761574073</v>
      </c>
      <c r="E31" s="15" t="str">
        <f t="shared" si="0"/>
        <v>4037/4038</v>
      </c>
      <c r="F31" s="15">
        <f t="shared" si="1"/>
        <v>2.842592592787696E-2</v>
      </c>
      <c r="G31" s="10"/>
    </row>
    <row r="32" spans="1:7" s="2" customFormat="1" x14ac:dyDescent="0.25">
      <c r="A32" s="6" t="s">
        <v>3104</v>
      </c>
      <c r="B32" s="6">
        <v>4042</v>
      </c>
      <c r="C32" s="18">
        <v>42516.319143518522</v>
      </c>
      <c r="D32" s="18">
        <v>42516.347974537035</v>
      </c>
      <c r="E32" s="15" t="str">
        <f t="shared" si="0"/>
        <v>4041/4042</v>
      </c>
      <c r="F32" s="15">
        <f t="shared" si="1"/>
        <v>2.8831018513301387E-2</v>
      </c>
      <c r="G32" s="10"/>
    </row>
    <row r="33" spans="1:7" s="2" customFormat="1" x14ac:dyDescent="0.25">
      <c r="A33" s="6" t="s">
        <v>3105</v>
      </c>
      <c r="B33" s="6">
        <v>4041</v>
      </c>
      <c r="C33" s="18">
        <v>42516.358807870369</v>
      </c>
      <c r="D33" s="18">
        <v>42516.38758101852</v>
      </c>
      <c r="E33" s="15" t="str">
        <f t="shared" si="0"/>
        <v>4041/4042</v>
      </c>
      <c r="F33" s="15">
        <f t="shared" si="1"/>
        <v>2.8773148151230998E-2</v>
      </c>
      <c r="G33" s="10"/>
    </row>
    <row r="34" spans="1:7" s="2" customFormat="1" x14ac:dyDescent="0.25">
      <c r="A34" s="6" t="s">
        <v>3106</v>
      </c>
      <c r="B34" s="6">
        <v>4007</v>
      </c>
      <c r="C34" s="18">
        <v>42516.332141203704</v>
      </c>
      <c r="D34" s="18">
        <v>42516.358310185184</v>
      </c>
      <c r="E34" s="15" t="str">
        <f t="shared" si="0"/>
        <v>4007/4008</v>
      </c>
      <c r="F34" s="15">
        <f t="shared" si="1"/>
        <v>2.6168981479713693E-2</v>
      </c>
      <c r="G34" s="10"/>
    </row>
    <row r="35" spans="1:7" s="2" customFormat="1" x14ac:dyDescent="0.25">
      <c r="A35" s="6" t="s">
        <v>3107</v>
      </c>
      <c r="B35" s="6">
        <v>4008</v>
      </c>
      <c r="C35" s="18">
        <v>42516.366770833331</v>
      </c>
      <c r="D35" s="18">
        <v>42516.400972222225</v>
      </c>
      <c r="E35" s="15" t="str">
        <f t="shared" si="0"/>
        <v>4007/4008</v>
      </c>
      <c r="F35" s="15">
        <f t="shared" si="1"/>
        <v>3.4201388894871343E-2</v>
      </c>
      <c r="G35" s="10"/>
    </row>
    <row r="36" spans="1:7" s="2" customFormat="1" x14ac:dyDescent="0.25">
      <c r="A36" s="6" t="s">
        <v>3108</v>
      </c>
      <c r="B36" s="6">
        <v>4014</v>
      </c>
      <c r="C36" s="18">
        <v>42516.34107638889</v>
      </c>
      <c r="D36" s="18">
        <v>42516.368726851855</v>
      </c>
      <c r="E36" s="15" t="str">
        <f t="shared" si="0"/>
        <v>4013/4014</v>
      </c>
      <c r="F36" s="15">
        <f t="shared" si="1"/>
        <v>2.7650462965539191E-2</v>
      </c>
      <c r="G36" s="10"/>
    </row>
    <row r="37" spans="1:7" s="2" customFormat="1" x14ac:dyDescent="0.25">
      <c r="A37" s="6" t="s">
        <v>3109</v>
      </c>
      <c r="B37" s="6">
        <v>4013</v>
      </c>
      <c r="C37" s="18">
        <v>42516.375578703701</v>
      </c>
      <c r="D37" s="18">
        <v>42516.408773148149</v>
      </c>
      <c r="E37" s="15" t="str">
        <f t="shared" si="0"/>
        <v>4013/4014</v>
      </c>
      <c r="F37" s="15">
        <f t="shared" si="1"/>
        <v>3.3194444447872229E-2</v>
      </c>
      <c r="G37" s="10"/>
    </row>
    <row r="38" spans="1:7" s="2" customFormat="1" x14ac:dyDescent="0.25">
      <c r="A38" s="6" t="s">
        <v>3110</v>
      </c>
      <c r="B38" s="6">
        <v>4011</v>
      </c>
      <c r="C38" s="18">
        <v>42516.351099537038</v>
      </c>
      <c r="D38" s="18">
        <v>42516.380115740743</v>
      </c>
      <c r="E38" s="15" t="str">
        <f t="shared" si="0"/>
        <v>4011/4012</v>
      </c>
      <c r="F38" s="15">
        <f t="shared" si="1"/>
        <v>2.9016203705396038E-2</v>
      </c>
      <c r="G38" s="10"/>
    </row>
    <row r="39" spans="1:7" s="2" customFormat="1" x14ac:dyDescent="0.25">
      <c r="A39" s="6" t="s">
        <v>3111</v>
      </c>
      <c r="B39" s="6">
        <v>4012</v>
      </c>
      <c r="C39" s="18">
        <v>42516.388680555552</v>
      </c>
      <c r="D39" s="18">
        <v>42516.419282407405</v>
      </c>
      <c r="E39" s="15" t="str">
        <f t="shared" si="0"/>
        <v>4011/4012</v>
      </c>
      <c r="F39" s="15">
        <f t="shared" si="1"/>
        <v>3.0601851853134576E-2</v>
      </c>
      <c r="G39" s="10"/>
    </row>
    <row r="40" spans="1:7" s="2" customFormat="1" x14ac:dyDescent="0.25">
      <c r="A40" s="6" t="s">
        <v>3112</v>
      </c>
      <c r="B40" s="6">
        <v>4018</v>
      </c>
      <c r="C40" s="18">
        <v>42516.361319444448</v>
      </c>
      <c r="D40" s="18">
        <v>42516.38957175926</v>
      </c>
      <c r="E40" s="15" t="str">
        <f t="shared" si="0"/>
        <v>4017/4018</v>
      </c>
      <c r="F40" s="15">
        <f t="shared" si="1"/>
        <v>2.8252314812561963E-2</v>
      </c>
      <c r="G40" s="10"/>
    </row>
    <row r="41" spans="1:7" s="2" customFormat="1" x14ac:dyDescent="0.25">
      <c r="A41" s="6" t="s">
        <v>3113</v>
      </c>
      <c r="B41" s="6">
        <v>4017</v>
      </c>
      <c r="C41" s="18">
        <v>42516.400821759256</v>
      </c>
      <c r="D41" s="18">
        <v>42516.430150462962</v>
      </c>
      <c r="E41" s="15" t="str">
        <f t="shared" si="0"/>
        <v>4017/4018</v>
      </c>
      <c r="F41" s="15">
        <f t="shared" si="1"/>
        <v>2.9328703705687076E-2</v>
      </c>
      <c r="G41" s="10"/>
    </row>
    <row r="42" spans="1:7" s="2" customFormat="1" x14ac:dyDescent="0.25">
      <c r="A42" s="6" t="s">
        <v>3114</v>
      </c>
      <c r="B42" s="6">
        <v>4016</v>
      </c>
      <c r="C42" s="18">
        <v>42516.373495370368</v>
      </c>
      <c r="D42" s="18">
        <v>42516.399513888886</v>
      </c>
      <c r="E42" s="15" t="str">
        <f t="shared" si="0"/>
        <v>4015/4016</v>
      </c>
      <c r="F42" s="15">
        <f t="shared" si="1"/>
        <v>2.6018518517958E-2</v>
      </c>
      <c r="G42" s="10"/>
    </row>
    <row r="43" spans="1:7" s="2" customFormat="1" x14ac:dyDescent="0.25">
      <c r="A43" s="6" t="s">
        <v>3115</v>
      </c>
      <c r="B43" s="6">
        <v>4015</v>
      </c>
      <c r="C43" s="18">
        <v>42516.414189814815</v>
      </c>
      <c r="D43" s="18">
        <v>42516.439953703702</v>
      </c>
      <c r="E43" s="15" t="str">
        <f t="shared" si="0"/>
        <v>4015/4016</v>
      </c>
      <c r="F43" s="15">
        <f t="shared" si="1"/>
        <v>2.5763888887013309E-2</v>
      </c>
      <c r="G43" s="10"/>
    </row>
    <row r="44" spans="1:7" s="2" customFormat="1" x14ac:dyDescent="0.25">
      <c r="A44" s="6" t="s">
        <v>3116</v>
      </c>
      <c r="B44" s="6">
        <v>4038</v>
      </c>
      <c r="C44" s="18">
        <v>42516.38208333333</v>
      </c>
      <c r="D44" s="18">
        <v>42516.412141203706</v>
      </c>
      <c r="E44" s="15" t="str">
        <f t="shared" si="0"/>
        <v>4037/4038</v>
      </c>
      <c r="F44" s="15">
        <f t="shared" si="1"/>
        <v>3.0057870375458151E-2</v>
      </c>
      <c r="G44" s="10"/>
    </row>
    <row r="45" spans="1:7" s="2" customFormat="1" x14ac:dyDescent="0.25">
      <c r="A45" s="6" t="s">
        <v>3117</v>
      </c>
      <c r="B45" s="6">
        <v>4037</v>
      </c>
      <c r="C45" s="18">
        <v>42516.424583333333</v>
      </c>
      <c r="D45" s="18">
        <v>42516.452245370368</v>
      </c>
      <c r="E45" s="15" t="str">
        <f t="shared" si="0"/>
        <v>4037/4038</v>
      </c>
      <c r="F45" s="15">
        <f t="shared" si="1"/>
        <v>2.7662037035042886E-2</v>
      </c>
      <c r="G45" s="10"/>
    </row>
    <row r="46" spans="1:7" s="2" customFormat="1" x14ac:dyDescent="0.25">
      <c r="A46" s="6" t="s">
        <v>3118</v>
      </c>
      <c r="B46" s="6">
        <v>4042</v>
      </c>
      <c r="C46" s="18">
        <v>42516.390231481484</v>
      </c>
      <c r="D46" s="18">
        <v>42516.421157407407</v>
      </c>
      <c r="E46" s="15" t="str">
        <f t="shared" si="0"/>
        <v>4041/4042</v>
      </c>
      <c r="F46" s="15">
        <f t="shared" si="1"/>
        <v>3.0925925922929309E-2</v>
      </c>
      <c r="G46" s="10"/>
    </row>
    <row r="47" spans="1:7" s="2" customFormat="1" x14ac:dyDescent="0.25">
      <c r="A47" s="6" t="s">
        <v>3119</v>
      </c>
      <c r="B47" s="6">
        <v>4041</v>
      </c>
      <c r="C47" s="18">
        <v>42516.427442129629</v>
      </c>
      <c r="D47" s="18">
        <v>42516.460509259261</v>
      </c>
      <c r="E47" s="15" t="str">
        <f t="shared" si="0"/>
        <v>4041/4042</v>
      </c>
      <c r="F47" s="15">
        <f t="shared" si="1"/>
        <v>3.3067129632399883E-2</v>
      </c>
      <c r="G47" s="10"/>
    </row>
    <row r="48" spans="1:7" s="2" customFormat="1" x14ac:dyDescent="0.25">
      <c r="A48" s="6" t="s">
        <v>3120</v>
      </c>
      <c r="B48" s="6">
        <v>4007</v>
      </c>
      <c r="C48" s="18">
        <v>42516.404976851853</v>
      </c>
      <c r="D48" s="18">
        <v>42516.431631944448</v>
      </c>
      <c r="E48" s="15" t="str">
        <f t="shared" si="0"/>
        <v>4007/4008</v>
      </c>
      <c r="F48" s="15">
        <f t="shared" si="1"/>
        <v>2.6655092595319729E-2</v>
      </c>
      <c r="G48" s="10"/>
    </row>
    <row r="49" spans="1:7" s="2" customFormat="1" x14ac:dyDescent="0.25">
      <c r="A49" s="6" t="s">
        <v>3121</v>
      </c>
      <c r="B49" s="6">
        <v>4008</v>
      </c>
      <c r="C49" s="18">
        <v>42516.442349537036</v>
      </c>
      <c r="D49" s="18">
        <v>42516.472013888888</v>
      </c>
      <c r="E49" s="15" t="str">
        <f t="shared" si="0"/>
        <v>4007/4008</v>
      </c>
      <c r="F49" s="15">
        <f t="shared" si="1"/>
        <v>2.9664351852261461E-2</v>
      </c>
      <c r="G49" s="10"/>
    </row>
    <row r="50" spans="1:7" s="2" customFormat="1" x14ac:dyDescent="0.25">
      <c r="A50" s="6" t="s">
        <v>3122</v>
      </c>
      <c r="B50" s="6">
        <v>4014</v>
      </c>
      <c r="C50" s="18">
        <v>42516.412488425929</v>
      </c>
      <c r="D50" s="18">
        <v>42516.441469907404</v>
      </c>
      <c r="E50" s="15" t="str">
        <f t="shared" si="0"/>
        <v>4013/4014</v>
      </c>
      <c r="F50" s="15">
        <f t="shared" si="1"/>
        <v>2.898148147505708E-2</v>
      </c>
      <c r="G50" s="10"/>
    </row>
    <row r="51" spans="1:7" s="2" customFormat="1" x14ac:dyDescent="0.25">
      <c r="A51" s="6" t="s">
        <v>3123</v>
      </c>
      <c r="B51" s="6">
        <v>4013</v>
      </c>
      <c r="C51" s="18">
        <v>42516.448194444441</v>
      </c>
      <c r="D51" s="18">
        <v>42516.481979166667</v>
      </c>
      <c r="E51" s="15" t="str">
        <f t="shared" si="0"/>
        <v>4013/4014</v>
      </c>
      <c r="F51" s="15">
        <f t="shared" si="1"/>
        <v>3.3784722225391306E-2</v>
      </c>
      <c r="G51" s="10"/>
    </row>
    <row r="52" spans="1:7" s="2" customFormat="1" x14ac:dyDescent="0.25">
      <c r="A52" s="6" t="s">
        <v>3124</v>
      </c>
      <c r="B52" s="6">
        <v>4011</v>
      </c>
      <c r="C52" s="18">
        <v>42516.425081018519</v>
      </c>
      <c r="D52" s="18">
        <v>42516.452557870369</v>
      </c>
      <c r="E52" s="15" t="str">
        <f t="shared" si="0"/>
        <v>4011/4012</v>
      </c>
      <c r="F52" s="15">
        <f t="shared" si="1"/>
        <v>2.7476851850224193E-2</v>
      </c>
      <c r="G52" s="10"/>
    </row>
    <row r="53" spans="1:7" s="2" customFormat="1" x14ac:dyDescent="0.25">
      <c r="A53" s="6" t="s">
        <v>3125</v>
      </c>
      <c r="B53" s="6">
        <v>4012</v>
      </c>
      <c r="C53" s="18">
        <v>42516.460393518515</v>
      </c>
      <c r="D53" s="18">
        <v>42516.491875</v>
      </c>
      <c r="E53" s="15" t="str">
        <f t="shared" si="0"/>
        <v>4011/4012</v>
      </c>
      <c r="F53" s="15">
        <f t="shared" si="1"/>
        <v>3.1481481484661344E-2</v>
      </c>
      <c r="G53" s="10"/>
    </row>
    <row r="54" spans="1:7" s="2" customFormat="1" x14ac:dyDescent="0.25">
      <c r="A54" s="6" t="s">
        <v>3126</v>
      </c>
      <c r="B54" s="6">
        <v>4018</v>
      </c>
      <c r="C54" s="18">
        <v>42516.435011574074</v>
      </c>
      <c r="D54" s="18">
        <v>42516.462152777778</v>
      </c>
      <c r="E54" s="15" t="str">
        <f t="shared" si="0"/>
        <v>4017/4018</v>
      </c>
      <c r="F54" s="15">
        <f t="shared" si="1"/>
        <v>2.7141203703649808E-2</v>
      </c>
      <c r="G54" s="10"/>
    </row>
    <row r="55" spans="1:7" s="2" customFormat="1" x14ac:dyDescent="0.25">
      <c r="A55" s="6" t="s">
        <v>3127</v>
      </c>
      <c r="B55" s="6">
        <v>4017</v>
      </c>
      <c r="C55" s="18">
        <v>42516.471458333333</v>
      </c>
      <c r="D55" s="18">
        <v>42516.502384259256</v>
      </c>
      <c r="E55" s="15" t="str">
        <f t="shared" si="0"/>
        <v>4017/4018</v>
      </c>
      <c r="F55" s="15">
        <f t="shared" si="1"/>
        <v>3.0925925922929309E-2</v>
      </c>
      <c r="G55" s="10"/>
    </row>
    <row r="56" spans="1:7" s="2" customFormat="1" x14ac:dyDescent="0.25">
      <c r="A56" s="6" t="s">
        <v>3128</v>
      </c>
      <c r="B56" s="6">
        <v>4016</v>
      </c>
      <c r="C56" s="18">
        <v>42516.445104166669</v>
      </c>
      <c r="D56" s="18">
        <v>42516.473344907405</v>
      </c>
      <c r="E56" s="15" t="str">
        <f t="shared" si="0"/>
        <v>4015/4016</v>
      </c>
      <c r="F56" s="15">
        <f t="shared" si="1"/>
        <v>2.824074073578231E-2</v>
      </c>
      <c r="G56" s="10"/>
    </row>
    <row r="57" spans="1:7" s="2" customFormat="1" x14ac:dyDescent="0.25">
      <c r="A57" s="6" t="s">
        <v>3129</v>
      </c>
      <c r="B57" s="6">
        <v>4015</v>
      </c>
      <c r="C57" s="18">
        <v>42516.484733796293</v>
      </c>
      <c r="D57" s="18">
        <v>42516.514328703706</v>
      </c>
      <c r="E57" s="15" t="str">
        <f t="shared" si="0"/>
        <v>4015/4016</v>
      </c>
      <c r="F57" s="15">
        <f t="shared" si="1"/>
        <v>2.959490741341142E-2</v>
      </c>
      <c r="G57" s="10"/>
    </row>
    <row r="58" spans="1:7" s="2" customFormat="1" x14ac:dyDescent="0.25">
      <c r="A58" s="6" t="s">
        <v>3130</v>
      </c>
      <c r="B58" s="6">
        <v>4038</v>
      </c>
      <c r="C58" s="18">
        <v>42516.458124999997</v>
      </c>
      <c r="D58" s="18">
        <v>42516.483206018522</v>
      </c>
      <c r="E58" s="15" t="str">
        <f t="shared" si="0"/>
        <v>4037/4038</v>
      </c>
      <c r="F58" s="15">
        <f t="shared" si="1"/>
        <v>2.5081018524360843E-2</v>
      </c>
      <c r="G58" s="10"/>
    </row>
    <row r="59" spans="1:7" s="2" customFormat="1" x14ac:dyDescent="0.25">
      <c r="A59" s="6" t="s">
        <v>3131</v>
      </c>
      <c r="B59" s="6">
        <v>4037</v>
      </c>
      <c r="C59" s="18">
        <v>42516.495879629627</v>
      </c>
      <c r="D59" s="18">
        <v>42516.526458333334</v>
      </c>
      <c r="E59" s="15" t="str">
        <f t="shared" si="0"/>
        <v>4037/4038</v>
      </c>
      <c r="F59" s="15">
        <f t="shared" si="1"/>
        <v>3.0578703706851229E-2</v>
      </c>
      <c r="G59" s="10"/>
    </row>
    <row r="60" spans="1:7" s="2" customFormat="1" x14ac:dyDescent="0.25">
      <c r="A60" s="6" t="s">
        <v>3132</v>
      </c>
      <c r="B60" s="6">
        <v>4042</v>
      </c>
      <c r="C60" s="18">
        <v>42516.468240740738</v>
      </c>
      <c r="D60" s="18">
        <v>42516.494062500002</v>
      </c>
      <c r="E60" s="15" t="str">
        <f t="shared" si="0"/>
        <v>4041/4042</v>
      </c>
      <c r="F60" s="15">
        <f t="shared" si="1"/>
        <v>2.5821759263635613E-2</v>
      </c>
      <c r="G60" s="10"/>
    </row>
    <row r="61" spans="1:7" s="2" customFormat="1" x14ac:dyDescent="0.25">
      <c r="A61" s="6" t="s">
        <v>3133</v>
      </c>
      <c r="B61" s="6">
        <v>4007</v>
      </c>
      <c r="C61" s="18">
        <v>42516.48097222222</v>
      </c>
      <c r="D61" s="18">
        <v>42516.507349537038</v>
      </c>
      <c r="E61" s="15" t="str">
        <f t="shared" si="0"/>
        <v>4007/4008</v>
      </c>
      <c r="F61" s="15">
        <f t="shared" si="1"/>
        <v>2.6377314818091691E-2</v>
      </c>
      <c r="G61" s="10"/>
    </row>
    <row r="62" spans="1:7" s="2" customFormat="1" x14ac:dyDescent="0.25">
      <c r="A62" s="6" t="s">
        <v>3134</v>
      </c>
      <c r="B62" s="6">
        <v>4008</v>
      </c>
      <c r="C62" s="18">
        <v>42516.512928240743</v>
      </c>
      <c r="D62" s="18">
        <v>42516.546342592592</v>
      </c>
      <c r="E62" s="15" t="str">
        <f t="shared" si="0"/>
        <v>4007/4008</v>
      </c>
      <c r="F62" s="15">
        <f t="shared" si="1"/>
        <v>3.3414351848477963E-2</v>
      </c>
      <c r="G62" s="10"/>
    </row>
    <row r="63" spans="1:7" s="2" customFormat="1" x14ac:dyDescent="0.25">
      <c r="A63" s="6" t="s">
        <v>3135</v>
      </c>
      <c r="B63" s="6">
        <v>4024</v>
      </c>
      <c r="C63" s="18">
        <v>42516.484965277778</v>
      </c>
      <c r="D63" s="18">
        <v>42516.51425925926</v>
      </c>
      <c r="E63" s="15" t="str">
        <f t="shared" si="0"/>
        <v>4023/4024</v>
      </c>
      <c r="F63" s="15">
        <f t="shared" si="1"/>
        <v>2.9293981482624076E-2</v>
      </c>
      <c r="G63" s="10"/>
    </row>
    <row r="64" spans="1:7" s="2" customFormat="1" x14ac:dyDescent="0.25">
      <c r="A64" s="6" t="s">
        <v>3136</v>
      </c>
      <c r="B64" s="6">
        <v>4023</v>
      </c>
      <c r="C64" s="18">
        <v>42516.518506944441</v>
      </c>
      <c r="D64" s="18">
        <v>42516.554351851853</v>
      </c>
      <c r="E64" s="15" t="str">
        <f t="shared" si="0"/>
        <v>4023/4024</v>
      </c>
      <c r="F64" s="15">
        <f t="shared" si="1"/>
        <v>3.5844907411956228E-2</v>
      </c>
      <c r="G64" s="10"/>
    </row>
    <row r="65" spans="1:7" s="2" customFormat="1" x14ac:dyDescent="0.25">
      <c r="A65" s="6" t="s">
        <v>3137</v>
      </c>
      <c r="B65" s="6">
        <v>4011</v>
      </c>
      <c r="C65" s="18">
        <v>42516.499444444446</v>
      </c>
      <c r="D65" s="18">
        <v>42516.525254629632</v>
      </c>
      <c r="E65" s="15" t="str">
        <f t="shared" si="0"/>
        <v>4011/4012</v>
      </c>
      <c r="F65" s="15">
        <f t="shared" si="1"/>
        <v>2.5810185186855961E-2</v>
      </c>
      <c r="G65" s="10"/>
    </row>
    <row r="66" spans="1:7" s="2" customFormat="1" x14ac:dyDescent="0.25">
      <c r="A66" s="6" t="s">
        <v>3138</v>
      </c>
      <c r="B66" s="6">
        <v>4012</v>
      </c>
      <c r="C66" s="18">
        <v>42516.532141203701</v>
      </c>
      <c r="D66" s="18">
        <v>42516.565092592595</v>
      </c>
      <c r="E66" s="15" t="str">
        <f t="shared" si="0"/>
        <v>4011/4012</v>
      </c>
      <c r="F66" s="15">
        <f t="shared" si="1"/>
        <v>3.295138889370719E-2</v>
      </c>
      <c r="G66" s="10"/>
    </row>
    <row r="67" spans="1:7" s="2" customFormat="1" x14ac:dyDescent="0.25">
      <c r="A67" s="6" t="s">
        <v>3139</v>
      </c>
      <c r="B67" s="6">
        <v>4018</v>
      </c>
      <c r="C67" s="18">
        <v>42516.507928240739</v>
      </c>
      <c r="D67" s="18">
        <v>42516.538171296299</v>
      </c>
      <c r="E67" s="15" t="str">
        <f t="shared" si="0"/>
        <v>4017/4018</v>
      </c>
      <c r="F67" s="15">
        <f t="shared" si="1"/>
        <v>3.0243055560276844E-2</v>
      </c>
      <c r="G67" s="10"/>
    </row>
    <row r="68" spans="1:7" s="2" customFormat="1" x14ac:dyDescent="0.25">
      <c r="A68" s="6" t="s">
        <v>3140</v>
      </c>
      <c r="B68" s="6">
        <v>4016</v>
      </c>
      <c r="C68" s="18">
        <v>42516.519768518519</v>
      </c>
      <c r="D68" s="18">
        <v>42516.547314814816</v>
      </c>
      <c r="E68" s="15" t="str">
        <f t="shared" ref="E68:E130" si="2">IF(ISEVEN(B68),(B68-1)&amp;"/"&amp;B68,B68&amp;"/"&amp;(B68+1))</f>
        <v>4015/4016</v>
      </c>
      <c r="F68" s="15">
        <f t="shared" ref="F68:F130" si="3">D68-C68</f>
        <v>2.7546296296350192E-2</v>
      </c>
      <c r="G68" s="10"/>
    </row>
    <row r="69" spans="1:7" s="2" customFormat="1" x14ac:dyDescent="0.25">
      <c r="A69" s="6" t="s">
        <v>3141</v>
      </c>
      <c r="B69" s="6">
        <v>4015</v>
      </c>
      <c r="C69" s="18">
        <v>42516.558391203704</v>
      </c>
      <c r="D69" s="18">
        <v>42516.588599537034</v>
      </c>
      <c r="E69" s="15" t="str">
        <f t="shared" si="2"/>
        <v>4015/4016</v>
      </c>
      <c r="F69" s="15">
        <f t="shared" si="3"/>
        <v>3.0208333329937886E-2</v>
      </c>
      <c r="G69" s="10"/>
    </row>
    <row r="70" spans="1:7" s="2" customFormat="1" x14ac:dyDescent="0.25">
      <c r="A70" s="6" t="s">
        <v>3142</v>
      </c>
      <c r="B70" s="6">
        <v>4038</v>
      </c>
      <c r="C70" s="18">
        <v>42516.53</v>
      </c>
      <c r="D70" s="18">
        <v>42516.557974537034</v>
      </c>
      <c r="E70" s="15" t="str">
        <f t="shared" si="2"/>
        <v>4037/4038</v>
      </c>
      <c r="F70" s="15">
        <f t="shared" si="3"/>
        <v>2.7974537035333924E-2</v>
      </c>
      <c r="G70" s="10"/>
    </row>
    <row r="71" spans="1:7" s="2" customFormat="1" x14ac:dyDescent="0.25">
      <c r="A71" s="6" t="s">
        <v>3143</v>
      </c>
      <c r="B71" s="6">
        <v>4037</v>
      </c>
      <c r="C71" s="18">
        <v>42516.566006944442</v>
      </c>
      <c r="D71" s="18">
        <v>42516.598645833335</v>
      </c>
      <c r="E71" s="15" t="str">
        <f t="shared" si="2"/>
        <v>4037/4038</v>
      </c>
      <c r="F71" s="15">
        <f t="shared" si="3"/>
        <v>3.2638888893416151E-2</v>
      </c>
      <c r="G71" s="10"/>
    </row>
    <row r="72" spans="1:7" s="2" customFormat="1" x14ac:dyDescent="0.25">
      <c r="A72" s="6" t="s">
        <v>3144</v>
      </c>
      <c r="B72" s="6">
        <v>4042</v>
      </c>
      <c r="C72" s="18">
        <v>42516.540729166663</v>
      </c>
      <c r="D72" s="18">
        <v>42516.568495370368</v>
      </c>
      <c r="E72" s="15" t="str">
        <f t="shared" si="2"/>
        <v>4041/4042</v>
      </c>
      <c r="F72" s="15">
        <f t="shared" si="3"/>
        <v>2.7766203704231884E-2</v>
      </c>
      <c r="G72" s="10"/>
    </row>
    <row r="73" spans="1:7" s="2" customFormat="1" x14ac:dyDescent="0.25">
      <c r="A73" s="6" t="s">
        <v>3145</v>
      </c>
      <c r="B73" s="6">
        <v>4041</v>
      </c>
      <c r="C73" s="18">
        <v>42516.578946759262</v>
      </c>
      <c r="D73" s="18">
        <v>42516.609490740739</v>
      </c>
      <c r="E73" s="15" t="str">
        <f t="shared" si="2"/>
        <v>4041/4042</v>
      </c>
      <c r="F73" s="15">
        <f t="shared" si="3"/>
        <v>3.0543981476512272E-2</v>
      </c>
      <c r="G73" s="10"/>
    </row>
    <row r="74" spans="1:7" s="2" customFormat="1" x14ac:dyDescent="0.25">
      <c r="A74" s="6" t="s">
        <v>3146</v>
      </c>
      <c r="B74" s="6">
        <v>4007</v>
      </c>
      <c r="C74" s="18">
        <v>42516.552453703705</v>
      </c>
      <c r="D74" s="18">
        <v>42516.58017361111</v>
      </c>
      <c r="E74" s="15" t="str">
        <f t="shared" si="2"/>
        <v>4007/4008</v>
      </c>
      <c r="F74" s="15">
        <f t="shared" si="3"/>
        <v>2.7719907404389232E-2</v>
      </c>
      <c r="G74" s="10"/>
    </row>
    <row r="75" spans="1:7" s="2" customFormat="1" x14ac:dyDescent="0.25">
      <c r="A75" s="6" t="s">
        <v>3147</v>
      </c>
      <c r="B75" s="6">
        <v>4008</v>
      </c>
      <c r="C75" s="18">
        <v>42516.585625</v>
      </c>
      <c r="D75" s="18">
        <v>42516.627152777779</v>
      </c>
      <c r="E75" s="15" t="str">
        <f t="shared" si="2"/>
        <v>4007/4008</v>
      </c>
      <c r="F75" s="15">
        <f t="shared" si="3"/>
        <v>4.1527777779265307E-2</v>
      </c>
      <c r="G75" s="10"/>
    </row>
    <row r="76" spans="1:7" s="2" customFormat="1" x14ac:dyDescent="0.25">
      <c r="A76" s="6" t="s">
        <v>3148</v>
      </c>
      <c r="B76" s="6">
        <v>4024</v>
      </c>
      <c r="C76" s="18">
        <v>42516.559837962966</v>
      </c>
      <c r="D76" s="18">
        <v>42516.58866898148</v>
      </c>
      <c r="E76" s="15" t="str">
        <f t="shared" si="2"/>
        <v>4023/4024</v>
      </c>
      <c r="F76" s="15">
        <f t="shared" si="3"/>
        <v>2.8831018513301387E-2</v>
      </c>
      <c r="G76" s="10"/>
    </row>
    <row r="77" spans="1:7" s="2" customFormat="1" x14ac:dyDescent="0.25">
      <c r="A77" s="6" t="s">
        <v>3149</v>
      </c>
      <c r="B77" s="6">
        <v>4023</v>
      </c>
      <c r="C77" s="18">
        <v>42516.595219907409</v>
      </c>
      <c r="D77" s="18">
        <v>42516.633368055554</v>
      </c>
      <c r="E77" s="15" t="str">
        <f t="shared" si="2"/>
        <v>4023/4024</v>
      </c>
      <c r="F77" s="15">
        <f t="shared" si="3"/>
        <v>3.8148148145410232E-2</v>
      </c>
      <c r="G77" s="10"/>
    </row>
    <row r="78" spans="1:7" s="2" customFormat="1" x14ac:dyDescent="0.25">
      <c r="A78" s="6" t="s">
        <v>3150</v>
      </c>
      <c r="B78" s="6">
        <v>4011</v>
      </c>
      <c r="C78" s="18">
        <v>42516.576782407406</v>
      </c>
      <c r="D78" s="18">
        <v>42516.597754629627</v>
      </c>
      <c r="E78" s="15" t="str">
        <f t="shared" si="2"/>
        <v>4011/4012</v>
      </c>
      <c r="F78" s="15">
        <f t="shared" si="3"/>
        <v>2.0972222220734693E-2</v>
      </c>
      <c r="G78" s="10" t="s">
        <v>785</v>
      </c>
    </row>
    <row r="79" spans="1:7" s="2" customFormat="1" x14ac:dyDescent="0.25">
      <c r="A79" s="6" t="s">
        <v>3151</v>
      </c>
      <c r="B79" s="6">
        <v>4012</v>
      </c>
      <c r="C79" s="18">
        <v>42516.60533564815</v>
      </c>
      <c r="D79" s="18">
        <v>42516.641527777778</v>
      </c>
      <c r="E79" s="15" t="str">
        <f t="shared" si="2"/>
        <v>4011/4012</v>
      </c>
      <c r="F79" s="15">
        <f t="shared" si="3"/>
        <v>3.6192129628034309E-2</v>
      </c>
      <c r="G79" s="10"/>
    </row>
    <row r="80" spans="1:7" s="2" customFormat="1" x14ac:dyDescent="0.25">
      <c r="A80" s="6" t="s">
        <v>3152</v>
      </c>
      <c r="B80" s="6">
        <v>4044</v>
      </c>
      <c r="C80" s="18">
        <v>42516.585358796299</v>
      </c>
      <c r="D80" s="18">
        <v>42516.615358796298</v>
      </c>
      <c r="E80" s="15" t="str">
        <f t="shared" si="2"/>
        <v>4043/4044</v>
      </c>
      <c r="F80" s="15">
        <f t="shared" si="3"/>
        <v>2.9999999998835847E-2</v>
      </c>
      <c r="G80" s="10"/>
    </row>
    <row r="81" spans="1:7" s="2" customFormat="1" x14ac:dyDescent="0.25">
      <c r="A81" s="6" t="s">
        <v>3153</v>
      </c>
      <c r="B81" s="6">
        <v>4043</v>
      </c>
      <c r="C81" s="18">
        <v>42516.62</v>
      </c>
      <c r="D81" s="18">
        <v>42516.655636574076</v>
      </c>
      <c r="E81" s="15" t="str">
        <f t="shared" si="2"/>
        <v>4043/4044</v>
      </c>
      <c r="F81" s="15">
        <f t="shared" si="3"/>
        <v>3.5636574073578231E-2</v>
      </c>
      <c r="G81" s="10"/>
    </row>
    <row r="82" spans="1:7" s="2" customFormat="1" x14ac:dyDescent="0.25">
      <c r="A82" s="6" t="s">
        <v>3154</v>
      </c>
      <c r="B82" s="6">
        <v>4016</v>
      </c>
      <c r="C82" s="18">
        <v>42516.591412037036</v>
      </c>
      <c r="D82" s="18">
        <v>42516.620289351849</v>
      </c>
      <c r="E82" s="15" t="str">
        <f t="shared" si="2"/>
        <v>4015/4016</v>
      </c>
      <c r="F82" s="15">
        <f t="shared" si="3"/>
        <v>2.8877314813144039E-2</v>
      </c>
      <c r="G82" s="10"/>
    </row>
    <row r="83" spans="1:7" s="2" customFormat="1" x14ac:dyDescent="0.25">
      <c r="A83" s="6" t="s">
        <v>3155</v>
      </c>
      <c r="B83" s="6">
        <v>4015</v>
      </c>
      <c r="C83" s="18">
        <v>42516.629131944443</v>
      </c>
      <c r="D83" s="18">
        <v>42516.667025462964</v>
      </c>
      <c r="E83" s="15" t="str">
        <f t="shared" si="2"/>
        <v>4015/4016</v>
      </c>
      <c r="F83" s="15">
        <f t="shared" si="3"/>
        <v>3.7893518521741498E-2</v>
      </c>
      <c r="G83" s="10"/>
    </row>
    <row r="84" spans="1:7" s="2" customFormat="1" x14ac:dyDescent="0.25">
      <c r="A84" s="6" t="s">
        <v>3156</v>
      </c>
      <c r="B84" s="6">
        <v>4038</v>
      </c>
      <c r="C84" s="18">
        <v>42516.601712962962</v>
      </c>
      <c r="D84" s="18">
        <v>42516.607685185183</v>
      </c>
      <c r="E84" s="15" t="str">
        <f t="shared" si="2"/>
        <v>4037/4038</v>
      </c>
      <c r="F84" s="15">
        <f t="shared" si="3"/>
        <v>5.9722222213167697E-3</v>
      </c>
      <c r="G84" s="10" t="s">
        <v>3212</v>
      </c>
    </row>
    <row r="85" spans="1:7" s="2" customFormat="1" x14ac:dyDescent="0.25">
      <c r="A85" s="6" t="s">
        <v>3157</v>
      </c>
      <c r="B85" s="6">
        <v>4037</v>
      </c>
      <c r="C85" s="18">
        <v>42516.638252314813</v>
      </c>
      <c r="D85" s="18">
        <v>42516.676261574074</v>
      </c>
      <c r="E85" s="15" t="str">
        <f t="shared" si="2"/>
        <v>4037/4038</v>
      </c>
      <c r="F85" s="15">
        <f t="shared" si="3"/>
        <v>3.8009259260434192E-2</v>
      </c>
      <c r="G85" s="10"/>
    </row>
    <row r="86" spans="1:7" s="2" customFormat="1" x14ac:dyDescent="0.25">
      <c r="A86" s="6" t="s">
        <v>3158</v>
      </c>
      <c r="B86" s="6">
        <v>4042</v>
      </c>
      <c r="C86" s="18">
        <v>42516.615856481483</v>
      </c>
      <c r="D86" s="18">
        <v>42516.645173611112</v>
      </c>
      <c r="E86" s="15" t="str">
        <f t="shared" si="2"/>
        <v>4041/4042</v>
      </c>
      <c r="F86" s="15">
        <f t="shared" si="3"/>
        <v>2.9317129628907423E-2</v>
      </c>
      <c r="G86" s="10"/>
    </row>
    <row r="87" spans="1:7" s="2" customFormat="1" x14ac:dyDescent="0.25">
      <c r="A87" s="6" t="s">
        <v>3159</v>
      </c>
      <c r="B87" s="6">
        <v>4041</v>
      </c>
      <c r="C87" s="18">
        <v>42516.649270833332</v>
      </c>
      <c r="D87" s="18">
        <v>42516.682962962965</v>
      </c>
      <c r="E87" s="15" t="str">
        <f t="shared" si="2"/>
        <v>4041/4042</v>
      </c>
      <c r="F87" s="15">
        <f t="shared" si="3"/>
        <v>3.369212963298196E-2</v>
      </c>
      <c r="G87" s="10"/>
    </row>
    <row r="88" spans="1:7" s="2" customFormat="1" x14ac:dyDescent="0.25">
      <c r="A88" s="6" t="s">
        <v>3160</v>
      </c>
      <c r="B88" s="6">
        <v>4007</v>
      </c>
      <c r="C88" s="18">
        <v>42516.629687499997</v>
      </c>
      <c r="D88" s="18">
        <v>42516.658622685187</v>
      </c>
      <c r="E88" s="15" t="str">
        <f t="shared" si="2"/>
        <v>4007/4008</v>
      </c>
      <c r="F88" s="15">
        <f t="shared" si="3"/>
        <v>2.8935185189766344E-2</v>
      </c>
      <c r="G88" s="10"/>
    </row>
    <row r="89" spans="1:7" s="2" customFormat="1" x14ac:dyDescent="0.25">
      <c r="A89" s="6" t="s">
        <v>3161</v>
      </c>
      <c r="B89" s="6">
        <v>4008</v>
      </c>
      <c r="C89" s="18">
        <v>42516.662974537037</v>
      </c>
      <c r="D89" s="18">
        <v>42516.696064814816</v>
      </c>
      <c r="E89" s="15" t="str">
        <f t="shared" si="2"/>
        <v>4007/4008</v>
      </c>
      <c r="F89" s="15">
        <f t="shared" si="3"/>
        <v>3.309027777868323E-2</v>
      </c>
      <c r="G89" s="10"/>
    </row>
    <row r="90" spans="1:7" s="2" customFormat="1" x14ac:dyDescent="0.25">
      <c r="A90" s="6" t="s">
        <v>3162</v>
      </c>
      <c r="B90" s="6">
        <v>4024</v>
      </c>
      <c r="C90" s="18">
        <v>42516.635937500003</v>
      </c>
      <c r="D90" s="18">
        <v>42516.669699074075</v>
      </c>
      <c r="E90" s="15" t="str">
        <f t="shared" si="2"/>
        <v>4023/4024</v>
      </c>
      <c r="F90" s="15">
        <f t="shared" si="3"/>
        <v>3.3761574071832001E-2</v>
      </c>
      <c r="G90" s="10"/>
    </row>
    <row r="91" spans="1:7" s="2" customFormat="1" x14ac:dyDescent="0.25">
      <c r="A91" s="6" t="s">
        <v>3163</v>
      </c>
      <c r="B91" s="6">
        <v>4023</v>
      </c>
      <c r="C91" s="18">
        <v>42516.672337962962</v>
      </c>
      <c r="D91" s="18">
        <v>42516.707129629627</v>
      </c>
      <c r="E91" s="15" t="str">
        <f t="shared" si="2"/>
        <v>4023/4024</v>
      </c>
      <c r="F91" s="15">
        <f t="shared" si="3"/>
        <v>3.4791666665114462E-2</v>
      </c>
      <c r="G91" s="10"/>
    </row>
    <row r="92" spans="1:7" s="2" customFormat="1" x14ac:dyDescent="0.25">
      <c r="A92" s="6" t="s">
        <v>3164</v>
      </c>
      <c r="B92" s="6">
        <v>4011</v>
      </c>
      <c r="C92" s="18">
        <v>42516.645844907405</v>
      </c>
      <c r="D92" s="18">
        <v>42516.670775462961</v>
      </c>
      <c r="E92" s="15" t="str">
        <f t="shared" si="2"/>
        <v>4011/4012</v>
      </c>
      <c r="F92" s="15">
        <f t="shared" si="3"/>
        <v>2.4930555555329192E-2</v>
      </c>
      <c r="G92" s="10"/>
    </row>
    <row r="93" spans="1:7" s="2" customFormat="1" x14ac:dyDescent="0.25">
      <c r="A93" s="6" t="s">
        <v>3165</v>
      </c>
      <c r="B93" s="6">
        <v>4012</v>
      </c>
      <c r="C93" s="18">
        <v>42516.679560185185</v>
      </c>
      <c r="D93" s="18">
        <v>42516.717465277776</v>
      </c>
      <c r="E93" s="15" t="str">
        <f t="shared" si="2"/>
        <v>4011/4012</v>
      </c>
      <c r="F93" s="15">
        <f t="shared" si="3"/>
        <v>3.7905092591245193E-2</v>
      </c>
      <c r="G93" s="10"/>
    </row>
    <row r="94" spans="1:7" s="2" customFormat="1" x14ac:dyDescent="0.25">
      <c r="A94" s="6" t="s">
        <v>3166</v>
      </c>
      <c r="B94" s="6">
        <v>4018</v>
      </c>
      <c r="C94" s="18">
        <v>42516.651423611111</v>
      </c>
      <c r="D94" s="18">
        <v>42516.686469907407</v>
      </c>
      <c r="E94" s="15" t="str">
        <f t="shared" si="2"/>
        <v>4017/4018</v>
      </c>
      <c r="F94" s="15">
        <f t="shared" si="3"/>
        <v>3.5046296296059154E-2</v>
      </c>
      <c r="G94" s="10"/>
    </row>
    <row r="95" spans="1:7" s="2" customFormat="1" x14ac:dyDescent="0.25">
      <c r="A95" s="6" t="s">
        <v>3167</v>
      </c>
      <c r="B95" s="6">
        <v>4016</v>
      </c>
      <c r="C95" s="18">
        <v>42516.670613425929</v>
      </c>
      <c r="D95" s="18">
        <v>42516.697708333333</v>
      </c>
      <c r="E95" s="15" t="str">
        <f t="shared" si="2"/>
        <v>4015/4016</v>
      </c>
      <c r="F95" s="15">
        <f t="shared" si="3"/>
        <v>2.7094907403807156E-2</v>
      </c>
      <c r="G95" s="10"/>
    </row>
    <row r="96" spans="1:7" s="2" customFormat="1" x14ac:dyDescent="0.25">
      <c r="A96" s="6" t="s">
        <v>3168</v>
      </c>
      <c r="B96" s="6">
        <v>4015</v>
      </c>
      <c r="C96" s="18">
        <v>42516.701898148145</v>
      </c>
      <c r="D96" s="18">
        <v>42516.73574074074</v>
      </c>
      <c r="E96" s="15" t="str">
        <f t="shared" si="2"/>
        <v>4015/4016</v>
      </c>
      <c r="F96" s="15">
        <f t="shared" si="3"/>
        <v>3.3842592594737653E-2</v>
      </c>
      <c r="G96" s="10"/>
    </row>
    <row r="97" spans="1:7" s="2" customFormat="1" x14ac:dyDescent="0.25">
      <c r="A97" s="6" t="s">
        <v>3169</v>
      </c>
      <c r="B97" s="6">
        <v>4038</v>
      </c>
      <c r="C97" s="18">
        <v>42516.679270833331</v>
      </c>
      <c r="D97" s="18">
        <v>42516.710879629631</v>
      </c>
      <c r="E97" s="15" t="str">
        <f t="shared" si="2"/>
        <v>4037/4038</v>
      </c>
      <c r="F97" s="15">
        <f t="shared" si="3"/>
        <v>3.160879630013369E-2</v>
      </c>
      <c r="G97" s="10"/>
    </row>
    <row r="98" spans="1:7" s="2" customFormat="1" x14ac:dyDescent="0.25">
      <c r="A98" s="6" t="s">
        <v>3170</v>
      </c>
      <c r="B98" s="6">
        <v>4037</v>
      </c>
      <c r="C98" s="18">
        <v>42516.717303240737</v>
      </c>
      <c r="D98" s="18">
        <v>42516.747002314813</v>
      </c>
      <c r="E98" s="15" t="str">
        <f t="shared" si="2"/>
        <v>4037/4038</v>
      </c>
      <c r="F98" s="15">
        <f t="shared" si="3"/>
        <v>2.9699074075324461E-2</v>
      </c>
      <c r="G98" s="10"/>
    </row>
    <row r="99" spans="1:7" s="2" customFormat="1" x14ac:dyDescent="0.25">
      <c r="A99" s="6" t="s">
        <v>3171</v>
      </c>
      <c r="B99" s="6">
        <v>4042</v>
      </c>
      <c r="C99" s="18">
        <v>42516.68608796296</v>
      </c>
      <c r="D99" s="18">
        <v>42516.714502314811</v>
      </c>
      <c r="E99" s="15" t="str">
        <f t="shared" si="2"/>
        <v>4041/4042</v>
      </c>
      <c r="F99" s="15">
        <f t="shared" si="3"/>
        <v>2.8414351851097308E-2</v>
      </c>
      <c r="G99" s="10"/>
    </row>
    <row r="100" spans="1:7" s="2" customFormat="1" x14ac:dyDescent="0.25">
      <c r="A100" s="6" t="s">
        <v>3172</v>
      </c>
      <c r="B100" s="6">
        <v>4041</v>
      </c>
      <c r="C100" s="18">
        <v>42516.723067129627</v>
      </c>
      <c r="D100" s="18">
        <v>42516.756550925929</v>
      </c>
      <c r="E100" s="15" t="str">
        <f t="shared" si="2"/>
        <v>4041/4042</v>
      </c>
      <c r="F100" s="15">
        <f t="shared" si="3"/>
        <v>3.348379630187992E-2</v>
      </c>
      <c r="G100" s="10"/>
    </row>
    <row r="101" spans="1:7" s="2" customFormat="1" x14ac:dyDescent="0.25">
      <c r="A101" s="6" t="s">
        <v>3173</v>
      </c>
      <c r="B101" s="6">
        <v>4007</v>
      </c>
      <c r="C101" s="18">
        <v>42516.699907407405</v>
      </c>
      <c r="D101" s="18">
        <v>42516.726273148146</v>
      </c>
      <c r="E101" s="15" t="str">
        <f t="shared" si="2"/>
        <v>4007/4008</v>
      </c>
      <c r="F101" s="15">
        <f t="shared" si="3"/>
        <v>2.6365740741312038E-2</v>
      </c>
      <c r="G101" s="10"/>
    </row>
    <row r="102" spans="1:7" s="2" customFormat="1" x14ac:dyDescent="0.25">
      <c r="A102" s="6" t="s">
        <v>3174</v>
      </c>
      <c r="B102" s="6">
        <v>4008</v>
      </c>
      <c r="C102" s="18">
        <v>42516.733182870368</v>
      </c>
      <c r="D102" s="18">
        <v>42516.763437499998</v>
      </c>
      <c r="E102" s="15" t="str">
        <f t="shared" si="2"/>
        <v>4007/4008</v>
      </c>
      <c r="F102" s="15">
        <f t="shared" si="3"/>
        <v>3.0254629629780538E-2</v>
      </c>
      <c r="G102" s="10"/>
    </row>
    <row r="103" spans="1:7" s="2" customFormat="1" x14ac:dyDescent="0.25">
      <c r="A103" s="6" t="s">
        <v>3175</v>
      </c>
      <c r="B103" s="6">
        <v>4024</v>
      </c>
      <c r="C103" s="18">
        <v>42516.709421296298</v>
      </c>
      <c r="D103" s="18">
        <v>42516.736157407409</v>
      </c>
      <c r="E103" s="15" t="str">
        <f t="shared" si="2"/>
        <v>4023/4024</v>
      </c>
      <c r="F103" s="15">
        <f t="shared" si="3"/>
        <v>2.6736111110949423E-2</v>
      </c>
      <c r="G103" s="10"/>
    </row>
    <row r="104" spans="1:7" s="2" customFormat="1" x14ac:dyDescent="0.25">
      <c r="A104" s="6" t="s">
        <v>3176</v>
      </c>
      <c r="B104" s="6">
        <v>4023</v>
      </c>
      <c r="C104" s="18">
        <v>42516.741782407407</v>
      </c>
      <c r="D104" s="18">
        <v>42516.774918981479</v>
      </c>
      <c r="E104" s="15" t="str">
        <f t="shared" si="2"/>
        <v>4023/4024</v>
      </c>
      <c r="F104" s="15">
        <f t="shared" si="3"/>
        <v>3.3136574071249925E-2</v>
      </c>
      <c r="G104" s="10"/>
    </row>
    <row r="105" spans="1:7" s="2" customFormat="1" x14ac:dyDescent="0.25">
      <c r="A105" s="6" t="s">
        <v>3177</v>
      </c>
      <c r="B105" s="6">
        <v>4011</v>
      </c>
      <c r="C105" s="18">
        <v>42516.722187500003</v>
      </c>
      <c r="D105" s="18">
        <v>42516.751562500001</v>
      </c>
      <c r="E105" s="15" t="str">
        <f t="shared" si="2"/>
        <v>4011/4012</v>
      </c>
      <c r="F105" s="15">
        <f t="shared" si="3"/>
        <v>2.937499999825377E-2</v>
      </c>
      <c r="G105" s="10"/>
    </row>
    <row r="106" spans="1:7" s="2" customFormat="1" x14ac:dyDescent="0.25">
      <c r="A106" s="6" t="s">
        <v>3178</v>
      </c>
      <c r="B106" s="6">
        <v>4012</v>
      </c>
      <c r="C106" s="18">
        <v>42516.757754629631</v>
      </c>
      <c r="D106" s="18">
        <v>42516.786145833335</v>
      </c>
      <c r="E106" s="15" t="str">
        <f t="shared" si="2"/>
        <v>4011/4012</v>
      </c>
      <c r="F106" s="15">
        <f t="shared" si="3"/>
        <v>2.8391203704813961E-2</v>
      </c>
      <c r="G106" s="10"/>
    </row>
    <row r="107" spans="1:7" s="2" customFormat="1" x14ac:dyDescent="0.25">
      <c r="A107" s="6" t="s">
        <v>3179</v>
      </c>
      <c r="B107" s="6">
        <v>4018</v>
      </c>
      <c r="C107" s="18">
        <v>42516.730520833335</v>
      </c>
      <c r="D107" s="18">
        <v>42516.761712962965</v>
      </c>
      <c r="E107" s="15" t="str">
        <f t="shared" si="2"/>
        <v>4017/4018</v>
      </c>
      <c r="F107" s="15">
        <f t="shared" si="3"/>
        <v>3.1192129630653653E-2</v>
      </c>
      <c r="G107" s="10"/>
    </row>
    <row r="108" spans="1:7" s="2" customFormat="1" x14ac:dyDescent="0.25">
      <c r="A108" s="6" t="s">
        <v>3180</v>
      </c>
      <c r="B108" s="6">
        <v>4016</v>
      </c>
      <c r="C108" s="18">
        <v>42516.740266203706</v>
      </c>
      <c r="D108" s="18">
        <v>42516.767141203702</v>
      </c>
      <c r="E108" s="15" t="str">
        <f t="shared" si="2"/>
        <v>4015/4016</v>
      </c>
      <c r="F108" s="15">
        <f t="shared" si="3"/>
        <v>2.6874999995925464E-2</v>
      </c>
      <c r="G108" s="10"/>
    </row>
    <row r="109" spans="1:7" s="2" customFormat="1" x14ac:dyDescent="0.25">
      <c r="A109" s="6" t="s">
        <v>3181</v>
      </c>
      <c r="B109" s="6">
        <v>4015</v>
      </c>
      <c r="C109" s="18">
        <v>42516.773206018515</v>
      </c>
      <c r="D109" s="18">
        <v>42516.808240740742</v>
      </c>
      <c r="E109" s="15" t="str">
        <f t="shared" si="2"/>
        <v>4015/4016</v>
      </c>
      <c r="F109" s="15">
        <f t="shared" si="3"/>
        <v>3.5034722226555459E-2</v>
      </c>
      <c r="G109" s="10"/>
    </row>
    <row r="110" spans="1:7" s="2" customFormat="1" x14ac:dyDescent="0.25">
      <c r="A110" s="6" t="s">
        <v>3182</v>
      </c>
      <c r="B110" s="6">
        <v>4038</v>
      </c>
      <c r="C110" s="18">
        <v>42516.749074074076</v>
      </c>
      <c r="D110" s="18">
        <v>42516.775567129633</v>
      </c>
      <c r="E110" s="15" t="str">
        <f t="shared" si="2"/>
        <v>4037/4038</v>
      </c>
      <c r="F110" s="15">
        <f t="shared" si="3"/>
        <v>2.6493055556784384E-2</v>
      </c>
      <c r="G110" s="10"/>
    </row>
    <row r="111" spans="1:7" s="2" customFormat="1" x14ac:dyDescent="0.25">
      <c r="A111" s="6" t="s">
        <v>3183</v>
      </c>
      <c r="B111" s="6">
        <v>4037</v>
      </c>
      <c r="C111" s="18">
        <v>42516.78125</v>
      </c>
      <c r="D111" s="18">
        <v>42516.815821759257</v>
      </c>
      <c r="E111" s="15" t="str">
        <f t="shared" si="2"/>
        <v>4037/4038</v>
      </c>
      <c r="F111" s="15">
        <f t="shared" si="3"/>
        <v>3.457175925723277E-2</v>
      </c>
      <c r="G111" s="10"/>
    </row>
    <row r="112" spans="1:7" s="2" customFormat="1" x14ac:dyDescent="0.25">
      <c r="A112" s="6" t="s">
        <v>3184</v>
      </c>
      <c r="B112" s="6">
        <v>4042</v>
      </c>
      <c r="C112" s="18">
        <v>42516.76190972222</v>
      </c>
      <c r="D112" s="18">
        <v>42516.788506944446</v>
      </c>
      <c r="E112" s="15" t="str">
        <f t="shared" si="2"/>
        <v>4041/4042</v>
      </c>
      <c r="F112" s="15">
        <f t="shared" si="3"/>
        <v>2.6597222225973383E-2</v>
      </c>
      <c r="G112" s="10"/>
    </row>
    <row r="113" spans="1:15" s="2" customFormat="1" x14ac:dyDescent="0.25">
      <c r="A113" s="6" t="s">
        <v>3185</v>
      </c>
      <c r="B113" s="6">
        <v>4041</v>
      </c>
      <c r="C113" s="18">
        <v>42516.796273148146</v>
      </c>
      <c r="D113" s="18">
        <v>42516.825254629628</v>
      </c>
      <c r="E113" s="15" t="str">
        <f t="shared" si="2"/>
        <v>4041/4042</v>
      </c>
      <c r="F113" s="15">
        <f t="shared" si="3"/>
        <v>2.8981481482333038E-2</v>
      </c>
      <c r="G113" s="10"/>
    </row>
    <row r="114" spans="1:15" s="2" customFormat="1" x14ac:dyDescent="0.25">
      <c r="A114" s="6" t="s">
        <v>3186</v>
      </c>
      <c r="B114" s="6">
        <v>4007</v>
      </c>
      <c r="C114" s="18">
        <v>42516.767939814818</v>
      </c>
      <c r="D114" s="18">
        <v>42516.795532407406</v>
      </c>
      <c r="E114" s="15" t="str">
        <f t="shared" si="2"/>
        <v>4007/4008</v>
      </c>
      <c r="F114" s="15">
        <f t="shared" si="3"/>
        <v>2.7592592588916887E-2</v>
      </c>
      <c r="G114" s="10"/>
      <c r="H114"/>
    </row>
    <row r="115" spans="1:15" s="2" customFormat="1" x14ac:dyDescent="0.25">
      <c r="A115" s="6" t="s">
        <v>3187</v>
      </c>
      <c r="B115" s="6">
        <v>4008</v>
      </c>
      <c r="C115" s="18">
        <v>42516.805671296293</v>
      </c>
      <c r="D115" s="18">
        <v>42516.835821759261</v>
      </c>
      <c r="E115" s="15" t="str">
        <f t="shared" si="2"/>
        <v>4007/4008</v>
      </c>
      <c r="F115" s="15">
        <f t="shared" si="3"/>
        <v>3.0150462967867497E-2</v>
      </c>
      <c r="G115" s="10"/>
      <c r="H115"/>
    </row>
    <row r="116" spans="1:15" s="2" customFormat="1" x14ac:dyDescent="0.25">
      <c r="A116" s="6" t="s">
        <v>3188</v>
      </c>
      <c r="B116" s="6">
        <v>4011</v>
      </c>
      <c r="C116" s="18">
        <v>42516.789189814815</v>
      </c>
      <c r="D116" s="18">
        <v>42516.816678240742</v>
      </c>
      <c r="E116" s="15" t="str">
        <f t="shared" si="2"/>
        <v>4011/4012</v>
      </c>
      <c r="F116" s="15">
        <f t="shared" si="3"/>
        <v>2.7488425927003846E-2</v>
      </c>
      <c r="G116" s="10"/>
      <c r="H116"/>
    </row>
    <row r="117" spans="1:15" s="2" customFormat="1" x14ac:dyDescent="0.25">
      <c r="A117" s="6" t="s">
        <v>3189</v>
      </c>
      <c r="B117" s="6">
        <v>4012</v>
      </c>
      <c r="C117" s="18">
        <v>42516.827870370369</v>
      </c>
      <c r="D117" s="18">
        <v>42516.856909722221</v>
      </c>
      <c r="E117" s="15" t="str">
        <f t="shared" si="2"/>
        <v>4011/4012</v>
      </c>
      <c r="F117" s="15">
        <f t="shared" si="3"/>
        <v>2.9039351851679385E-2</v>
      </c>
      <c r="G117" s="10"/>
      <c r="H117"/>
    </row>
    <row r="118" spans="1:15" x14ac:dyDescent="0.25">
      <c r="A118" s="6" t="s">
        <v>3190</v>
      </c>
      <c r="B118" s="6">
        <v>4016</v>
      </c>
      <c r="C118" s="18">
        <v>42516.810439814813</v>
      </c>
      <c r="D118" s="18">
        <v>42516.837673611109</v>
      </c>
      <c r="E118" s="15" t="str">
        <f t="shared" si="2"/>
        <v>4015/4016</v>
      </c>
      <c r="F118" s="15">
        <v>2.7789351851851853E-2</v>
      </c>
      <c r="G118" s="10"/>
      <c r="I118" s="2"/>
      <c r="J118" s="2"/>
      <c r="K118" s="2"/>
    </row>
    <row r="119" spans="1:15" s="2" customFormat="1" x14ac:dyDescent="0.25">
      <c r="A119" s="6" t="s">
        <v>3191</v>
      </c>
      <c r="B119" s="6">
        <v>4015</v>
      </c>
      <c r="C119" s="18">
        <v>42516.844386574077</v>
      </c>
      <c r="D119" s="18">
        <v>42516.877835648149</v>
      </c>
      <c r="E119" s="15" t="str">
        <f t="shared" si="2"/>
        <v>4015/4016</v>
      </c>
      <c r="F119" s="15">
        <f t="shared" si="3"/>
        <v>3.3449074071540963E-2</v>
      </c>
      <c r="G119" s="10"/>
      <c r="H119"/>
      <c r="L119"/>
      <c r="M119"/>
      <c r="N119"/>
      <c r="O119"/>
    </row>
    <row r="120" spans="1:15" x14ac:dyDescent="0.25">
      <c r="A120" s="6" t="s">
        <v>3192</v>
      </c>
      <c r="B120" s="6">
        <v>4042</v>
      </c>
      <c r="C120" s="18">
        <v>42516.829398148147</v>
      </c>
      <c r="D120" s="18">
        <v>42516.858541666668</v>
      </c>
      <c r="E120" s="15" t="str">
        <f t="shared" si="2"/>
        <v>4041/4042</v>
      </c>
      <c r="F120" s="15">
        <f t="shared" si="3"/>
        <v>2.9143518520868383E-2</v>
      </c>
      <c r="G120" s="10"/>
      <c r="J120" s="2"/>
      <c r="K120" s="2"/>
    </row>
    <row r="121" spans="1:15" x14ac:dyDescent="0.25">
      <c r="A121" s="6" t="s">
        <v>3193</v>
      </c>
      <c r="B121" s="6">
        <v>4041</v>
      </c>
      <c r="C121" s="18">
        <v>42516.867638888885</v>
      </c>
      <c r="D121" s="18">
        <v>42516.899340277778</v>
      </c>
      <c r="E121" s="15" t="str">
        <f t="shared" si="2"/>
        <v>4041/4042</v>
      </c>
      <c r="F121" s="15">
        <f t="shared" si="3"/>
        <v>3.1701388892543036E-2</v>
      </c>
      <c r="G121" s="10"/>
    </row>
    <row r="122" spans="1:15" x14ac:dyDescent="0.25">
      <c r="A122" s="6" t="s">
        <v>3194</v>
      </c>
      <c r="B122" s="6">
        <v>4007</v>
      </c>
      <c r="C122" s="18">
        <v>42516.849131944444</v>
      </c>
      <c r="D122" s="18">
        <v>42516.87976851852</v>
      </c>
      <c r="E122" s="15" t="str">
        <f t="shared" si="2"/>
        <v>4007/4008</v>
      </c>
      <c r="F122" s="15">
        <f t="shared" si="3"/>
        <v>3.0636574076197576E-2</v>
      </c>
      <c r="G122" s="10"/>
    </row>
    <row r="123" spans="1:15" x14ac:dyDescent="0.25">
      <c r="A123" s="6" t="s">
        <v>3195</v>
      </c>
      <c r="B123" s="6">
        <v>4008</v>
      </c>
      <c r="C123" s="18">
        <v>42516.890243055554</v>
      </c>
      <c r="D123" s="18">
        <v>42516.923206018517</v>
      </c>
      <c r="E123" s="15" t="str">
        <f t="shared" si="2"/>
        <v>4007/4008</v>
      </c>
      <c r="F123" s="15">
        <f t="shared" si="3"/>
        <v>3.2962962963210884E-2</v>
      </c>
      <c r="G123" s="10"/>
    </row>
    <row r="124" spans="1:15" x14ac:dyDescent="0.25">
      <c r="A124" s="6" t="s">
        <v>3196</v>
      </c>
      <c r="B124" s="6">
        <v>4011</v>
      </c>
      <c r="C124" s="18">
        <v>42516.876932870371</v>
      </c>
      <c r="D124" s="18">
        <v>42516.885798611111</v>
      </c>
      <c r="E124" s="15" t="str">
        <f t="shared" si="2"/>
        <v>4011/4012</v>
      </c>
      <c r="F124" s="15">
        <f t="shared" si="3"/>
        <v>8.8657407395658083E-3</v>
      </c>
      <c r="G124" s="10" t="s">
        <v>3213</v>
      </c>
    </row>
    <row r="125" spans="1:15" x14ac:dyDescent="0.25">
      <c r="A125" s="6" t="s">
        <v>3197</v>
      </c>
      <c r="B125" s="6">
        <v>4012</v>
      </c>
      <c r="C125" s="18">
        <v>42516.910613425927</v>
      </c>
      <c r="D125" s="18">
        <v>42516.943159722221</v>
      </c>
      <c r="E125" s="15" t="str">
        <f t="shared" si="2"/>
        <v>4011/4012</v>
      </c>
      <c r="F125" s="15">
        <f t="shared" si="3"/>
        <v>3.2546296293730848E-2</v>
      </c>
      <c r="G125" s="10"/>
    </row>
    <row r="126" spans="1:15" x14ac:dyDescent="0.25">
      <c r="A126" s="6" t="s">
        <v>3198</v>
      </c>
      <c r="B126" s="6">
        <v>4016</v>
      </c>
      <c r="C126" s="18">
        <v>42516.893449074072</v>
      </c>
      <c r="D126" s="18">
        <v>42516.922303240739</v>
      </c>
      <c r="E126" s="15" t="str">
        <f t="shared" si="2"/>
        <v>4015/4016</v>
      </c>
      <c r="F126" s="15">
        <f t="shared" si="3"/>
        <v>2.8854166666860692E-2</v>
      </c>
      <c r="G126" s="10"/>
    </row>
    <row r="127" spans="1:15" x14ac:dyDescent="0.25">
      <c r="A127" s="6" t="s">
        <v>3199</v>
      </c>
      <c r="B127" s="6">
        <v>4015</v>
      </c>
      <c r="C127" s="18">
        <v>42516.930613425924</v>
      </c>
      <c r="D127" s="18">
        <v>42516.96429398148</v>
      </c>
      <c r="E127" s="15" t="str">
        <f t="shared" si="2"/>
        <v>4015/4016</v>
      </c>
      <c r="F127" s="15">
        <f t="shared" si="3"/>
        <v>3.3680555556202307E-2</v>
      </c>
      <c r="G127" s="10"/>
    </row>
    <row r="128" spans="1:15" x14ac:dyDescent="0.25">
      <c r="A128" s="6" t="s">
        <v>3200</v>
      </c>
      <c r="B128" s="6">
        <v>4042</v>
      </c>
      <c r="C128" s="18">
        <v>42516.913194444445</v>
      </c>
      <c r="D128" s="18">
        <v>42516.943344907406</v>
      </c>
      <c r="E128" s="15" t="str">
        <f t="shared" si="2"/>
        <v>4041/4042</v>
      </c>
      <c r="F128" s="15">
        <f t="shared" si="3"/>
        <v>3.015046296059154E-2</v>
      </c>
      <c r="G128" s="10"/>
    </row>
    <row r="129" spans="1:7" x14ac:dyDescent="0.25">
      <c r="A129" s="6" t="s">
        <v>3201</v>
      </c>
      <c r="B129" s="6">
        <v>4041</v>
      </c>
      <c r="C129" s="18">
        <v>42516.953321759262</v>
      </c>
      <c r="D129" s="18">
        <v>42516.983240740738</v>
      </c>
      <c r="E129" s="15" t="str">
        <f t="shared" si="2"/>
        <v>4041/4042</v>
      </c>
      <c r="F129" s="15">
        <f t="shared" si="3"/>
        <v>2.9918981475930195E-2</v>
      </c>
      <c r="G129" s="10"/>
    </row>
    <row r="130" spans="1:7" x14ac:dyDescent="0.25">
      <c r="A130" s="6" t="s">
        <v>3202</v>
      </c>
      <c r="B130" s="6">
        <v>4007</v>
      </c>
      <c r="C130" s="18">
        <v>42516.934189814812</v>
      </c>
      <c r="D130" s="18">
        <v>42516.935659722221</v>
      </c>
      <c r="E130" s="15" t="str">
        <f t="shared" si="2"/>
        <v>4007/4008</v>
      </c>
      <c r="F130" s="15">
        <f t="shared" si="3"/>
        <v>1.4699074090458453E-3</v>
      </c>
      <c r="G130" s="10" t="s">
        <v>785</v>
      </c>
    </row>
    <row r="131" spans="1:7" x14ac:dyDescent="0.25">
      <c r="A131" s="6" t="s">
        <v>3203</v>
      </c>
      <c r="B131" s="6">
        <v>4008</v>
      </c>
      <c r="C131" s="18">
        <v>42516.974224537036</v>
      </c>
      <c r="D131" s="18">
        <v>42517.002453703702</v>
      </c>
      <c r="E131" s="15" t="str">
        <f t="shared" ref="E131:E139" si="4">IF(ISEVEN(B131),(B131-1)&amp;"/"&amp;B131,B131&amp;"/"&amp;(B131+1))</f>
        <v>4007/4008</v>
      </c>
      <c r="F131" s="15">
        <f t="shared" ref="F131:F139" si="5">D131-C131</f>
        <v>2.8229166666278616E-2</v>
      </c>
      <c r="G131" s="10"/>
    </row>
    <row r="132" spans="1:7" x14ac:dyDescent="0.25">
      <c r="A132" s="6" t="s">
        <v>3204</v>
      </c>
      <c r="B132" s="6">
        <v>4011</v>
      </c>
      <c r="C132" s="18">
        <v>42516.951805555553</v>
      </c>
      <c r="D132" s="18">
        <v>42516.983414351853</v>
      </c>
      <c r="E132" s="15" t="str">
        <f t="shared" si="4"/>
        <v>4011/4012</v>
      </c>
      <c r="F132" s="15">
        <f t="shared" si="5"/>
        <v>3.160879630013369E-2</v>
      </c>
      <c r="G132" s="10"/>
    </row>
    <row r="133" spans="1:7" x14ac:dyDescent="0.25">
      <c r="A133" s="6" t="s">
        <v>3205</v>
      </c>
      <c r="B133" s="6">
        <v>4012</v>
      </c>
      <c r="C133" s="18">
        <v>42516.991493055553</v>
      </c>
      <c r="D133" s="18">
        <v>42517.024398148147</v>
      </c>
      <c r="E133" s="15" t="str">
        <f t="shared" si="4"/>
        <v>4011/4012</v>
      </c>
      <c r="F133" s="15">
        <f t="shared" si="5"/>
        <v>3.2905092593864538E-2</v>
      </c>
      <c r="G133" s="10"/>
    </row>
    <row r="134" spans="1:7" x14ac:dyDescent="0.25">
      <c r="A134" s="6" t="s">
        <v>3206</v>
      </c>
      <c r="B134" s="6">
        <v>4016</v>
      </c>
      <c r="C134" s="18">
        <v>42516.974479166667</v>
      </c>
      <c r="D134" s="18">
        <v>42517.006180555552</v>
      </c>
      <c r="E134" s="15" t="str">
        <f t="shared" si="4"/>
        <v>4015/4016</v>
      </c>
      <c r="F134" s="15">
        <f t="shared" si="5"/>
        <v>3.1701388885267079E-2</v>
      </c>
      <c r="G134" s="10"/>
    </row>
    <row r="135" spans="1:7" x14ac:dyDescent="0.25">
      <c r="A135" s="6" t="s">
        <v>3207</v>
      </c>
      <c r="B135" s="6">
        <v>4015</v>
      </c>
      <c r="C135" s="18">
        <v>42517.014594907407</v>
      </c>
      <c r="D135" s="18">
        <v>42517.0471875</v>
      </c>
      <c r="E135" s="15" t="str">
        <f t="shared" si="4"/>
        <v>4015/4016</v>
      </c>
      <c r="F135" s="15">
        <f t="shared" si="5"/>
        <v>3.2592592593573499E-2</v>
      </c>
      <c r="G135" s="10"/>
    </row>
    <row r="136" spans="1:7" x14ac:dyDescent="0.25">
      <c r="A136" s="6" t="s">
        <v>3208</v>
      </c>
      <c r="B136" s="6">
        <v>4042</v>
      </c>
      <c r="C136" s="18">
        <v>42516.989479166667</v>
      </c>
      <c r="D136" s="18">
        <v>42517.025150462963</v>
      </c>
      <c r="E136" s="15" t="str">
        <f t="shared" si="4"/>
        <v>4041/4042</v>
      </c>
      <c r="F136" s="15">
        <f t="shared" si="5"/>
        <v>3.5671296296641231E-2</v>
      </c>
      <c r="G136" s="10"/>
    </row>
    <row r="137" spans="1:7" x14ac:dyDescent="0.25">
      <c r="A137" s="6" t="s">
        <v>3209</v>
      </c>
      <c r="B137" s="6">
        <v>4041</v>
      </c>
      <c r="C137" s="18">
        <v>42517.032118055555</v>
      </c>
      <c r="D137" s="18">
        <v>42517.065462962964</v>
      </c>
      <c r="E137" s="15" t="str">
        <f t="shared" si="4"/>
        <v>4041/4042</v>
      </c>
      <c r="F137" s="15">
        <f t="shared" si="5"/>
        <v>3.3344907409627922E-2</v>
      </c>
      <c r="G137" s="10"/>
    </row>
    <row r="138" spans="1:7" x14ac:dyDescent="0.25">
      <c r="A138" s="6" t="s">
        <v>3210</v>
      </c>
      <c r="B138" s="6">
        <v>4027</v>
      </c>
      <c r="C138" s="18">
        <v>42517.018368055556</v>
      </c>
      <c r="D138" s="18">
        <v>42517.045949074076</v>
      </c>
      <c r="E138" s="15" t="str">
        <f t="shared" si="4"/>
        <v>4027/4028</v>
      </c>
      <c r="F138" s="15">
        <f t="shared" si="5"/>
        <v>2.7581018519413192E-2</v>
      </c>
      <c r="G138" s="10"/>
    </row>
    <row r="139" spans="1:7" x14ac:dyDescent="0.25">
      <c r="A139" s="6" t="s">
        <v>3211</v>
      </c>
      <c r="B139" s="6">
        <v>4028</v>
      </c>
      <c r="C139" s="18">
        <v>42517.058703703704</v>
      </c>
      <c r="D139" s="18">
        <v>42517.085057870368</v>
      </c>
      <c r="E139" s="15" t="str">
        <f t="shared" si="4"/>
        <v>4027/4028</v>
      </c>
      <c r="F139" s="15">
        <f t="shared" si="5"/>
        <v>2.6354166664532386E-2</v>
      </c>
      <c r="G139" s="10"/>
    </row>
    <row r="140" spans="1:7" x14ac:dyDescent="0.25">
      <c r="A140" s="6"/>
      <c r="B140" s="6"/>
      <c r="C140" s="18"/>
      <c r="D140" s="18"/>
      <c r="E140" s="15"/>
      <c r="F140" s="15"/>
      <c r="G140" s="10"/>
    </row>
    <row r="141" spans="1:7" x14ac:dyDescent="0.25">
      <c r="A141" s="6"/>
      <c r="B141" s="6"/>
      <c r="C141" s="18"/>
      <c r="D141" s="18"/>
      <c r="E141" s="15"/>
      <c r="F141" s="15"/>
      <c r="G141" s="10"/>
    </row>
    <row r="142" spans="1:7" x14ac:dyDescent="0.25">
      <c r="A142" s="6"/>
      <c r="B142" s="6"/>
      <c r="C142" s="18"/>
      <c r="D142" s="18"/>
      <c r="E142" s="15"/>
      <c r="F142" s="15"/>
      <c r="G142" s="10"/>
    </row>
    <row r="143" spans="1:7" x14ac:dyDescent="0.25">
      <c r="A143" s="6"/>
      <c r="B143" s="6"/>
      <c r="C143" s="18"/>
      <c r="D143" s="18"/>
      <c r="E143" s="15"/>
      <c r="F143" s="15"/>
      <c r="G143" s="10"/>
    </row>
    <row r="144" spans="1:7" x14ac:dyDescent="0.25">
      <c r="A144" s="6"/>
      <c r="B144" s="6"/>
      <c r="C144" s="18"/>
      <c r="D144" s="18"/>
      <c r="E144" s="15"/>
      <c r="F144" s="15"/>
      <c r="G144" s="10"/>
    </row>
    <row r="145" spans="1:7" x14ac:dyDescent="0.25">
      <c r="A145" s="6"/>
      <c r="B145" s="6"/>
      <c r="C145" s="18"/>
      <c r="D145" s="18"/>
      <c r="E145" s="15"/>
      <c r="F145" s="15"/>
      <c r="G145" s="10"/>
    </row>
    <row r="146" spans="1:7" x14ac:dyDescent="0.25">
      <c r="A146" s="6"/>
      <c r="B146" s="6"/>
      <c r="C146" s="18"/>
      <c r="D146" s="18"/>
      <c r="E146" s="15"/>
      <c r="F146" s="15"/>
      <c r="G146" s="10"/>
    </row>
    <row r="147" spans="1:7" x14ac:dyDescent="0.25">
      <c r="A147" s="6"/>
      <c r="B147" s="6"/>
      <c r="C147" s="18"/>
      <c r="D147" s="18"/>
      <c r="E147" s="15"/>
      <c r="F147" s="15"/>
      <c r="G147" s="10"/>
    </row>
    <row r="148" spans="1:7" x14ac:dyDescent="0.25">
      <c r="A148" s="6"/>
      <c r="B148" s="6"/>
      <c r="C148" s="18"/>
      <c r="D148" s="18"/>
      <c r="E148" s="15"/>
      <c r="F148" s="15"/>
      <c r="G148" s="10"/>
    </row>
    <row r="149" spans="1:7" x14ac:dyDescent="0.25">
      <c r="A149" s="6"/>
      <c r="B149" s="6"/>
      <c r="C149" s="18"/>
      <c r="D149" s="18"/>
      <c r="E149" s="15"/>
      <c r="F149" s="15"/>
      <c r="G149" s="10"/>
    </row>
    <row r="150" spans="1:7" x14ac:dyDescent="0.25">
      <c r="A150" s="6"/>
      <c r="B150" s="6"/>
      <c r="C150" s="18"/>
      <c r="D150" s="18"/>
      <c r="E150" s="15"/>
      <c r="F150" s="15"/>
      <c r="G150" s="10"/>
    </row>
    <row r="151" spans="1:7" x14ac:dyDescent="0.25">
      <c r="A151" s="6"/>
      <c r="B151" s="6"/>
      <c r="C151" s="18"/>
      <c r="D151" s="18"/>
      <c r="E151" s="15"/>
      <c r="F151" s="15"/>
      <c r="G151" s="10"/>
    </row>
    <row r="152" spans="1:7" x14ac:dyDescent="0.25">
      <c r="A152" s="6"/>
      <c r="B152" s="6"/>
      <c r="C152" s="18"/>
      <c r="D152" s="18"/>
      <c r="E152" s="15"/>
      <c r="F152" s="15"/>
      <c r="G152" s="10"/>
    </row>
    <row r="153" spans="1:7" x14ac:dyDescent="0.25">
      <c r="A153" s="6"/>
      <c r="B153" s="6"/>
      <c r="C153" s="18"/>
      <c r="D153" s="18"/>
      <c r="E153" s="15"/>
      <c r="F153" s="15"/>
      <c r="G153" s="10"/>
    </row>
    <row r="154" spans="1:7" x14ac:dyDescent="0.25">
      <c r="A154" s="6"/>
      <c r="B154" s="6"/>
      <c r="C154" s="18"/>
      <c r="D154" s="18"/>
      <c r="E154" s="15"/>
      <c r="F154" s="15"/>
      <c r="G154" s="10"/>
    </row>
    <row r="155" spans="1:7" x14ac:dyDescent="0.25">
      <c r="A155" s="6"/>
      <c r="B155" s="6"/>
      <c r="C155" s="18"/>
      <c r="D155" s="18"/>
      <c r="E155" s="15"/>
      <c r="F155" s="15"/>
      <c r="G155" s="10"/>
    </row>
    <row r="156" spans="1:7" x14ac:dyDescent="0.25">
      <c r="A156" s="6"/>
      <c r="B156" s="6"/>
      <c r="C156" s="18"/>
      <c r="D156" s="18"/>
      <c r="E156" s="15"/>
      <c r="F156" s="15"/>
      <c r="G156" s="10"/>
    </row>
    <row r="157" spans="1:7" x14ac:dyDescent="0.25">
      <c r="A157" s="6"/>
      <c r="B157" s="6"/>
      <c r="C157" s="18"/>
      <c r="D157" s="18"/>
      <c r="E157" s="15"/>
      <c r="F157" s="15"/>
      <c r="G157" s="10"/>
    </row>
    <row r="158" spans="1:7" x14ac:dyDescent="0.25">
      <c r="A158" s="6"/>
      <c r="B158" s="6"/>
      <c r="C158" s="18"/>
      <c r="D158" s="18"/>
      <c r="E158" s="15"/>
      <c r="F158" s="15"/>
      <c r="G158" s="10"/>
    </row>
    <row r="159" spans="1:7" x14ac:dyDescent="0.25">
      <c r="A159" s="6"/>
      <c r="B159" s="6"/>
      <c r="C159" s="18"/>
      <c r="D159" s="18"/>
      <c r="E159" s="15"/>
      <c r="F159" s="15"/>
      <c r="G159" s="10"/>
    </row>
    <row r="160" spans="1:7" x14ac:dyDescent="0.25">
      <c r="A160" s="6"/>
      <c r="B160" s="6"/>
      <c r="C160" s="18"/>
      <c r="D160" s="18"/>
      <c r="E160" s="15"/>
      <c r="F160" s="15"/>
      <c r="G160" s="10"/>
    </row>
    <row r="161" spans="1:7" x14ac:dyDescent="0.25">
      <c r="A161" s="6"/>
      <c r="B161" s="6"/>
      <c r="C161" s="18"/>
      <c r="D161" s="18"/>
      <c r="E161" s="15"/>
      <c r="F161" s="15"/>
      <c r="G161" s="10"/>
    </row>
    <row r="162" spans="1:7" x14ac:dyDescent="0.25">
      <c r="A162" s="6"/>
      <c r="B162" s="6"/>
      <c r="C162" s="18"/>
      <c r="D162" s="18"/>
      <c r="E162" s="15"/>
      <c r="F162" s="15"/>
      <c r="G162" s="10"/>
    </row>
    <row r="163" spans="1:7" x14ac:dyDescent="0.25">
      <c r="A163" s="6"/>
      <c r="B163" s="6"/>
      <c r="C163" s="18"/>
      <c r="D163" s="18"/>
      <c r="E163" s="15"/>
      <c r="F163" s="15"/>
      <c r="G163" s="10"/>
    </row>
    <row r="164" spans="1:7" x14ac:dyDescent="0.25">
      <c r="A164" s="6"/>
      <c r="B164" s="6"/>
      <c r="C164" s="18"/>
      <c r="D164" s="18"/>
      <c r="E164" s="15"/>
      <c r="F164" s="15"/>
      <c r="G164" s="10"/>
    </row>
    <row r="165" spans="1:7" x14ac:dyDescent="0.25">
      <c r="A165" s="6"/>
      <c r="B165" s="6"/>
      <c r="C165" s="18"/>
      <c r="D165" s="18"/>
      <c r="E165" s="15"/>
      <c r="F165" s="15"/>
      <c r="G165" s="10"/>
    </row>
    <row r="166" spans="1:7" x14ac:dyDescent="0.25">
      <c r="A166" s="6"/>
      <c r="B166" s="6"/>
      <c r="C166" s="18"/>
      <c r="D166" s="18"/>
      <c r="E166" s="15"/>
      <c r="F166" s="15"/>
      <c r="G166" s="10"/>
    </row>
    <row r="167" spans="1:7" x14ac:dyDescent="0.25">
      <c r="A167" s="6"/>
      <c r="B167" s="6"/>
      <c r="C167" s="18"/>
      <c r="D167" s="18"/>
      <c r="E167" s="15"/>
      <c r="F167" s="15"/>
      <c r="G167" s="10"/>
    </row>
    <row r="168" spans="1:7" x14ac:dyDescent="0.25">
      <c r="A168" s="6"/>
      <c r="B168" s="6"/>
      <c r="C168" s="18"/>
      <c r="D168" s="18"/>
      <c r="E168" s="15"/>
      <c r="F168" s="15"/>
      <c r="G168" s="10"/>
    </row>
    <row r="169" spans="1:7" x14ac:dyDescent="0.25">
      <c r="A169" s="6"/>
      <c r="B169" s="6"/>
      <c r="C169" s="18"/>
      <c r="D169" s="18"/>
      <c r="E169" s="15"/>
      <c r="F169" s="15"/>
      <c r="G169" s="10"/>
    </row>
    <row r="170" spans="1:7" x14ac:dyDescent="0.25">
      <c r="A170" s="6"/>
      <c r="B170" s="6"/>
      <c r="C170" s="18"/>
      <c r="D170" s="18"/>
      <c r="E170" s="15"/>
      <c r="F170" s="15"/>
      <c r="G170" s="10"/>
    </row>
    <row r="171" spans="1:7" x14ac:dyDescent="0.25">
      <c r="A171" s="6"/>
      <c r="B171" s="6"/>
      <c r="C171" s="18"/>
      <c r="D171" s="18"/>
      <c r="E171" s="15"/>
      <c r="F171" s="15"/>
      <c r="G171" s="10"/>
    </row>
    <row r="172" spans="1:7" x14ac:dyDescent="0.25">
      <c r="A172" s="6"/>
      <c r="B172" s="6"/>
      <c r="C172" s="18"/>
      <c r="D172" s="18"/>
      <c r="E172" s="15"/>
      <c r="F172" s="15"/>
      <c r="G172" s="10"/>
    </row>
    <row r="173" spans="1:7" x14ac:dyDescent="0.25">
      <c r="A173" s="6"/>
      <c r="B173" s="6"/>
      <c r="C173" s="18"/>
      <c r="D173" s="18"/>
      <c r="E173" s="15"/>
      <c r="F173" s="15"/>
      <c r="G173" s="10"/>
    </row>
    <row r="174" spans="1:7" x14ac:dyDescent="0.25">
      <c r="A174" s="6"/>
      <c r="B174" s="6"/>
      <c r="C174" s="18"/>
      <c r="D174" s="18"/>
      <c r="E174" s="15"/>
      <c r="F174" s="15"/>
      <c r="G174" s="10"/>
    </row>
    <row r="175" spans="1:7" x14ac:dyDescent="0.25">
      <c r="A175" s="6"/>
      <c r="B175" s="6"/>
      <c r="C175" s="18"/>
      <c r="D175" s="18"/>
      <c r="E175" s="15"/>
      <c r="F175" s="15"/>
      <c r="G175" s="10"/>
    </row>
    <row r="176" spans="1:7" x14ac:dyDescent="0.25">
      <c r="A176" s="6"/>
      <c r="B176" s="6"/>
      <c r="C176" s="18"/>
      <c r="D176" s="18"/>
      <c r="E176" s="15"/>
      <c r="F176" s="15"/>
      <c r="G176" s="10"/>
    </row>
    <row r="177" spans="1:7" x14ac:dyDescent="0.25">
      <c r="A177" s="6"/>
      <c r="B177" s="6"/>
      <c r="C177" s="18"/>
      <c r="D177" s="18"/>
      <c r="E177" s="15"/>
      <c r="F177" s="15"/>
      <c r="G177" s="10"/>
    </row>
    <row r="178" spans="1:7" x14ac:dyDescent="0.25">
      <c r="A178" s="6"/>
      <c r="B178" s="6"/>
      <c r="C178" s="18"/>
      <c r="D178" s="18"/>
      <c r="E178" s="15"/>
      <c r="F178" s="15"/>
      <c r="G178" s="10"/>
    </row>
    <row r="179" spans="1:7" x14ac:dyDescent="0.25">
      <c r="A179" s="6"/>
      <c r="B179" s="6"/>
      <c r="C179" s="18"/>
      <c r="D179" s="18"/>
      <c r="E179" s="15"/>
      <c r="F179" s="15"/>
      <c r="G179" s="10"/>
    </row>
    <row r="180" spans="1:7" x14ac:dyDescent="0.25">
      <c r="A180" s="6"/>
      <c r="B180" s="6"/>
      <c r="C180" s="18"/>
      <c r="D180" s="18"/>
      <c r="E180" s="15"/>
      <c r="F180" s="15"/>
      <c r="G180" s="10"/>
    </row>
    <row r="181" spans="1:7" x14ac:dyDescent="0.25">
      <c r="A181" s="6"/>
      <c r="B181" s="6"/>
      <c r="C181" s="18"/>
      <c r="D181" s="18"/>
      <c r="E181" s="15"/>
      <c r="F181" s="15"/>
      <c r="G181" s="10"/>
    </row>
    <row r="182" spans="1:7" x14ac:dyDescent="0.25">
      <c r="A182" s="6"/>
      <c r="B182" s="6"/>
      <c r="C182" s="18"/>
      <c r="D182" s="18"/>
      <c r="E182" s="15"/>
      <c r="F182" s="15"/>
      <c r="G182" s="10"/>
    </row>
    <row r="183" spans="1:7" x14ac:dyDescent="0.25">
      <c r="A183" s="6"/>
      <c r="B183" s="6"/>
      <c r="C183" s="18"/>
      <c r="D183" s="18"/>
      <c r="E183" s="15"/>
      <c r="F183" s="15"/>
      <c r="G183" s="10"/>
    </row>
    <row r="184" spans="1:7" x14ac:dyDescent="0.25">
      <c r="A184" s="6"/>
      <c r="B184" s="6"/>
      <c r="C184" s="18"/>
      <c r="D184" s="18"/>
      <c r="E184" s="15"/>
      <c r="F184" s="15"/>
      <c r="G184" s="10"/>
    </row>
    <row r="185" spans="1:7" x14ac:dyDescent="0.25">
      <c r="A185" s="6"/>
      <c r="B185" s="6"/>
      <c r="C185" s="18"/>
      <c r="D185" s="18"/>
      <c r="E185" s="15"/>
      <c r="F185" s="15"/>
      <c r="G185" s="10"/>
    </row>
    <row r="186" spans="1:7" x14ac:dyDescent="0.25">
      <c r="A186" s="6"/>
      <c r="B186" s="6"/>
      <c r="C186" s="18"/>
      <c r="D186" s="18"/>
      <c r="E186" s="15"/>
      <c r="F186" s="15"/>
      <c r="G186" s="10"/>
    </row>
    <row r="187" spans="1:7" x14ac:dyDescent="0.25">
      <c r="A187" s="6"/>
      <c r="B187" s="6"/>
      <c r="C187" s="18"/>
      <c r="D187" s="18"/>
      <c r="E187" s="15"/>
      <c r="F187" s="15"/>
      <c r="G187" s="10"/>
    </row>
    <row r="188" spans="1:7" x14ac:dyDescent="0.25">
      <c r="A188" s="6"/>
      <c r="B188" s="6"/>
      <c r="C188" s="18"/>
      <c r="D188" s="18"/>
      <c r="E188" s="15"/>
      <c r="F188" s="15"/>
      <c r="G188" s="10"/>
    </row>
    <row r="189" spans="1:7" x14ac:dyDescent="0.25">
      <c r="A189" s="6"/>
      <c r="B189" s="6"/>
      <c r="C189" s="18"/>
      <c r="D189" s="18"/>
      <c r="E189" s="15"/>
      <c r="F189" s="15"/>
      <c r="G189" s="10"/>
    </row>
    <row r="190" spans="1:7" x14ac:dyDescent="0.25">
      <c r="A190" s="6"/>
      <c r="B190" s="6"/>
      <c r="C190" s="18"/>
      <c r="D190" s="18"/>
      <c r="E190" s="15"/>
      <c r="F190" s="15"/>
      <c r="G190" s="10"/>
    </row>
    <row r="191" spans="1:7" x14ac:dyDescent="0.25">
      <c r="A191" s="6"/>
      <c r="B191" s="6"/>
      <c r="C191" s="18"/>
      <c r="D191" s="18"/>
      <c r="E191" s="15"/>
      <c r="F191" s="15"/>
      <c r="G191" s="10"/>
    </row>
    <row r="192" spans="1:7" x14ac:dyDescent="0.25">
      <c r="A192" s="6"/>
      <c r="B192" s="6"/>
      <c r="C192" s="18"/>
      <c r="D192" s="18"/>
      <c r="E192" s="15"/>
      <c r="F192" s="15"/>
      <c r="G192" s="10"/>
    </row>
    <row r="193" spans="1:7" x14ac:dyDescent="0.25">
      <c r="A193" s="6"/>
      <c r="B193" s="6"/>
      <c r="C193" s="18"/>
      <c r="D193" s="18"/>
      <c r="E193" s="15"/>
      <c r="F193" s="15"/>
      <c r="G193" s="10"/>
    </row>
    <row r="194" spans="1:7" x14ac:dyDescent="0.25">
      <c r="A194" s="6"/>
      <c r="B194" s="6"/>
      <c r="C194" s="18"/>
      <c r="D194" s="18"/>
      <c r="E194" s="15"/>
      <c r="F194" s="15"/>
      <c r="G194" s="10"/>
    </row>
    <row r="195" spans="1:7" x14ac:dyDescent="0.25">
      <c r="A195" s="6"/>
      <c r="B195" s="6"/>
      <c r="C195" s="18"/>
      <c r="D195" s="18"/>
      <c r="E195" s="15"/>
      <c r="F195" s="15"/>
      <c r="G195" s="10"/>
    </row>
    <row r="196" spans="1:7" x14ac:dyDescent="0.25">
      <c r="A196" s="6"/>
      <c r="B196" s="6"/>
      <c r="C196" s="18"/>
      <c r="D196" s="18"/>
      <c r="E196" s="15"/>
      <c r="F196" s="15"/>
      <c r="G196" s="10"/>
    </row>
    <row r="197" spans="1:7" x14ac:dyDescent="0.25">
      <c r="A197" s="6"/>
      <c r="B197" s="6"/>
      <c r="C197" s="18"/>
      <c r="D197" s="18"/>
      <c r="E197" s="15"/>
      <c r="F197" s="15"/>
      <c r="G197" s="10"/>
    </row>
    <row r="198" spans="1:7" x14ac:dyDescent="0.25">
      <c r="A198" s="6"/>
      <c r="B198" s="6"/>
      <c r="C198" s="18"/>
      <c r="D198" s="18"/>
      <c r="E198" s="15"/>
      <c r="F198" s="15"/>
      <c r="G198" s="10"/>
    </row>
    <row r="199" spans="1:7" x14ac:dyDescent="0.25">
      <c r="A199" s="6"/>
      <c r="B199" s="6"/>
      <c r="C199" s="18"/>
      <c r="D199" s="18"/>
      <c r="E199" s="15"/>
      <c r="F199" s="15"/>
      <c r="G199" s="10"/>
    </row>
    <row r="200" spans="1:7" x14ac:dyDescent="0.25">
      <c r="A200" s="6"/>
      <c r="B200" s="6"/>
      <c r="C200" s="18"/>
      <c r="D200" s="18"/>
      <c r="E200" s="15"/>
      <c r="F200" s="15"/>
      <c r="G200" s="10"/>
    </row>
    <row r="201" spans="1:7" x14ac:dyDescent="0.25">
      <c r="A201" s="6"/>
      <c r="B201" s="6"/>
      <c r="C201" s="18"/>
      <c r="D201" s="18"/>
      <c r="E201" s="15"/>
      <c r="F201" s="15"/>
      <c r="G201" s="10"/>
    </row>
    <row r="202" spans="1:7" x14ac:dyDescent="0.25">
      <c r="A202" s="6"/>
      <c r="B202" s="6"/>
      <c r="C202" s="18"/>
      <c r="D202" s="18"/>
      <c r="E202" s="15"/>
      <c r="F202" s="15"/>
      <c r="G202" s="10"/>
    </row>
    <row r="203" spans="1:7" x14ac:dyDescent="0.25">
      <c r="A203" s="6"/>
      <c r="B203" s="6"/>
      <c r="C203" s="18"/>
      <c r="D203" s="18"/>
      <c r="E203" s="15"/>
      <c r="F203" s="15"/>
      <c r="G203" s="10"/>
    </row>
    <row r="204" spans="1:7" x14ac:dyDescent="0.25">
      <c r="A204" s="6"/>
      <c r="B204" s="6"/>
      <c r="C204" s="18"/>
      <c r="D204" s="18"/>
      <c r="E204" s="15"/>
      <c r="F204" s="15"/>
      <c r="G204" s="10"/>
    </row>
    <row r="205" spans="1:7" x14ac:dyDescent="0.25">
      <c r="A205" s="6"/>
      <c r="B205" s="6"/>
      <c r="C205" s="18"/>
      <c r="D205" s="18"/>
      <c r="E205" s="15"/>
      <c r="F205" s="15"/>
      <c r="G205" s="10"/>
    </row>
    <row r="206" spans="1:7" x14ac:dyDescent="0.25">
      <c r="A206" s="6"/>
      <c r="B206" s="6"/>
      <c r="C206" s="18"/>
      <c r="D206" s="18"/>
      <c r="E206" s="15"/>
      <c r="F206" s="15"/>
      <c r="G206" s="10"/>
    </row>
    <row r="207" spans="1:7" x14ac:dyDescent="0.25">
      <c r="A207" s="6"/>
      <c r="B207" s="6"/>
      <c r="C207" s="18"/>
      <c r="D207" s="18"/>
      <c r="E207" s="15"/>
      <c r="F207" s="15"/>
      <c r="G207" s="10"/>
    </row>
    <row r="208" spans="1:7" x14ac:dyDescent="0.25">
      <c r="A208" s="6"/>
      <c r="B208" s="6"/>
      <c r="C208" s="18"/>
      <c r="D208" s="18"/>
      <c r="E208" s="15"/>
      <c r="F208" s="15"/>
      <c r="G208" s="10"/>
    </row>
    <row r="209" spans="1:7" x14ac:dyDescent="0.25">
      <c r="A209" s="6"/>
      <c r="B209" s="6"/>
      <c r="C209" s="18"/>
      <c r="D209" s="18"/>
      <c r="E209" s="15"/>
      <c r="F209" s="15"/>
      <c r="G209" s="10"/>
    </row>
    <row r="210" spans="1:7" x14ac:dyDescent="0.25">
      <c r="A210" s="6"/>
      <c r="B210" s="6"/>
      <c r="C210" s="18"/>
      <c r="D210" s="18"/>
      <c r="E210" s="15"/>
      <c r="F210" s="15"/>
      <c r="G210" s="10"/>
    </row>
    <row r="211" spans="1:7" x14ac:dyDescent="0.25">
      <c r="A211" s="6"/>
      <c r="B211" s="6"/>
      <c r="C211" s="18"/>
      <c r="D211" s="18"/>
      <c r="E211" s="15"/>
      <c r="F211" s="15"/>
      <c r="G211" s="10"/>
    </row>
    <row r="212" spans="1:7" x14ac:dyDescent="0.25">
      <c r="A212" s="6"/>
      <c r="B212" s="6"/>
      <c r="C212" s="18"/>
      <c r="D212" s="18"/>
      <c r="E212" s="15"/>
      <c r="F212" s="15"/>
      <c r="G212" s="10"/>
    </row>
    <row r="213" spans="1:7" x14ac:dyDescent="0.25">
      <c r="A213" s="6"/>
      <c r="B213" s="6"/>
      <c r="C213" s="18"/>
      <c r="D213" s="18"/>
      <c r="E213" s="15"/>
      <c r="F213" s="15"/>
      <c r="G213" s="10"/>
    </row>
    <row r="214" spans="1:7" x14ac:dyDescent="0.25">
      <c r="A214" s="6"/>
      <c r="B214" s="6"/>
      <c r="C214" s="18"/>
      <c r="D214" s="18"/>
      <c r="E214" s="15"/>
      <c r="F214" s="15"/>
      <c r="G214" s="10"/>
    </row>
    <row r="215" spans="1:7" x14ac:dyDescent="0.25">
      <c r="A215" s="6"/>
      <c r="B215" s="6"/>
      <c r="C215" s="18"/>
      <c r="D215" s="18"/>
      <c r="E215" s="15"/>
      <c r="F215" s="15"/>
      <c r="G215" s="10"/>
    </row>
    <row r="216" spans="1:7" x14ac:dyDescent="0.25">
      <c r="A216" s="6"/>
      <c r="B216" s="6"/>
      <c r="C216" s="18"/>
      <c r="D216" s="18"/>
      <c r="E216" s="15"/>
      <c r="F216" s="15"/>
      <c r="G216" s="10"/>
    </row>
    <row r="217" spans="1:7" x14ac:dyDescent="0.25">
      <c r="A217" s="6"/>
      <c r="B217" s="6"/>
      <c r="C217" s="18"/>
      <c r="D217" s="18"/>
      <c r="E217" s="15"/>
      <c r="F217" s="15"/>
      <c r="G217" s="10"/>
    </row>
    <row r="218" spans="1:7" x14ac:dyDescent="0.25">
      <c r="A218" s="6"/>
      <c r="B218" s="6"/>
      <c r="C218" s="18"/>
      <c r="D218" s="18"/>
      <c r="E218" s="15"/>
      <c r="F218" s="15"/>
      <c r="G218" s="10"/>
    </row>
    <row r="219" spans="1:7" x14ac:dyDescent="0.25">
      <c r="A219" s="6"/>
      <c r="B219" s="6"/>
      <c r="C219" s="18"/>
      <c r="D219" s="18"/>
      <c r="E219" s="15"/>
      <c r="F219" s="15"/>
      <c r="G219" s="10"/>
    </row>
    <row r="220" spans="1:7" x14ac:dyDescent="0.25">
      <c r="A220" s="6"/>
      <c r="B220" s="6"/>
      <c r="C220" s="18"/>
      <c r="D220" s="18"/>
      <c r="E220" s="15"/>
      <c r="F220" s="15"/>
      <c r="G220" s="10"/>
    </row>
    <row r="221" spans="1:7" x14ac:dyDescent="0.25">
      <c r="A221" s="6"/>
      <c r="B221" s="6"/>
      <c r="C221" s="18"/>
      <c r="D221" s="18"/>
      <c r="E221" s="15"/>
      <c r="F221" s="15"/>
      <c r="G221" s="10"/>
    </row>
    <row r="222" spans="1:7" x14ac:dyDescent="0.25">
      <c r="A222" s="6"/>
      <c r="B222" s="6"/>
      <c r="C222" s="18"/>
      <c r="D222" s="18"/>
      <c r="E222" s="15"/>
      <c r="F222" s="15"/>
      <c r="G222" s="10"/>
    </row>
    <row r="223" spans="1:7" x14ac:dyDescent="0.25">
      <c r="A223" s="6"/>
      <c r="B223" s="6"/>
      <c r="C223" s="18"/>
      <c r="D223" s="18"/>
      <c r="E223" s="15"/>
      <c r="F223" s="15"/>
      <c r="G223" s="10"/>
    </row>
    <row r="224" spans="1:7" x14ac:dyDescent="0.25">
      <c r="A224" s="6"/>
      <c r="B224" s="6"/>
      <c r="C224" s="18"/>
      <c r="D224" s="18"/>
      <c r="E224" s="15"/>
      <c r="F224" s="15"/>
      <c r="G224" s="10"/>
    </row>
    <row r="225" spans="1:7" x14ac:dyDescent="0.25">
      <c r="A225" s="6"/>
      <c r="B225" s="6"/>
      <c r="C225" s="18"/>
      <c r="D225" s="18"/>
      <c r="E225" s="15"/>
      <c r="F225" s="15"/>
      <c r="G225" s="10"/>
    </row>
    <row r="226" spans="1:7" x14ac:dyDescent="0.25">
      <c r="A226" s="6"/>
      <c r="B226" s="6"/>
      <c r="C226" s="18"/>
      <c r="D226" s="18"/>
      <c r="E226" s="15"/>
      <c r="F226" s="15"/>
      <c r="G226" s="10"/>
    </row>
    <row r="227" spans="1:7" x14ac:dyDescent="0.25">
      <c r="A227" s="6"/>
      <c r="B227" s="6"/>
      <c r="C227" s="18"/>
      <c r="D227" s="18"/>
      <c r="E227" s="15"/>
      <c r="F227" s="15"/>
      <c r="G227" s="10"/>
    </row>
    <row r="228" spans="1:7" x14ac:dyDescent="0.25">
      <c r="A228" s="6"/>
      <c r="B228" s="6"/>
      <c r="C228" s="18"/>
      <c r="D228" s="18"/>
      <c r="E228" s="15"/>
      <c r="F228" s="15"/>
      <c r="G228" s="10"/>
    </row>
    <row r="229" spans="1:7" x14ac:dyDescent="0.25">
      <c r="A229" s="6"/>
      <c r="B229" s="6"/>
      <c r="C229" s="18"/>
      <c r="D229" s="18"/>
      <c r="E229" s="15"/>
      <c r="F229" s="15"/>
      <c r="G229" s="10"/>
    </row>
    <row r="230" spans="1:7" x14ac:dyDescent="0.25">
      <c r="A230" s="6"/>
      <c r="B230" s="6"/>
      <c r="C230" s="18"/>
      <c r="D230" s="18"/>
      <c r="E230" s="15"/>
      <c r="F230" s="15"/>
      <c r="G230" s="10"/>
    </row>
    <row r="231" spans="1:7" x14ac:dyDescent="0.25">
      <c r="A231" s="6"/>
      <c r="B231" s="6"/>
      <c r="C231" s="18"/>
      <c r="D231" s="18"/>
      <c r="E231" s="15"/>
      <c r="F231" s="15"/>
      <c r="G231" s="10"/>
    </row>
    <row r="232" spans="1:7" x14ac:dyDescent="0.25">
      <c r="A232" s="6"/>
      <c r="B232" s="6"/>
      <c r="C232" s="18"/>
      <c r="D232" s="18"/>
      <c r="E232" s="15"/>
      <c r="F232" s="15"/>
      <c r="G232" s="10"/>
    </row>
    <row r="233" spans="1:7" x14ac:dyDescent="0.25">
      <c r="A233" s="6"/>
      <c r="B233" s="6"/>
      <c r="C233" s="18"/>
      <c r="D233" s="18"/>
      <c r="E233" s="15"/>
      <c r="F233" s="15"/>
      <c r="G233" s="10"/>
    </row>
    <row r="234" spans="1:7" x14ac:dyDescent="0.25">
      <c r="A234" s="6"/>
      <c r="B234" s="6"/>
      <c r="C234" s="18"/>
      <c r="D234" s="18"/>
      <c r="E234" s="15"/>
      <c r="F234" s="15"/>
      <c r="G234" s="10"/>
    </row>
    <row r="235" spans="1:7" x14ac:dyDescent="0.25">
      <c r="A235" s="6"/>
      <c r="B235" s="6"/>
      <c r="C235" s="18"/>
      <c r="D235" s="18"/>
      <c r="E235" s="15"/>
      <c r="F235" s="15"/>
      <c r="G235" s="10"/>
    </row>
  </sheetData>
  <autoFilter ref="A2:G139"/>
  <mergeCells count="2">
    <mergeCell ref="A1:F1"/>
    <mergeCell ref="L3:N3"/>
  </mergeCells>
  <conditionalFormatting sqref="C3:G235">
    <cfRule type="expression" dxfId="172" priority="5">
      <formula>#REF!&gt;#REF!</formula>
    </cfRule>
    <cfRule type="expression" dxfId="171" priority="6">
      <formula>#REF!&gt;0</formula>
    </cfRule>
    <cfRule type="expression" dxfId="170" priority="7">
      <formula>#REF!&gt;0</formula>
    </cfRule>
  </conditionalFormatting>
  <conditionalFormatting sqref="A3:B5">
    <cfRule type="expression" dxfId="169" priority="3">
      <formula>$P3&gt;0</formula>
    </cfRule>
    <cfRule type="expression" dxfId="168" priority="4">
      <formula>$O3&gt;0</formula>
    </cfRule>
  </conditionalFormatting>
  <conditionalFormatting sqref="A3:G235">
    <cfRule type="expression" dxfId="167" priority="1">
      <formula>NOT(ISBLANK($G3))</formula>
    </cfRule>
  </conditionalFormatting>
  <conditionalFormatting sqref="A100:B102 A42:B42 A46:B48 A54:B56 A75:B83 A87:B87 A25:B36">
    <cfRule type="expression" dxfId="166" priority="8">
      <formula>$P29&gt;0</formula>
    </cfRule>
    <cfRule type="expression" dxfId="165" priority="9">
      <formula>$O29&gt;0</formula>
    </cfRule>
  </conditionalFormatting>
  <conditionalFormatting sqref="A85:B86 A6:B10 A13:B24 A50:B53 A89:B90 A38:B39 A41:B41 A58:B61 A63:B65 A69:B71">
    <cfRule type="expression" dxfId="164" priority="11">
      <formula>$P9&gt;0</formula>
    </cfRule>
    <cfRule type="expression" dxfId="163" priority="12">
      <formula>$O9&gt;0</formula>
    </cfRule>
  </conditionalFormatting>
  <conditionalFormatting sqref="A103:B106 A91:B98 A109:B109">
    <cfRule type="expression" dxfId="162" priority="14">
      <formula>$P96&gt;0</formula>
    </cfRule>
    <cfRule type="expression" dxfId="161" priority="15">
      <formula>$O96&gt;0</formula>
    </cfRule>
  </conditionalFormatting>
  <conditionalFormatting sqref="A107:B107">
    <cfRule type="expression" dxfId="160" priority="17">
      <formula>$P113&gt;0</formula>
    </cfRule>
    <cfRule type="expression" dxfId="159" priority="18">
      <formula>$O113&gt;0</formula>
    </cfRule>
  </conditionalFormatting>
  <conditionalFormatting sqref="A110:B110">
    <cfRule type="expression" dxfId="158" priority="20">
      <formula>$P116&gt;0</formula>
    </cfRule>
    <cfRule type="expression" dxfId="157" priority="21">
      <formula>$O116&gt;0</formula>
    </cfRule>
  </conditionalFormatting>
  <conditionalFormatting sqref="A140:B235">
    <cfRule type="expression" dxfId="156" priority="23">
      <formula>$P151&gt;0</formula>
    </cfRule>
    <cfRule type="expression" dxfId="155" priority="24">
      <formula>$O151&gt;0</formula>
    </cfRule>
  </conditionalFormatting>
  <conditionalFormatting sqref="A99:B99">
    <cfRule type="expression" dxfId="154" priority="26">
      <formula>#REF!&gt;0</formula>
    </cfRule>
    <cfRule type="expression" dxfId="153" priority="27">
      <formula>#REF!&gt;0</formula>
    </cfRule>
  </conditionalFormatting>
  <conditionalFormatting sqref="A118:B118">
    <cfRule type="expression" dxfId="152" priority="30">
      <formula>$P127&gt;0</formula>
    </cfRule>
    <cfRule type="expression" dxfId="151" priority="31">
      <formula>$O127&gt;0</formula>
    </cfRule>
  </conditionalFormatting>
  <conditionalFormatting sqref="A40:B40 A84:B84">
    <cfRule type="expression" dxfId="150" priority="33">
      <formula>#REF!&gt;0</formula>
    </cfRule>
    <cfRule type="expression" dxfId="149" priority="34">
      <formula>#REF!&gt;0</formula>
    </cfRule>
  </conditionalFormatting>
  <conditionalFormatting sqref="A45:B45 A12:B12 A67:B68 A73:B73">
    <cfRule type="expression" dxfId="148" priority="36">
      <formula>$P14&gt;0</formula>
    </cfRule>
    <cfRule type="expression" dxfId="147" priority="37">
      <formula>$O14&gt;0</formula>
    </cfRule>
  </conditionalFormatting>
  <conditionalFormatting sqref="A43:B44">
    <cfRule type="expression" dxfId="146" priority="38">
      <formula>#REF!&gt;0</formula>
    </cfRule>
    <cfRule type="expression" dxfId="145" priority="39">
      <formula>#REF!&gt;0</formula>
    </cfRule>
  </conditionalFormatting>
  <conditionalFormatting sqref="A11:B11">
    <cfRule type="expression" dxfId="144" priority="42">
      <formula>#REF!&gt;0</formula>
    </cfRule>
    <cfRule type="expression" dxfId="143" priority="43">
      <formula>#REF!&gt;0</formula>
    </cfRule>
  </conditionalFormatting>
  <conditionalFormatting sqref="A49:B49 A57:B57">
    <cfRule type="expression" dxfId="142" priority="45">
      <formula>#REF!&gt;0</formula>
    </cfRule>
    <cfRule type="expression" dxfId="141" priority="46">
      <formula>#REF!&gt;0</formula>
    </cfRule>
  </conditionalFormatting>
  <conditionalFormatting sqref="A62:B62 A66:B66 A74:B74 A88:B88">
    <cfRule type="expression" dxfId="140" priority="49">
      <formula>#REF!&gt;0</formula>
    </cfRule>
    <cfRule type="expression" dxfId="139" priority="50">
      <formula>#REF!&gt;0</formula>
    </cfRule>
  </conditionalFormatting>
  <conditionalFormatting sqref="A72:B72">
    <cfRule type="expression" dxfId="138" priority="52">
      <formula>#REF!&gt;0</formula>
    </cfRule>
    <cfRule type="expression" dxfId="137" priority="53">
      <formula>#REF!&gt;0</formula>
    </cfRule>
  </conditionalFormatting>
  <conditionalFormatting sqref="A37:B37">
    <cfRule type="expression" dxfId="136" priority="57">
      <formula>#REF!&gt;0</formula>
    </cfRule>
    <cfRule type="expression" dxfId="135" priority="58">
      <formula>#REF!&gt;0</formula>
    </cfRule>
  </conditionalFormatting>
  <conditionalFormatting sqref="A108:B108">
    <cfRule type="expression" dxfId="134" priority="61">
      <formula>#REF!&gt;0</formula>
    </cfRule>
    <cfRule type="expression" dxfId="133" priority="62">
      <formula>#REF!&gt;0</formula>
    </cfRule>
  </conditionalFormatting>
  <conditionalFormatting sqref="A111:B111">
    <cfRule type="expression" dxfId="132" priority="64">
      <formula>#REF!&gt;0</formula>
    </cfRule>
    <cfRule type="expression" dxfId="131" priority="65">
      <formula>#REF!&gt;0</formula>
    </cfRule>
  </conditionalFormatting>
  <conditionalFormatting sqref="A114:B117">
    <cfRule type="expression" dxfId="130" priority="66">
      <formula>$P122&gt;0</formula>
    </cfRule>
    <cfRule type="expression" dxfId="129" priority="67">
      <formula>$O122&gt;0</formula>
    </cfRule>
  </conditionalFormatting>
  <conditionalFormatting sqref="A119:B119 A121:B129">
    <cfRule type="expression" dxfId="128" priority="70">
      <formula>$P129&gt;0</formula>
    </cfRule>
    <cfRule type="expression" dxfId="127" priority="71">
      <formula>$O129&gt;0</formula>
    </cfRule>
  </conditionalFormatting>
  <conditionalFormatting sqref="A112:B112">
    <cfRule type="expression" dxfId="126" priority="73">
      <formula>#REF!&gt;0</formula>
    </cfRule>
    <cfRule type="expression" dxfId="125" priority="74">
      <formula>#REF!&gt;0</formula>
    </cfRule>
  </conditionalFormatting>
  <conditionalFormatting sqref="A113:B113">
    <cfRule type="expression" dxfId="124" priority="75">
      <formula>$P120&gt;0</formula>
    </cfRule>
    <cfRule type="expression" dxfId="123" priority="76">
      <formula>$O120&gt;0</formula>
    </cfRule>
  </conditionalFormatting>
  <conditionalFormatting sqref="A120:B120 A130:B139">
    <cfRule type="expression" dxfId="122" priority="898">
      <formula>#REF!&gt;0</formula>
    </cfRule>
    <cfRule type="expression" dxfId="121" priority="899">
      <formula>#REF!&gt;0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id="{272289E5-2EB9-4F27-A3C7-D6C33E21F773}">
            <xm:f>$N3&gt;'[Train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A3:B5</xm:sqref>
        </x14:conditionalFormatting>
        <x14:conditionalFormatting xmlns:xm="http://schemas.microsoft.com/office/excel/2006/main">
          <x14:cfRule type="expression" priority="10" id="{F6257B0F-62E7-4EE5-82A5-6585AC756535}">
            <xm:f>$N29&gt;'[Train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A42:B42 A46:B48 A54:B56 A75:B83 A87:B87 A25:B36</xm:sqref>
        </x14:conditionalFormatting>
        <x14:conditionalFormatting xmlns:xm="http://schemas.microsoft.com/office/excel/2006/main">
          <x14:cfRule type="expression" priority="13" id="{77A06704-4C71-4F75-A0D9-AB9752B1A852}">
            <xm:f>$N9&gt;'[Train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A85:B86 A6:B10 A13:B24 A41:B41</xm:sqref>
        </x14:conditionalFormatting>
        <x14:conditionalFormatting xmlns:xm="http://schemas.microsoft.com/office/excel/2006/main">
          <x14:cfRule type="expression" priority="16" id="{3234658B-6648-47A3-864B-9B0CA78A6ADA}">
            <xm:f>$N96&gt;'[Train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A103:B106 A91:B98 A109:B109</xm:sqref>
        </x14:conditionalFormatting>
        <x14:conditionalFormatting xmlns:xm="http://schemas.microsoft.com/office/excel/2006/main">
          <x14:cfRule type="expression" priority="19" id="{CD131727-FFFC-4E15-8078-2FAB6BAD2ACE}">
            <xm:f>$N113&gt;'[Train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A107:B107</xm:sqref>
        </x14:conditionalFormatting>
        <x14:conditionalFormatting xmlns:xm="http://schemas.microsoft.com/office/excel/2006/main">
          <x14:cfRule type="expression" priority="22" id="{FEE73E6A-257B-43FF-886F-67BA76F8EEAA}">
            <xm:f>$N116&gt;'[Train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A110:B110</xm:sqref>
        </x14:conditionalFormatting>
        <x14:conditionalFormatting xmlns:xm="http://schemas.microsoft.com/office/excel/2006/main">
          <x14:cfRule type="expression" priority="25" id="{45A290C6-FC93-4A29-B1C1-26218460CA6E}">
            <xm:f>$N151&gt;'[Train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A140:B235</xm:sqref>
        </x14:conditionalFormatting>
        <x14:conditionalFormatting xmlns:xm="http://schemas.microsoft.com/office/excel/2006/main">
          <x14:cfRule type="expression" priority="28" id="{388AF24B-EEFA-42AD-B4C6-DBF0765907C3}">
            <xm:f>$N104&gt;'[Train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A100:B102</xm:sqref>
        </x14:conditionalFormatting>
        <x14:conditionalFormatting xmlns:xm="http://schemas.microsoft.com/office/excel/2006/main">
          <x14:cfRule type="expression" priority="29" id="{C617BEC9-93A3-4A1B-8125-CC72B4641739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A99:B99</xm:sqref>
        </x14:conditionalFormatting>
        <x14:conditionalFormatting xmlns:xm="http://schemas.microsoft.com/office/excel/2006/main">
          <x14:cfRule type="expression" priority="32" id="{F6F57D23-DA5B-493C-ACFD-D4DE32D559AC}">
            <xm:f>$N127&gt;'[Train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A118:B118</xm:sqref>
        </x14:conditionalFormatting>
        <x14:conditionalFormatting xmlns:xm="http://schemas.microsoft.com/office/excel/2006/main">
          <x14:cfRule type="expression" priority="35" id="{2B8B6A44-7258-4485-89E8-19BE06655A61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A40:B40 A84:B84</xm:sqref>
        </x14:conditionalFormatting>
        <x14:conditionalFormatting xmlns:xm="http://schemas.microsoft.com/office/excel/2006/main">
          <x14:cfRule type="expression" priority="40" id="{DAC60217-093A-43B0-B62A-8284437A092B}">
            <xm:f>$N14&gt;'[Train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A45:B45 A12:B12</xm:sqref>
        </x14:conditionalFormatting>
        <x14:conditionalFormatting xmlns:xm="http://schemas.microsoft.com/office/excel/2006/main">
          <x14:cfRule type="expression" priority="41" id="{0D92CEF7-EDA5-4BF7-9B69-C6293A4D8036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A43:B44</xm:sqref>
        </x14:conditionalFormatting>
        <x14:conditionalFormatting xmlns:xm="http://schemas.microsoft.com/office/excel/2006/main">
          <x14:cfRule type="expression" priority="44" id="{99031665-EFBF-4DF7-ACE6-0D0CB3B3B8FF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A11:B11</xm:sqref>
        </x14:conditionalFormatting>
        <x14:conditionalFormatting xmlns:xm="http://schemas.microsoft.com/office/excel/2006/main">
          <x14:cfRule type="expression" priority="47" id="{D592FCE6-16AC-493D-8329-B961EAC12BAF}">
            <xm:f>$N41&gt;'[Train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A50:B53 A89:B90 A38:B39 A58:B61 A63:B63 A65:B65 A69:B71</xm:sqref>
        </x14:conditionalFormatting>
        <x14:conditionalFormatting xmlns:xm="http://schemas.microsoft.com/office/excel/2006/main">
          <x14:cfRule type="expression" priority="48" id="{A2C9B777-F250-448D-86CE-F7884E79C8CD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A49:B49 A57:B57</xm:sqref>
        </x14:conditionalFormatting>
        <x14:conditionalFormatting xmlns:xm="http://schemas.microsoft.com/office/excel/2006/main">
          <x14:cfRule type="expression" priority="51" id="{8A829BFA-DD36-4DBA-A32D-908B91935455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A62:B62 A66:B66 A74:B74 A88:B88</xm:sqref>
        </x14:conditionalFormatting>
        <x14:conditionalFormatting xmlns:xm="http://schemas.microsoft.com/office/excel/2006/main">
          <x14:cfRule type="expression" priority="54" id="{2F24D124-41AE-4310-B8F1-90102EEBC746}">
            <xm:f>$N75&gt;'[Train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A73:B73</xm:sqref>
        </x14:conditionalFormatting>
        <x14:conditionalFormatting xmlns:xm="http://schemas.microsoft.com/office/excel/2006/main">
          <x14:cfRule type="expression" priority="55" id="{7108FEA3-20B9-477A-80D4-77389402B319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A72:B72</xm:sqref>
        </x14:conditionalFormatting>
        <x14:conditionalFormatting xmlns:xm="http://schemas.microsoft.com/office/excel/2006/main">
          <x14:cfRule type="expression" priority="56" id="{6EC30EEA-CC77-4E63-B09D-8F35AB0E9FA9}">
            <xm:f>$N67&gt;'[Train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A64:B64</xm:sqref>
        </x14:conditionalFormatting>
        <x14:conditionalFormatting xmlns:xm="http://schemas.microsoft.com/office/excel/2006/main">
          <x14:cfRule type="expression" priority="59" id="{EC3B5236-77AE-4771-8318-EE418AF28378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A37:B37</xm:sqref>
        </x14:conditionalFormatting>
        <x14:conditionalFormatting xmlns:xm="http://schemas.microsoft.com/office/excel/2006/main">
          <x14:cfRule type="expression" priority="60" id="{EDD4D4ED-3257-4E92-99CA-173B62B014F5}">
            <xm:f>$N69&gt;'[Train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A67:B68</xm:sqref>
        </x14:conditionalFormatting>
        <x14:conditionalFormatting xmlns:xm="http://schemas.microsoft.com/office/excel/2006/main">
          <x14:cfRule type="expression" priority="63" id="{12772C10-4CD4-40DD-80D8-D1DF0E6F0121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A108:B108</xm:sqref>
        </x14:conditionalFormatting>
        <x14:conditionalFormatting xmlns:xm="http://schemas.microsoft.com/office/excel/2006/main">
          <x14:cfRule type="expression" priority="68" id="{32B06325-F16D-4D85-ABB3-9524F508FF22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A111:B111</xm:sqref>
        </x14:conditionalFormatting>
        <x14:conditionalFormatting xmlns:xm="http://schemas.microsoft.com/office/excel/2006/main">
          <x14:cfRule type="expression" priority="69" id="{BF7568ED-C5DB-47AC-9AAF-4E6DDF409973}">
            <xm:f>$N122&gt;'[Train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A114:B117</xm:sqref>
        </x14:conditionalFormatting>
        <x14:conditionalFormatting xmlns:xm="http://schemas.microsoft.com/office/excel/2006/main">
          <x14:cfRule type="expression" priority="72" id="{1FB24DF3-2136-4525-800D-E394504DFD57}">
            <xm:f>$N129&gt;'[Train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A119:B119 A121:B129</xm:sqref>
        </x14:conditionalFormatting>
        <x14:conditionalFormatting xmlns:xm="http://schemas.microsoft.com/office/excel/2006/main">
          <x14:cfRule type="expression" priority="77" id="{0548870E-68D1-410A-AD0A-D3B1942FF909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A112:B112</xm:sqref>
        </x14:conditionalFormatting>
        <x14:conditionalFormatting xmlns:xm="http://schemas.microsoft.com/office/excel/2006/main">
          <x14:cfRule type="expression" priority="78" id="{9A0B5038-F556-4AC4-8261-77B27683CED1}">
            <xm:f>$N120&gt;'[Train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A113:B113</xm:sqref>
        </x14:conditionalFormatting>
        <x14:conditionalFormatting xmlns:xm="http://schemas.microsoft.com/office/excel/2006/main">
          <x14:cfRule type="expression" priority="902" id="{45A290C6-FC93-4A29-B1C1-26218460CA6E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A120:B120 A130:B139</xm:sqref>
        </x14:conditionalFormatting>
      </x14:conditionalFormatting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29"/>
  <sheetViews>
    <sheetView topLeftCell="A112" workbookViewId="0">
      <selection sqref="A1:XFD1048576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68.42578125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75" t="str">
        <f>"Eagle P3 System Performance - "&amp;TEXT(J3,"YYYY-MM-DD")</f>
        <v>Eagle P3 System Performance - 2016-05-27</v>
      </c>
      <c r="B1" s="75"/>
      <c r="C1" s="75"/>
      <c r="D1" s="75"/>
      <c r="E1" s="75"/>
      <c r="F1" s="75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3239</v>
      </c>
      <c r="B3" s="6">
        <v>4024</v>
      </c>
      <c r="C3" s="34">
        <v>42517.128078703703</v>
      </c>
      <c r="D3" s="34">
        <v>42517.161122685182</v>
      </c>
      <c r="E3" s="15" t="s">
        <v>25</v>
      </c>
      <c r="F3" s="15">
        <f>D3-C3</f>
        <v>3.3043981478840578E-2</v>
      </c>
      <c r="G3" s="10"/>
      <c r="J3" s="20">
        <v>42517</v>
      </c>
      <c r="K3" s="21"/>
      <c r="L3" s="76" t="s">
        <v>3</v>
      </c>
      <c r="M3" s="76"/>
      <c r="N3" s="77"/>
    </row>
    <row r="4" spans="1:65" s="2" customFormat="1" ht="15.75" thickBot="1" x14ac:dyDescent="0.3">
      <c r="A4" s="6" t="s">
        <v>3240</v>
      </c>
      <c r="B4" s="6">
        <v>4017</v>
      </c>
      <c r="C4" s="34">
        <v>42517.171053240738</v>
      </c>
      <c r="D4" s="34">
        <v>42517.200370370374</v>
      </c>
      <c r="E4" s="15" t="s">
        <v>36</v>
      </c>
      <c r="F4" s="15">
        <f t="shared" ref="F4:F65" si="0">D4-C4</f>
        <v>2.9317129636183381E-2</v>
      </c>
      <c r="G4" s="10"/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3241</v>
      </c>
      <c r="B5" s="6">
        <v>4040</v>
      </c>
      <c r="C5" s="34">
        <v>42517.155393518522</v>
      </c>
      <c r="D5" s="34">
        <v>42517.181979166664</v>
      </c>
      <c r="E5" s="15" t="s">
        <v>37</v>
      </c>
      <c r="F5" s="15">
        <f t="shared" si="0"/>
        <v>2.6585648141917773E-2</v>
      </c>
      <c r="G5" s="10"/>
      <c r="J5" s="22" t="s">
        <v>7</v>
      </c>
      <c r="K5" s="24">
        <f>COUNTA(F3:F993)</f>
        <v>144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6" t="s">
        <v>3242</v>
      </c>
      <c r="B6" s="6">
        <v>4037</v>
      </c>
      <c r="C6" s="34">
        <v>42517.193935185183</v>
      </c>
      <c r="D6" s="34">
        <v>42517.222893518519</v>
      </c>
      <c r="E6" s="15" t="s">
        <v>27</v>
      </c>
      <c r="F6" s="15">
        <f t="shared" si="0"/>
        <v>2.8958333336049691E-2</v>
      </c>
      <c r="G6" s="10"/>
      <c r="J6" s="22" t="s">
        <v>15</v>
      </c>
      <c r="K6" s="24">
        <f>K5-K8</f>
        <v>136</v>
      </c>
      <c r="L6" s="25">
        <v>43.309558823504418</v>
      </c>
      <c r="M6" s="25">
        <v>36.333333329530433</v>
      </c>
      <c r="N6" s="25">
        <v>55.783333329018205</v>
      </c>
    </row>
    <row r="7" spans="1:65" s="2" customFormat="1" x14ac:dyDescent="0.25">
      <c r="A7" s="6" t="s">
        <v>3243</v>
      </c>
      <c r="B7" s="6">
        <v>4029</v>
      </c>
      <c r="C7" s="34">
        <v>42517.171342592592</v>
      </c>
      <c r="D7" s="34">
        <v>42517.203067129631</v>
      </c>
      <c r="E7" s="15" t="s">
        <v>35</v>
      </c>
      <c r="F7" s="15">
        <f t="shared" si="0"/>
        <v>3.1724537038826384E-2</v>
      </c>
      <c r="G7" s="10"/>
      <c r="J7" s="22" t="s">
        <v>9</v>
      </c>
      <c r="K7" s="29">
        <f>K6/K5</f>
        <v>0.94444444444444442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6" t="s">
        <v>3244</v>
      </c>
      <c r="B8" s="6">
        <v>4032</v>
      </c>
      <c r="C8" s="34">
        <v>42517.21365740741</v>
      </c>
      <c r="D8" s="34">
        <v>42517.242199074077</v>
      </c>
      <c r="E8" s="15" t="s">
        <v>32</v>
      </c>
      <c r="F8" s="15">
        <f t="shared" si="0"/>
        <v>2.8541666666569654E-2</v>
      </c>
      <c r="G8" s="10"/>
      <c r="J8" s="22" t="s">
        <v>16</v>
      </c>
      <c r="K8" s="24">
        <f>COUNTA(G3:G993)</f>
        <v>8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3245</v>
      </c>
      <c r="B9" s="6">
        <v>4016</v>
      </c>
      <c r="C9" s="34">
        <v>42517.186597222222</v>
      </c>
      <c r="D9" s="34">
        <v>42517.213217592594</v>
      </c>
      <c r="E9" s="15" t="s">
        <v>31</v>
      </c>
      <c r="F9" s="15">
        <f t="shared" si="0"/>
        <v>2.662037037225673E-2</v>
      </c>
      <c r="G9" s="10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3246</v>
      </c>
      <c r="B10" s="6">
        <v>4015</v>
      </c>
      <c r="C10" s="34">
        <v>42517.225451388891</v>
      </c>
      <c r="D10" s="34">
        <v>42517.254074074073</v>
      </c>
      <c r="E10" s="15" t="s">
        <v>31</v>
      </c>
      <c r="F10" s="15">
        <f t="shared" si="0"/>
        <v>2.8622685182199348E-2</v>
      </c>
      <c r="G10" s="10"/>
    </row>
    <row r="11" spans="1:65" s="2" customFormat="1" x14ac:dyDescent="0.25">
      <c r="A11" s="6" t="s">
        <v>3247</v>
      </c>
      <c r="B11" s="6">
        <v>4044</v>
      </c>
      <c r="C11" s="34">
        <v>42517.191458333335</v>
      </c>
      <c r="D11" s="34">
        <v>42517.222569444442</v>
      </c>
      <c r="E11" s="15" t="s">
        <v>24</v>
      </c>
      <c r="F11" s="15">
        <f t="shared" si="0"/>
        <v>3.1111111107748002E-2</v>
      </c>
      <c r="G11" s="10"/>
    </row>
    <row r="12" spans="1:65" s="2" customFormat="1" x14ac:dyDescent="0.25">
      <c r="A12" s="6" t="s">
        <v>3248</v>
      </c>
      <c r="B12" s="6">
        <v>4043</v>
      </c>
      <c r="C12" s="34">
        <v>42517.236388888887</v>
      </c>
      <c r="D12" s="34">
        <v>42517.267581018517</v>
      </c>
      <c r="E12" s="15" t="s">
        <v>24</v>
      </c>
      <c r="F12" s="15">
        <f t="shared" si="0"/>
        <v>3.1192129630653653E-2</v>
      </c>
      <c r="G12" s="10"/>
    </row>
    <row r="13" spans="1:65" s="2" customFormat="1" x14ac:dyDescent="0.25">
      <c r="A13" s="6" t="s">
        <v>3249</v>
      </c>
      <c r="B13" s="6">
        <v>4024</v>
      </c>
      <c r="C13" s="34">
        <v>42517.207708333335</v>
      </c>
      <c r="D13" s="34">
        <v>42517.232939814814</v>
      </c>
      <c r="E13" s="15" t="s">
        <v>25</v>
      </c>
      <c r="F13" s="15">
        <f t="shared" si="0"/>
        <v>2.5231481478840578E-2</v>
      </c>
      <c r="G13" s="10"/>
    </row>
    <row r="14" spans="1:65" s="2" customFormat="1" x14ac:dyDescent="0.25">
      <c r="A14" s="6" t="s">
        <v>3250</v>
      </c>
      <c r="B14" s="6">
        <v>4023</v>
      </c>
      <c r="C14" s="34">
        <v>42517.243900462963</v>
      </c>
      <c r="D14" s="34">
        <v>42517.27716435185</v>
      </c>
      <c r="E14" s="15" t="s">
        <v>25</v>
      </c>
      <c r="F14" s="15">
        <f t="shared" si="0"/>
        <v>3.326388888672227E-2</v>
      </c>
      <c r="G14" s="10"/>
    </row>
    <row r="15" spans="1:65" s="2" customFormat="1" x14ac:dyDescent="0.25">
      <c r="A15" s="6" t="s">
        <v>3251</v>
      </c>
      <c r="B15" s="6">
        <v>4018</v>
      </c>
      <c r="C15" s="34">
        <v>42517.207442129627</v>
      </c>
      <c r="D15" s="34">
        <v>42517.244490740741</v>
      </c>
      <c r="E15" s="15" t="s">
        <v>36</v>
      </c>
      <c r="F15" s="15">
        <f t="shared" si="0"/>
        <v>3.704861111327773E-2</v>
      </c>
      <c r="G15" s="10"/>
    </row>
    <row r="16" spans="1:65" s="2" customFormat="1" x14ac:dyDescent="0.25">
      <c r="A16" s="6" t="s">
        <v>3252</v>
      </c>
      <c r="B16" s="6">
        <v>4017</v>
      </c>
      <c r="C16" s="34">
        <v>42517.253958333335</v>
      </c>
      <c r="D16" s="34">
        <v>42517.287187499998</v>
      </c>
      <c r="E16" s="15" t="s">
        <v>36</v>
      </c>
      <c r="F16" s="15">
        <f t="shared" si="0"/>
        <v>3.3229166663659271E-2</v>
      </c>
      <c r="G16" s="10"/>
    </row>
    <row r="17" spans="1:7" s="2" customFormat="1" x14ac:dyDescent="0.25">
      <c r="A17" s="6" t="s">
        <v>3253</v>
      </c>
      <c r="B17" s="6">
        <v>4040</v>
      </c>
      <c r="C17" s="34">
        <v>42517.227986111109</v>
      </c>
      <c r="D17" s="34">
        <v>42517.254386574074</v>
      </c>
      <c r="E17" s="15" t="s">
        <v>37</v>
      </c>
      <c r="F17" s="15">
        <f t="shared" si="0"/>
        <v>2.6400462964375038E-2</v>
      </c>
      <c r="G17" s="10"/>
    </row>
    <row r="18" spans="1:7" s="2" customFormat="1" x14ac:dyDescent="0.25">
      <c r="A18" s="13" t="s">
        <v>3254</v>
      </c>
      <c r="B18" s="13">
        <v>4039</v>
      </c>
      <c r="C18" s="42">
        <v>42517.260659722226</v>
      </c>
      <c r="D18" s="42">
        <v>42517.291655092595</v>
      </c>
      <c r="E18" s="16" t="s">
        <v>37</v>
      </c>
      <c r="F18" s="16">
        <f t="shared" si="0"/>
        <v>3.0995370369055308E-2</v>
      </c>
      <c r="G18" s="14" t="s">
        <v>3382</v>
      </c>
    </row>
    <row r="19" spans="1:7" s="2" customFormat="1" x14ac:dyDescent="0.25">
      <c r="A19" s="6" t="s">
        <v>3255</v>
      </c>
      <c r="B19" s="6">
        <v>4038</v>
      </c>
      <c r="C19" s="34">
        <v>42517.232604166667</v>
      </c>
      <c r="D19" s="34">
        <v>42517.264664351853</v>
      </c>
      <c r="E19" s="15" t="s">
        <v>27</v>
      </c>
      <c r="F19" s="15">
        <f t="shared" si="0"/>
        <v>3.2060185185400769E-2</v>
      </c>
      <c r="G19" s="10"/>
    </row>
    <row r="20" spans="1:7" s="2" customFormat="1" x14ac:dyDescent="0.25">
      <c r="A20" s="6" t="s">
        <v>3256</v>
      </c>
      <c r="B20" s="6">
        <v>4037</v>
      </c>
      <c r="C20" s="34">
        <v>42517.270185185182</v>
      </c>
      <c r="D20" s="34">
        <v>42517.308125000003</v>
      </c>
      <c r="E20" s="15" t="s">
        <v>27</v>
      </c>
      <c r="F20" s="15">
        <f t="shared" si="0"/>
        <v>3.793981482158415E-2</v>
      </c>
      <c r="G20" s="10"/>
    </row>
    <row r="21" spans="1:7" s="2" customFormat="1" x14ac:dyDescent="0.25">
      <c r="A21" s="6" t="s">
        <v>3257</v>
      </c>
      <c r="B21" s="6">
        <v>4029</v>
      </c>
      <c r="C21" s="34">
        <v>42517.248298611114</v>
      </c>
      <c r="D21" s="34">
        <v>42517.279803240737</v>
      </c>
      <c r="E21" s="15" t="s">
        <v>35</v>
      </c>
      <c r="F21" s="15">
        <f t="shared" si="0"/>
        <v>3.1504629623668734E-2</v>
      </c>
      <c r="G21" s="10"/>
    </row>
    <row r="22" spans="1:7" s="2" customFormat="1" x14ac:dyDescent="0.25">
      <c r="A22" s="6" t="s">
        <v>3258</v>
      </c>
      <c r="B22" s="6">
        <v>4030</v>
      </c>
      <c r="C22" s="34">
        <v>42517.285717592589</v>
      </c>
      <c r="D22" s="34">
        <v>42517.31658564815</v>
      </c>
      <c r="E22" s="15" t="s">
        <v>35</v>
      </c>
      <c r="F22" s="15">
        <f t="shared" si="0"/>
        <v>3.086805556085892E-2</v>
      </c>
      <c r="G22" s="10"/>
    </row>
    <row r="23" spans="1:7" s="2" customFormat="1" x14ac:dyDescent="0.25">
      <c r="A23" s="6" t="s">
        <v>3259</v>
      </c>
      <c r="B23" s="6">
        <v>4016</v>
      </c>
      <c r="C23" s="34">
        <v>42517.258437500001</v>
      </c>
      <c r="D23" s="34">
        <v>42517.287314814814</v>
      </c>
      <c r="E23" s="15" t="s">
        <v>31</v>
      </c>
      <c r="F23" s="15">
        <f t="shared" si="0"/>
        <v>2.8877314813144039E-2</v>
      </c>
      <c r="G23" s="10"/>
    </row>
    <row r="24" spans="1:7" s="2" customFormat="1" x14ac:dyDescent="0.25">
      <c r="A24" s="6" t="s">
        <v>3260</v>
      </c>
      <c r="B24" s="6">
        <v>4015</v>
      </c>
      <c r="C24" s="34">
        <v>42517.299270833333</v>
      </c>
      <c r="D24" s="34">
        <v>42517.329745370371</v>
      </c>
      <c r="E24" s="15" t="s">
        <v>31</v>
      </c>
      <c r="F24" s="15">
        <f t="shared" si="0"/>
        <v>3.047453703766223E-2</v>
      </c>
      <c r="G24" s="10"/>
    </row>
    <row r="25" spans="1:7" s="2" customFormat="1" x14ac:dyDescent="0.25">
      <c r="A25" s="6" t="s">
        <v>3261</v>
      </c>
      <c r="B25" s="6">
        <v>4044</v>
      </c>
      <c r="C25" s="34">
        <v>42517.270914351851</v>
      </c>
      <c r="D25" s="34">
        <v>42517.296296296299</v>
      </c>
      <c r="E25" s="15" t="s">
        <v>24</v>
      </c>
      <c r="F25" s="15">
        <f t="shared" si="0"/>
        <v>2.5381944447872229E-2</v>
      </c>
      <c r="G25" s="10"/>
    </row>
    <row r="26" spans="1:7" s="2" customFormat="1" x14ac:dyDescent="0.25">
      <c r="A26" s="6" t="s">
        <v>3262</v>
      </c>
      <c r="B26" s="6">
        <v>4024</v>
      </c>
      <c r="C26" s="34">
        <v>42517.280706018515</v>
      </c>
      <c r="D26" s="34">
        <v>42517.307280092595</v>
      </c>
      <c r="E26" s="15" t="s">
        <v>25</v>
      </c>
      <c r="F26" s="15">
        <f t="shared" si="0"/>
        <v>2.6574074079690035E-2</v>
      </c>
      <c r="G26" s="10"/>
    </row>
    <row r="27" spans="1:7" s="2" customFormat="1" x14ac:dyDescent="0.25">
      <c r="A27" s="6" t="s">
        <v>3263</v>
      </c>
      <c r="B27" s="6">
        <v>4023</v>
      </c>
      <c r="C27" s="34">
        <v>42517.318518518521</v>
      </c>
      <c r="D27" s="34">
        <v>42517.347731481481</v>
      </c>
      <c r="E27" s="15" t="s">
        <v>25</v>
      </c>
      <c r="F27" s="15">
        <f t="shared" si="0"/>
        <v>2.9212962959718425E-2</v>
      </c>
      <c r="G27" s="10"/>
    </row>
    <row r="28" spans="1:7" s="2" customFormat="1" x14ac:dyDescent="0.25">
      <c r="A28" s="6" t="s">
        <v>3264</v>
      </c>
      <c r="B28" s="6">
        <v>4018</v>
      </c>
      <c r="C28" s="34">
        <v>42517.289444444446</v>
      </c>
      <c r="D28" s="34">
        <v>42517.317291666666</v>
      </c>
      <c r="E28" s="15" t="s">
        <v>36</v>
      </c>
      <c r="F28" s="15">
        <f t="shared" si="0"/>
        <v>2.7847222219861578E-2</v>
      </c>
      <c r="G28" s="10"/>
    </row>
    <row r="29" spans="1:7" s="2" customFormat="1" x14ac:dyDescent="0.25">
      <c r="A29" s="6" t="s">
        <v>3265</v>
      </c>
      <c r="B29" s="6">
        <v>4017</v>
      </c>
      <c r="C29" s="34">
        <v>42517.328738425924</v>
      </c>
      <c r="D29" s="34">
        <v>42517.356504629628</v>
      </c>
      <c r="E29" s="15" t="s">
        <v>36</v>
      </c>
      <c r="F29" s="15">
        <f t="shared" si="0"/>
        <v>2.7766203704231884E-2</v>
      </c>
      <c r="G29" s="10"/>
    </row>
    <row r="30" spans="1:7" s="2" customFormat="1" x14ac:dyDescent="0.25">
      <c r="A30" s="6" t="s">
        <v>3266</v>
      </c>
      <c r="B30" s="6">
        <v>4040</v>
      </c>
      <c r="C30" s="34">
        <v>42517.302881944444</v>
      </c>
      <c r="D30" s="34">
        <v>42517.329097222224</v>
      </c>
      <c r="E30" s="15" t="s">
        <v>37</v>
      </c>
      <c r="F30" s="15">
        <f t="shared" si="0"/>
        <v>2.6215277779556345E-2</v>
      </c>
      <c r="G30" s="10"/>
    </row>
    <row r="31" spans="1:7" s="2" customFormat="1" x14ac:dyDescent="0.25">
      <c r="A31" s="6" t="s">
        <v>3267</v>
      </c>
      <c r="B31" s="6">
        <v>4039</v>
      </c>
      <c r="C31" s="34">
        <v>42517.337835648148</v>
      </c>
      <c r="D31" s="34">
        <v>42517.369305555556</v>
      </c>
      <c r="E31" s="15" t="s">
        <v>37</v>
      </c>
      <c r="F31" s="15">
        <f t="shared" si="0"/>
        <v>3.1469907407881692E-2</v>
      </c>
      <c r="G31" s="10"/>
    </row>
    <row r="32" spans="1:7" s="2" customFormat="1" x14ac:dyDescent="0.25">
      <c r="A32" s="6" t="s">
        <v>3268</v>
      </c>
      <c r="B32" s="6">
        <v>4038</v>
      </c>
      <c r="C32" s="34">
        <v>42517.310231481482</v>
      </c>
      <c r="D32" s="34">
        <v>42517.338622685187</v>
      </c>
      <c r="E32" s="15" t="s">
        <v>27</v>
      </c>
      <c r="F32" s="15">
        <f t="shared" si="0"/>
        <v>2.8391203704813961E-2</v>
      </c>
      <c r="G32" s="10"/>
    </row>
    <row r="33" spans="1:7" s="2" customFormat="1" x14ac:dyDescent="0.25">
      <c r="A33" s="6" t="s">
        <v>3269</v>
      </c>
      <c r="B33" s="6">
        <v>4037</v>
      </c>
      <c r="C33" s="34">
        <v>42517.349189814813</v>
      </c>
      <c r="D33" s="34">
        <v>42517.380231481482</v>
      </c>
      <c r="E33" s="15" t="s">
        <v>27</v>
      </c>
      <c r="F33" s="15">
        <f t="shared" si="0"/>
        <v>3.104166666889796E-2</v>
      </c>
      <c r="G33" s="10"/>
    </row>
    <row r="34" spans="1:7" s="2" customFormat="1" x14ac:dyDescent="0.25">
      <c r="A34" s="6" t="s">
        <v>3270</v>
      </c>
      <c r="B34" s="6">
        <v>4029</v>
      </c>
      <c r="C34" s="34">
        <v>42517.320601851854</v>
      </c>
      <c r="D34" s="34">
        <v>42517.348252314812</v>
      </c>
      <c r="E34" s="15" t="s">
        <v>35</v>
      </c>
      <c r="F34" s="15">
        <f t="shared" si="0"/>
        <v>2.7650462958263233E-2</v>
      </c>
      <c r="G34" s="10"/>
    </row>
    <row r="35" spans="1:7" s="2" customFormat="1" x14ac:dyDescent="0.25">
      <c r="A35" s="6" t="s">
        <v>3271</v>
      </c>
      <c r="B35" s="6">
        <v>4030</v>
      </c>
      <c r="C35" s="34">
        <v>42517.358518518522</v>
      </c>
      <c r="D35" s="34">
        <v>42517.389062499999</v>
      </c>
      <c r="E35" s="15" t="s">
        <v>35</v>
      </c>
      <c r="F35" s="15">
        <f t="shared" si="0"/>
        <v>3.0543981476512272E-2</v>
      </c>
      <c r="G35" s="10"/>
    </row>
    <row r="36" spans="1:7" s="2" customFormat="1" x14ac:dyDescent="0.25">
      <c r="A36" s="6" t="s">
        <v>3272</v>
      </c>
      <c r="B36" s="6">
        <v>4016</v>
      </c>
      <c r="C36" s="34">
        <v>42517.333680555559</v>
      </c>
      <c r="D36" s="34">
        <v>42517.33997685185</v>
      </c>
      <c r="E36" s="15" t="s">
        <v>31</v>
      </c>
      <c r="F36" s="15">
        <f t="shared" si="0"/>
        <v>6.2962962911115028E-3</v>
      </c>
      <c r="G36" s="10"/>
    </row>
    <row r="37" spans="1:7" s="2" customFormat="1" x14ac:dyDescent="0.25">
      <c r="A37" s="13" t="s">
        <v>3272</v>
      </c>
      <c r="B37" s="13">
        <v>4016</v>
      </c>
      <c r="C37" s="42">
        <v>42517.345891203702</v>
      </c>
      <c r="D37" s="42">
        <v>42517.361805555556</v>
      </c>
      <c r="E37" s="16" t="s">
        <v>31</v>
      </c>
      <c r="F37" s="16">
        <f t="shared" si="0"/>
        <v>1.5914351854007691E-2</v>
      </c>
      <c r="G37" s="14" t="s">
        <v>3383</v>
      </c>
    </row>
    <row r="38" spans="1:7" s="2" customFormat="1" x14ac:dyDescent="0.25">
      <c r="A38" s="6" t="s">
        <v>3273</v>
      </c>
      <c r="B38" s="6">
        <v>4015</v>
      </c>
      <c r="C38" s="34">
        <v>42517.370995370373</v>
      </c>
      <c r="D38" s="34">
        <v>42517.400069444448</v>
      </c>
      <c r="E38" s="15" t="s">
        <v>31</v>
      </c>
      <c r="F38" s="15">
        <f t="shared" si="0"/>
        <v>2.9074074074742384E-2</v>
      </c>
      <c r="G38" s="10"/>
    </row>
    <row r="39" spans="1:7" s="2" customFormat="1" x14ac:dyDescent="0.25">
      <c r="A39" s="6" t="s">
        <v>3274</v>
      </c>
      <c r="B39" s="6">
        <v>4032</v>
      </c>
      <c r="C39" s="34">
        <v>42517.338645833333</v>
      </c>
      <c r="D39" s="34">
        <v>42517.408680555556</v>
      </c>
      <c r="E39" s="15" t="s">
        <v>32</v>
      </c>
      <c r="F39" s="15">
        <f t="shared" si="0"/>
        <v>7.0034722222771961E-2</v>
      </c>
      <c r="G39" s="10"/>
    </row>
    <row r="40" spans="1:7" s="2" customFormat="1" x14ac:dyDescent="0.25">
      <c r="A40" s="6" t="s">
        <v>3275</v>
      </c>
      <c r="B40" s="6">
        <v>4024</v>
      </c>
      <c r="C40" s="34">
        <v>42517.351041666669</v>
      </c>
      <c r="D40" s="34">
        <v>42517.378796296296</v>
      </c>
      <c r="E40" s="15" t="s">
        <v>25</v>
      </c>
      <c r="F40" s="15">
        <f t="shared" si="0"/>
        <v>2.7754629627452232E-2</v>
      </c>
      <c r="G40" s="10"/>
    </row>
    <row r="41" spans="1:7" s="2" customFormat="1" x14ac:dyDescent="0.25">
      <c r="A41" s="6" t="s">
        <v>3276</v>
      </c>
      <c r="B41" s="6">
        <v>4023</v>
      </c>
      <c r="C41" s="34">
        <v>42517.388819444444</v>
      </c>
      <c r="D41" s="34">
        <v>42517.422685185185</v>
      </c>
      <c r="E41" s="15" t="s">
        <v>25</v>
      </c>
      <c r="F41" s="15">
        <f t="shared" si="0"/>
        <v>3.3865740741021E-2</v>
      </c>
      <c r="G41" s="10"/>
    </row>
    <row r="42" spans="1:7" s="2" customFormat="1" x14ac:dyDescent="0.25">
      <c r="A42" s="6" t="s">
        <v>3277</v>
      </c>
      <c r="B42" s="6">
        <v>4018</v>
      </c>
      <c r="C42" s="34">
        <v>42517.358969907407</v>
      </c>
      <c r="D42" s="34">
        <v>42517.390034722222</v>
      </c>
      <c r="E42" s="15" t="s">
        <v>36</v>
      </c>
      <c r="F42" s="15">
        <f t="shared" si="0"/>
        <v>3.1064814815181307E-2</v>
      </c>
      <c r="G42" s="10"/>
    </row>
    <row r="43" spans="1:7" s="2" customFormat="1" x14ac:dyDescent="0.25">
      <c r="A43" s="6" t="s">
        <v>3278</v>
      </c>
      <c r="B43" s="6">
        <v>4017</v>
      </c>
      <c r="C43" s="34">
        <v>42517.400810185187</v>
      </c>
      <c r="D43" s="34">
        <v>42517.431215277778</v>
      </c>
      <c r="E43" s="15" t="s">
        <v>36</v>
      </c>
      <c r="F43" s="15">
        <f t="shared" si="0"/>
        <v>3.0405092591536231E-2</v>
      </c>
      <c r="G43" s="10"/>
    </row>
    <row r="44" spans="1:7" s="2" customFormat="1" x14ac:dyDescent="0.25">
      <c r="A44" s="6" t="s">
        <v>3279</v>
      </c>
      <c r="B44" s="6">
        <v>4040</v>
      </c>
      <c r="C44" s="34">
        <v>42517.372662037036</v>
      </c>
      <c r="D44" s="34">
        <v>42517.399756944447</v>
      </c>
      <c r="E44" s="15" t="s">
        <v>37</v>
      </c>
      <c r="F44" s="15">
        <f t="shared" si="0"/>
        <v>2.7094907411083113E-2</v>
      </c>
      <c r="G44" s="10"/>
    </row>
    <row r="45" spans="1:7" s="2" customFormat="1" x14ac:dyDescent="0.25">
      <c r="A45" s="6" t="s">
        <v>3280</v>
      </c>
      <c r="B45" s="6">
        <v>4039</v>
      </c>
      <c r="C45" s="34">
        <v>42517.411134259259</v>
      </c>
      <c r="D45" s="34">
        <v>42517.442499999997</v>
      </c>
      <c r="E45" s="15" t="s">
        <v>37</v>
      </c>
      <c r="F45" s="15">
        <f t="shared" si="0"/>
        <v>3.1365740738692693E-2</v>
      </c>
      <c r="G45" s="10"/>
    </row>
    <row r="46" spans="1:7" s="2" customFormat="1" x14ac:dyDescent="0.25">
      <c r="A46" s="6" t="s">
        <v>3281</v>
      </c>
      <c r="B46" s="6">
        <v>4038</v>
      </c>
      <c r="C46" s="34">
        <v>42517.3828587963</v>
      </c>
      <c r="D46" s="34">
        <v>42517.410868055558</v>
      </c>
      <c r="E46" s="15" t="s">
        <v>27</v>
      </c>
      <c r="F46" s="15">
        <f t="shared" si="0"/>
        <v>2.8009259258396924E-2</v>
      </c>
      <c r="G46" s="10"/>
    </row>
    <row r="47" spans="1:7" s="2" customFormat="1" x14ac:dyDescent="0.25">
      <c r="A47" s="6" t="s">
        <v>3282</v>
      </c>
      <c r="B47" s="6">
        <v>4037</v>
      </c>
      <c r="C47" s="34">
        <v>42517.421886574077</v>
      </c>
      <c r="D47" s="34">
        <v>42517.455775462964</v>
      </c>
      <c r="E47" s="15" t="s">
        <v>27</v>
      </c>
      <c r="F47" s="15">
        <f t="shared" si="0"/>
        <v>3.3888888887304347E-2</v>
      </c>
      <c r="G47" s="10"/>
    </row>
    <row r="48" spans="1:7" s="2" customFormat="1" x14ac:dyDescent="0.25">
      <c r="A48" s="6" t="s">
        <v>3283</v>
      </c>
      <c r="B48" s="6">
        <v>4029</v>
      </c>
      <c r="C48" s="34">
        <v>42517.393148148149</v>
      </c>
      <c r="D48" s="34">
        <v>42517.422476851854</v>
      </c>
      <c r="E48" s="15" t="s">
        <v>35</v>
      </c>
      <c r="F48" s="15">
        <f t="shared" si="0"/>
        <v>2.9328703705687076E-2</v>
      </c>
      <c r="G48" s="10"/>
    </row>
    <row r="49" spans="1:7" s="2" customFormat="1" x14ac:dyDescent="0.25">
      <c r="A49" s="6" t="s">
        <v>3284</v>
      </c>
      <c r="B49" s="6">
        <v>4030</v>
      </c>
      <c r="C49" s="34">
        <v>42517.43378472222</v>
      </c>
      <c r="D49" s="34">
        <v>42517.463240740741</v>
      </c>
      <c r="E49" s="15" t="s">
        <v>35</v>
      </c>
      <c r="F49" s="15">
        <f t="shared" si="0"/>
        <v>2.9456018521159422E-2</v>
      </c>
      <c r="G49" s="10"/>
    </row>
    <row r="50" spans="1:7" s="2" customFormat="1" x14ac:dyDescent="0.25">
      <c r="A50" s="6" t="s">
        <v>3285</v>
      </c>
      <c r="B50" s="6">
        <v>4016</v>
      </c>
      <c r="C50" s="34">
        <v>42517.40351851852</v>
      </c>
      <c r="D50" s="34">
        <v>42517.434629629628</v>
      </c>
      <c r="E50" s="15" t="s">
        <v>31</v>
      </c>
      <c r="F50" s="15">
        <f t="shared" si="0"/>
        <v>3.1111111107748002E-2</v>
      </c>
      <c r="G50" s="10"/>
    </row>
    <row r="51" spans="1:7" s="2" customFormat="1" x14ac:dyDescent="0.25">
      <c r="A51" s="6" t="s">
        <v>3286</v>
      </c>
      <c r="B51" s="6">
        <v>4015</v>
      </c>
      <c r="C51" s="34">
        <v>42517.443935185183</v>
      </c>
      <c r="D51" s="34">
        <v>42517.474456018521</v>
      </c>
      <c r="E51" s="15" t="s">
        <v>31</v>
      </c>
      <c r="F51" s="15">
        <f t="shared" si="0"/>
        <v>3.0520833337504882E-2</v>
      </c>
      <c r="G51" s="10"/>
    </row>
    <row r="52" spans="1:7" s="2" customFormat="1" x14ac:dyDescent="0.25">
      <c r="A52" s="6" t="s">
        <v>3287</v>
      </c>
      <c r="B52" s="6">
        <v>4031</v>
      </c>
      <c r="C52" s="34">
        <v>42517.416932870372</v>
      </c>
      <c r="D52" s="34">
        <v>42517.443136574075</v>
      </c>
      <c r="E52" s="15" t="s">
        <v>32</v>
      </c>
      <c r="F52" s="15">
        <f t="shared" si="0"/>
        <v>2.6203703702776693E-2</v>
      </c>
      <c r="G52" s="10"/>
    </row>
    <row r="53" spans="1:7" s="2" customFormat="1" x14ac:dyDescent="0.25">
      <c r="A53" s="6" t="s">
        <v>3288</v>
      </c>
      <c r="B53" s="6">
        <v>4032</v>
      </c>
      <c r="C53" s="34">
        <v>42517.456608796296</v>
      </c>
      <c r="D53" s="34">
        <v>42517.48605324074</v>
      </c>
      <c r="E53" s="15" t="s">
        <v>32</v>
      </c>
      <c r="F53" s="15">
        <f t="shared" si="0"/>
        <v>2.9444444444379769E-2</v>
      </c>
      <c r="G53" s="10"/>
    </row>
    <row r="54" spans="1:7" s="2" customFormat="1" x14ac:dyDescent="0.25">
      <c r="A54" s="6" t="s">
        <v>3289</v>
      </c>
      <c r="B54" s="6">
        <v>4024</v>
      </c>
      <c r="C54" s="34">
        <v>42517.425937499997</v>
      </c>
      <c r="D54" s="34">
        <v>42517.458807870367</v>
      </c>
      <c r="E54" s="15" t="s">
        <v>25</v>
      </c>
      <c r="F54" s="15">
        <f t="shared" si="0"/>
        <v>3.2870370370801538E-2</v>
      </c>
      <c r="G54" s="10"/>
    </row>
    <row r="55" spans="1:7" s="2" customFormat="1" x14ac:dyDescent="0.25">
      <c r="A55" s="6" t="s">
        <v>3290</v>
      </c>
      <c r="B55" s="6">
        <v>4023</v>
      </c>
      <c r="C55" s="34">
        <v>42517.464282407411</v>
      </c>
      <c r="D55" s="34">
        <v>42517.495057870372</v>
      </c>
      <c r="E55" s="15" t="s">
        <v>25</v>
      </c>
      <c r="F55" s="15">
        <f t="shared" si="0"/>
        <v>3.0775462961173616E-2</v>
      </c>
      <c r="G55" s="10"/>
    </row>
    <row r="56" spans="1:7" s="2" customFormat="1" x14ac:dyDescent="0.25">
      <c r="A56" s="13" t="s">
        <v>3291</v>
      </c>
      <c r="B56" s="13">
        <v>4018</v>
      </c>
      <c r="C56" s="42">
        <v>42517.438055555554</v>
      </c>
      <c r="D56" s="42">
        <v>42517.472361111111</v>
      </c>
      <c r="E56" s="16" t="s">
        <v>36</v>
      </c>
      <c r="F56" s="16">
        <f t="shared" si="0"/>
        <v>3.4305555556784384E-2</v>
      </c>
      <c r="G56" s="14" t="s">
        <v>3384</v>
      </c>
    </row>
    <row r="57" spans="1:7" s="2" customFormat="1" x14ac:dyDescent="0.25">
      <c r="A57" s="6" t="s">
        <v>3292</v>
      </c>
      <c r="B57" s="6">
        <v>4017</v>
      </c>
      <c r="C57" s="34">
        <v>42517.475486111114</v>
      </c>
      <c r="D57" s="34">
        <v>42517.5075</v>
      </c>
      <c r="E57" s="15" t="s">
        <v>36</v>
      </c>
      <c r="F57" s="15">
        <f t="shared" si="0"/>
        <v>3.2013888885558117E-2</v>
      </c>
      <c r="G57" s="10"/>
    </row>
    <row r="58" spans="1:7" s="2" customFormat="1" x14ac:dyDescent="0.25">
      <c r="A58" s="6" t="s">
        <v>3293</v>
      </c>
      <c r="B58" s="6">
        <v>4040</v>
      </c>
      <c r="C58" s="34">
        <v>42517.446412037039</v>
      </c>
      <c r="D58" s="34">
        <v>42517.474224537036</v>
      </c>
      <c r="E58" s="15" t="s">
        <v>37</v>
      </c>
      <c r="F58" s="15">
        <f t="shared" si="0"/>
        <v>2.7812499996798579E-2</v>
      </c>
      <c r="G58" s="10"/>
    </row>
    <row r="59" spans="1:7" s="2" customFormat="1" x14ac:dyDescent="0.25">
      <c r="A59" s="6" t="s">
        <v>3294</v>
      </c>
      <c r="B59" s="6">
        <v>4039</v>
      </c>
      <c r="C59" s="34">
        <v>42517.484548611108</v>
      </c>
      <c r="D59" s="34">
        <v>42517.515717592592</v>
      </c>
      <c r="E59" s="15" t="s">
        <v>37</v>
      </c>
      <c r="F59" s="15">
        <f t="shared" si="0"/>
        <v>3.1168981484370306E-2</v>
      </c>
      <c r="G59" s="10"/>
    </row>
    <row r="60" spans="1:7" s="2" customFormat="1" x14ac:dyDescent="0.25">
      <c r="A60" s="6" t="s">
        <v>3295</v>
      </c>
      <c r="B60" s="6">
        <v>4038</v>
      </c>
      <c r="C60" s="34">
        <v>42517.458506944444</v>
      </c>
      <c r="D60" s="34">
        <v>42517.486192129632</v>
      </c>
      <c r="E60" s="15" t="s">
        <v>27</v>
      </c>
      <c r="F60" s="15">
        <f t="shared" si="0"/>
        <v>2.768518518860219E-2</v>
      </c>
      <c r="G60" s="10"/>
    </row>
    <row r="61" spans="1:7" s="2" customFormat="1" x14ac:dyDescent="0.25">
      <c r="A61" s="6" t="s">
        <v>3296</v>
      </c>
      <c r="B61" s="6">
        <v>4037</v>
      </c>
      <c r="C61" s="34">
        <v>42517.494386574072</v>
      </c>
      <c r="D61" s="34">
        <v>42517.527048611111</v>
      </c>
      <c r="E61" s="15" t="s">
        <v>27</v>
      </c>
      <c r="F61" s="15">
        <f t="shared" si="0"/>
        <v>3.2662037039699499E-2</v>
      </c>
      <c r="G61" s="10"/>
    </row>
    <row r="62" spans="1:7" s="2" customFormat="1" x14ac:dyDescent="0.25">
      <c r="A62" s="6" t="s">
        <v>3297</v>
      </c>
      <c r="B62" s="6">
        <v>4029</v>
      </c>
      <c r="C62" s="34">
        <v>42517.469305555554</v>
      </c>
      <c r="D62" s="34">
        <v>42517.497488425928</v>
      </c>
      <c r="E62" s="15" t="s">
        <v>35</v>
      </c>
      <c r="F62" s="15">
        <f t="shared" si="0"/>
        <v>2.8182870373711921E-2</v>
      </c>
      <c r="G62" s="10"/>
    </row>
    <row r="63" spans="1:7" s="2" customFormat="1" x14ac:dyDescent="0.25">
      <c r="A63" s="6" t="s">
        <v>3298</v>
      </c>
      <c r="B63" s="6">
        <v>4030</v>
      </c>
      <c r="C63" s="34">
        <v>42517.502696759257</v>
      </c>
      <c r="D63" s="34">
        <v>42517.5393287037</v>
      </c>
      <c r="E63" s="15" t="s">
        <v>35</v>
      </c>
      <c r="F63" s="15">
        <f t="shared" si="0"/>
        <v>3.6631944443797693E-2</v>
      </c>
      <c r="G63" s="10"/>
    </row>
    <row r="64" spans="1:7" s="2" customFormat="1" x14ac:dyDescent="0.25">
      <c r="A64" s="6" t="s">
        <v>3299</v>
      </c>
      <c r="B64" s="6">
        <v>4016</v>
      </c>
      <c r="C64" s="34">
        <v>42517.480532407404</v>
      </c>
      <c r="D64" s="34">
        <v>42517.506851851853</v>
      </c>
      <c r="E64" s="15" t="s">
        <v>31</v>
      </c>
      <c r="F64" s="15">
        <f t="shared" si="0"/>
        <v>2.6319444448745344E-2</v>
      </c>
      <c r="G64" s="10"/>
    </row>
    <row r="65" spans="1:7" s="2" customFormat="1" x14ac:dyDescent="0.25">
      <c r="A65" s="6" t="s">
        <v>3300</v>
      </c>
      <c r="B65" s="6">
        <v>4015</v>
      </c>
      <c r="C65" s="34">
        <v>42517.51730324074</v>
      </c>
      <c r="D65" s="34">
        <v>42517.546817129631</v>
      </c>
      <c r="E65" s="15" t="s">
        <v>31</v>
      </c>
      <c r="F65" s="15">
        <f t="shared" si="0"/>
        <v>2.9513888890505768E-2</v>
      </c>
      <c r="G65" s="10"/>
    </row>
    <row r="66" spans="1:7" s="2" customFormat="1" x14ac:dyDescent="0.25">
      <c r="A66" s="6" t="s">
        <v>3301</v>
      </c>
      <c r="B66" s="6">
        <v>4031</v>
      </c>
      <c r="C66" s="34">
        <v>42517.489374999997</v>
      </c>
      <c r="D66" s="34">
        <v>42517.518819444442</v>
      </c>
      <c r="E66" s="15" t="s">
        <v>32</v>
      </c>
      <c r="F66" s="15">
        <f t="shared" ref="F66:F125" si="1">D66-C66</f>
        <v>2.9444444444379769E-2</v>
      </c>
      <c r="G66" s="10"/>
    </row>
    <row r="67" spans="1:7" s="2" customFormat="1" x14ac:dyDescent="0.25">
      <c r="A67" s="6" t="s">
        <v>3302</v>
      </c>
      <c r="B67" s="6">
        <v>4032</v>
      </c>
      <c r="C67" s="34">
        <v>42517.525879629633</v>
      </c>
      <c r="D67" s="34">
        <v>42517.560219907406</v>
      </c>
      <c r="E67" s="15" t="s">
        <v>32</v>
      </c>
      <c r="F67" s="15">
        <f t="shared" si="1"/>
        <v>3.4340277772571426E-2</v>
      </c>
      <c r="G67" s="10"/>
    </row>
    <row r="68" spans="1:7" s="2" customFormat="1" x14ac:dyDescent="0.25">
      <c r="A68" s="6" t="s">
        <v>3303</v>
      </c>
      <c r="B68" s="6">
        <v>4024</v>
      </c>
      <c r="C68" s="34">
        <v>42517.498090277775</v>
      </c>
      <c r="D68" s="34">
        <v>42517.525231481479</v>
      </c>
      <c r="E68" s="15" t="s">
        <v>25</v>
      </c>
      <c r="F68" s="15">
        <f t="shared" si="1"/>
        <v>2.7141203703649808E-2</v>
      </c>
      <c r="G68" s="10"/>
    </row>
    <row r="69" spans="1:7" s="2" customFormat="1" x14ac:dyDescent="0.25">
      <c r="A69" s="6" t="s">
        <v>3304</v>
      </c>
      <c r="B69" s="6">
        <v>4018</v>
      </c>
      <c r="C69" s="34">
        <v>42517.511238425926</v>
      </c>
      <c r="D69" s="34">
        <v>42517.538958333331</v>
      </c>
      <c r="E69" s="15" t="s">
        <v>36</v>
      </c>
      <c r="F69" s="15">
        <f t="shared" si="1"/>
        <v>2.7719907404389232E-2</v>
      </c>
      <c r="G69" s="10"/>
    </row>
    <row r="70" spans="1:7" s="2" customFormat="1" x14ac:dyDescent="0.25">
      <c r="A70" s="6" t="s">
        <v>3305</v>
      </c>
      <c r="B70" s="6">
        <v>4017</v>
      </c>
      <c r="C70" s="34">
        <v>42517.547673611109</v>
      </c>
      <c r="D70" s="34">
        <v>42517.580138888887</v>
      </c>
      <c r="E70" s="15" t="s">
        <v>36</v>
      </c>
      <c r="F70" s="15">
        <f t="shared" si="1"/>
        <v>3.2465277778101154E-2</v>
      </c>
      <c r="G70" s="10"/>
    </row>
    <row r="71" spans="1:7" s="2" customFormat="1" x14ac:dyDescent="0.25">
      <c r="A71" s="6" t="s">
        <v>3306</v>
      </c>
      <c r="B71" s="6">
        <v>4040</v>
      </c>
      <c r="C71" s="34">
        <v>42517.520844907405</v>
      </c>
      <c r="D71" s="34">
        <v>42517.5468287037</v>
      </c>
      <c r="E71" s="15" t="s">
        <v>37</v>
      </c>
      <c r="F71" s="15">
        <f t="shared" si="1"/>
        <v>2.5983796294895001E-2</v>
      </c>
      <c r="G71" s="10"/>
    </row>
    <row r="72" spans="1:7" s="2" customFormat="1" x14ac:dyDescent="0.25">
      <c r="A72" s="6" t="s">
        <v>3307</v>
      </c>
      <c r="B72" s="6">
        <v>4039</v>
      </c>
      <c r="C72" s="34">
        <v>42517.554884259262</v>
      </c>
      <c r="D72" s="34">
        <v>42517.590358796297</v>
      </c>
      <c r="E72" s="15" t="s">
        <v>37</v>
      </c>
      <c r="F72" s="15">
        <f t="shared" si="1"/>
        <v>3.5474537035042886E-2</v>
      </c>
      <c r="G72" s="10"/>
    </row>
    <row r="73" spans="1:7" s="2" customFormat="1" x14ac:dyDescent="0.25">
      <c r="A73" s="6" t="s">
        <v>3308</v>
      </c>
      <c r="B73" s="6">
        <v>4038</v>
      </c>
      <c r="C73" s="34">
        <v>42517.531168981484</v>
      </c>
      <c r="D73" s="34">
        <v>42517.558634259258</v>
      </c>
      <c r="E73" s="15" t="s">
        <v>27</v>
      </c>
      <c r="F73" s="15">
        <f t="shared" si="1"/>
        <v>2.7465277773444541E-2</v>
      </c>
      <c r="G73" s="10"/>
    </row>
    <row r="74" spans="1:7" s="2" customFormat="1" x14ac:dyDescent="0.25">
      <c r="A74" s="6" t="s">
        <v>3309</v>
      </c>
      <c r="B74" s="6">
        <v>4037</v>
      </c>
      <c r="C74" s="34">
        <v>42517.569293981483</v>
      </c>
      <c r="D74" s="34">
        <v>42517.599027777775</v>
      </c>
      <c r="E74" s="15" t="s">
        <v>27</v>
      </c>
      <c r="F74" s="15">
        <f t="shared" si="1"/>
        <v>2.9733796291111503E-2</v>
      </c>
      <c r="G74" s="10"/>
    </row>
    <row r="75" spans="1:7" s="2" customFormat="1" x14ac:dyDescent="0.25">
      <c r="A75" s="6" t="s">
        <v>3310</v>
      </c>
      <c r="B75" s="6">
        <v>4029</v>
      </c>
      <c r="C75" s="34">
        <v>42517.54278935185</v>
      </c>
      <c r="D75" s="34">
        <v>42517.571122685185</v>
      </c>
      <c r="E75" s="15" t="s">
        <v>35</v>
      </c>
      <c r="F75" s="15">
        <f t="shared" si="1"/>
        <v>2.8333333335467614E-2</v>
      </c>
      <c r="G75" s="10"/>
    </row>
    <row r="76" spans="1:7" s="2" customFormat="1" x14ac:dyDescent="0.25">
      <c r="A76" s="6" t="s">
        <v>3311</v>
      </c>
      <c r="B76" s="6">
        <v>4030</v>
      </c>
      <c r="C76" s="34">
        <v>42517.578194444446</v>
      </c>
      <c r="D76" s="34">
        <v>42517.611377314817</v>
      </c>
      <c r="E76" s="15" t="s">
        <v>35</v>
      </c>
      <c r="F76" s="15">
        <f t="shared" si="1"/>
        <v>3.3182870371092577E-2</v>
      </c>
      <c r="G76" s="10"/>
    </row>
    <row r="77" spans="1:7" s="2" customFormat="1" x14ac:dyDescent="0.25">
      <c r="A77" s="6" t="s">
        <v>3312</v>
      </c>
      <c r="B77" s="6">
        <v>4016</v>
      </c>
      <c r="C77" s="34">
        <v>42517.550995370373</v>
      </c>
      <c r="D77" s="34">
        <v>42517.5784375</v>
      </c>
      <c r="E77" s="15" t="s">
        <v>31</v>
      </c>
      <c r="F77" s="15">
        <f t="shared" si="1"/>
        <v>2.7442129627161194E-2</v>
      </c>
      <c r="G77" s="10"/>
    </row>
    <row r="78" spans="1:7" s="2" customFormat="1" x14ac:dyDescent="0.25">
      <c r="A78" s="6" t="s">
        <v>3313</v>
      </c>
      <c r="B78" s="6">
        <v>4015</v>
      </c>
      <c r="C78" s="34">
        <v>42517.588067129633</v>
      </c>
      <c r="D78" s="34">
        <v>42517.619826388887</v>
      </c>
      <c r="E78" s="15" t="s">
        <v>31</v>
      </c>
      <c r="F78" s="15">
        <f t="shared" si="1"/>
        <v>3.1759259254613426E-2</v>
      </c>
      <c r="G78" s="10"/>
    </row>
    <row r="79" spans="1:7" s="2" customFormat="1" x14ac:dyDescent="0.25">
      <c r="A79" s="6" t="s">
        <v>3314</v>
      </c>
      <c r="B79" s="6">
        <v>4031</v>
      </c>
      <c r="C79" s="34">
        <v>42517.562314814815</v>
      </c>
      <c r="D79" s="34">
        <v>42517.589062500003</v>
      </c>
      <c r="E79" s="15" t="s">
        <v>32</v>
      </c>
      <c r="F79" s="15">
        <f t="shared" si="1"/>
        <v>2.6747685187729076E-2</v>
      </c>
      <c r="G79" s="10"/>
    </row>
    <row r="80" spans="1:7" s="2" customFormat="1" x14ac:dyDescent="0.25">
      <c r="A80" s="6" t="s">
        <v>3315</v>
      </c>
      <c r="B80" s="6">
        <v>4032</v>
      </c>
      <c r="C80" s="34">
        <v>42517.599756944444</v>
      </c>
      <c r="D80" s="34">
        <v>42517.632233796299</v>
      </c>
      <c r="E80" s="15" t="s">
        <v>32</v>
      </c>
      <c r="F80" s="15">
        <f t="shared" si="1"/>
        <v>3.2476851854880806E-2</v>
      </c>
      <c r="G80" s="10"/>
    </row>
    <row r="81" spans="1:7" s="2" customFormat="1" x14ac:dyDescent="0.25">
      <c r="A81" s="6" t="s">
        <v>3316</v>
      </c>
      <c r="B81" s="6">
        <v>4044</v>
      </c>
      <c r="C81" s="34">
        <v>42517.58016203704</v>
      </c>
      <c r="D81" s="34">
        <v>42517.608194444445</v>
      </c>
      <c r="E81" s="15" t="s">
        <v>24</v>
      </c>
      <c r="F81" s="15">
        <f t="shared" si="1"/>
        <v>2.8032407404680271E-2</v>
      </c>
      <c r="G81" s="10"/>
    </row>
    <row r="82" spans="1:7" s="2" customFormat="1" x14ac:dyDescent="0.25">
      <c r="A82" s="6" t="s">
        <v>3317</v>
      </c>
      <c r="B82" s="6">
        <v>4043</v>
      </c>
      <c r="C82" s="34">
        <v>42517.611041666663</v>
      </c>
      <c r="D82" s="34">
        <v>42517.641574074078</v>
      </c>
      <c r="E82" s="15" t="s">
        <v>24</v>
      </c>
      <c r="F82" s="15">
        <f t="shared" si="1"/>
        <v>3.0532407414284535E-2</v>
      </c>
      <c r="G82" s="10"/>
    </row>
    <row r="83" spans="1:7" s="2" customFormat="1" x14ac:dyDescent="0.25">
      <c r="A83" s="6" t="s">
        <v>3318</v>
      </c>
      <c r="B83" s="6">
        <v>4018</v>
      </c>
      <c r="C83" s="34">
        <v>42517.584780092591</v>
      </c>
      <c r="D83" s="34">
        <v>42517.615358796298</v>
      </c>
      <c r="E83" s="15" t="s">
        <v>36</v>
      </c>
      <c r="F83" s="15">
        <f t="shared" si="1"/>
        <v>3.0578703706851229E-2</v>
      </c>
      <c r="G83" s="10"/>
    </row>
    <row r="84" spans="1:7" s="2" customFormat="1" x14ac:dyDescent="0.25">
      <c r="A84" s="13" t="s">
        <v>3319</v>
      </c>
      <c r="B84" s="13">
        <v>4017</v>
      </c>
      <c r="C84" s="42">
        <v>42517.622175925928</v>
      </c>
      <c r="D84" s="42">
        <v>42517.660671296297</v>
      </c>
      <c r="E84" s="16" t="s">
        <v>36</v>
      </c>
      <c r="F84" s="16">
        <f t="shared" si="1"/>
        <v>3.849537036876427E-2</v>
      </c>
      <c r="G84" s="14" t="s">
        <v>3385</v>
      </c>
    </row>
    <row r="85" spans="1:7" s="2" customFormat="1" x14ac:dyDescent="0.25">
      <c r="A85" s="6" t="s">
        <v>3320</v>
      </c>
      <c r="B85" s="6">
        <v>4040</v>
      </c>
      <c r="C85" s="34">
        <v>42517.59337962963</v>
      </c>
      <c r="D85" s="34">
        <v>42517.621620370373</v>
      </c>
      <c r="E85" s="15" t="s">
        <v>37</v>
      </c>
      <c r="F85" s="15">
        <f t="shared" si="1"/>
        <v>2.8240740743058268E-2</v>
      </c>
      <c r="G85" s="10"/>
    </row>
    <row r="86" spans="1:7" s="2" customFormat="1" x14ac:dyDescent="0.25">
      <c r="A86" s="6" t="s">
        <v>3321</v>
      </c>
      <c r="B86" s="6">
        <v>4039</v>
      </c>
      <c r="C86" s="34">
        <v>42517.632476851853</v>
      </c>
      <c r="D86" s="34">
        <v>42517.662152777775</v>
      </c>
      <c r="E86" s="15" t="s">
        <v>37</v>
      </c>
      <c r="F86" s="15">
        <f t="shared" si="1"/>
        <v>2.9675925921765156E-2</v>
      </c>
      <c r="G86" s="10"/>
    </row>
    <row r="87" spans="1:7" s="2" customFormat="1" x14ac:dyDescent="0.25">
      <c r="A87" s="6" t="s">
        <v>3322</v>
      </c>
      <c r="B87" s="6">
        <v>4038</v>
      </c>
      <c r="C87" s="34">
        <v>42517.60224537037</v>
      </c>
      <c r="D87" s="34">
        <v>42517.62972222222</v>
      </c>
      <c r="E87" s="15" t="s">
        <v>27</v>
      </c>
      <c r="F87" s="15">
        <f t="shared" si="1"/>
        <v>2.7476851850224193E-2</v>
      </c>
      <c r="G87" s="10"/>
    </row>
    <row r="88" spans="1:7" s="2" customFormat="1" x14ac:dyDescent="0.25">
      <c r="A88" s="6" t="s">
        <v>3323</v>
      </c>
      <c r="B88" s="6">
        <v>4037</v>
      </c>
      <c r="C88" s="34">
        <v>42517.642025462963</v>
      </c>
      <c r="D88" s="34">
        <v>42517.673831018517</v>
      </c>
      <c r="E88" s="15" t="s">
        <v>27</v>
      </c>
      <c r="F88" s="15">
        <f t="shared" si="1"/>
        <v>3.1805555554456078E-2</v>
      </c>
      <c r="G88" s="10"/>
    </row>
    <row r="89" spans="1:7" s="2" customFormat="1" x14ac:dyDescent="0.25">
      <c r="A89" s="6" t="s">
        <v>3324</v>
      </c>
      <c r="B89" s="6">
        <v>4029</v>
      </c>
      <c r="C89" s="34">
        <v>42517.615520833337</v>
      </c>
      <c r="D89" s="34">
        <v>42517.647847222222</v>
      </c>
      <c r="E89" s="15" t="s">
        <v>35</v>
      </c>
      <c r="F89" s="15">
        <f t="shared" si="1"/>
        <v>3.2326388885849155E-2</v>
      </c>
      <c r="G89" s="10"/>
    </row>
    <row r="90" spans="1:7" s="2" customFormat="1" x14ac:dyDescent="0.25">
      <c r="A90" s="6" t="s">
        <v>3325</v>
      </c>
      <c r="B90" s="6">
        <v>4030</v>
      </c>
      <c r="C90" s="34">
        <v>42517.65247685185</v>
      </c>
      <c r="D90" s="34">
        <v>42517.68645833333</v>
      </c>
      <c r="E90" s="15" t="s">
        <v>35</v>
      </c>
      <c r="F90" s="15">
        <f t="shared" si="1"/>
        <v>3.3981481479713693E-2</v>
      </c>
      <c r="G90" s="10"/>
    </row>
    <row r="91" spans="1:7" s="2" customFormat="1" x14ac:dyDescent="0.25">
      <c r="A91" s="6" t="s">
        <v>3326</v>
      </c>
      <c r="B91" s="6">
        <v>4016</v>
      </c>
      <c r="C91" s="34">
        <v>42517.62332175926</v>
      </c>
      <c r="D91" s="34">
        <v>42517.654768518521</v>
      </c>
      <c r="E91" s="15" t="s">
        <v>31</v>
      </c>
      <c r="F91" s="15">
        <f t="shared" si="1"/>
        <v>3.1446759261598345E-2</v>
      </c>
      <c r="G91" s="10"/>
    </row>
    <row r="92" spans="1:7" s="2" customFormat="1" x14ac:dyDescent="0.25">
      <c r="A92" s="6" t="s">
        <v>3327</v>
      </c>
      <c r="B92" s="6">
        <v>4015</v>
      </c>
      <c r="C92" s="34">
        <v>42517.661134259259</v>
      </c>
      <c r="D92" s="34">
        <v>42517.692245370374</v>
      </c>
      <c r="E92" s="15" t="s">
        <v>31</v>
      </c>
      <c r="F92" s="15">
        <f t="shared" si="1"/>
        <v>3.1111111115023959E-2</v>
      </c>
      <c r="G92" s="10"/>
    </row>
    <row r="93" spans="1:7" s="2" customFormat="1" x14ac:dyDescent="0.25">
      <c r="A93" s="13" t="s">
        <v>3328</v>
      </c>
      <c r="B93" s="13">
        <v>4031</v>
      </c>
      <c r="C93" s="42">
        <v>42517.635208333333</v>
      </c>
      <c r="D93" s="42">
        <v>42517.664224537039</v>
      </c>
      <c r="E93" s="16" t="s">
        <v>32</v>
      </c>
      <c r="F93" s="16">
        <f t="shared" si="1"/>
        <v>2.9016203705396038E-2</v>
      </c>
      <c r="G93" s="14" t="s">
        <v>3386</v>
      </c>
    </row>
    <row r="94" spans="1:7" s="2" customFormat="1" x14ac:dyDescent="0.25">
      <c r="A94" s="6" t="s">
        <v>3329</v>
      </c>
      <c r="B94" s="6">
        <v>4032</v>
      </c>
      <c r="C94" s="34">
        <v>42517.672453703701</v>
      </c>
      <c r="D94" s="34">
        <v>42517.703773148147</v>
      </c>
      <c r="E94" s="15" t="s">
        <v>32</v>
      </c>
      <c r="F94" s="15">
        <f t="shared" si="1"/>
        <v>3.1319444446125999E-2</v>
      </c>
      <c r="G94" s="10"/>
    </row>
    <row r="95" spans="1:7" s="2" customFormat="1" x14ac:dyDescent="0.25">
      <c r="A95" s="6" t="s">
        <v>3330</v>
      </c>
      <c r="B95" s="6">
        <v>4044</v>
      </c>
      <c r="C95" s="34">
        <v>42517.645960648151</v>
      </c>
      <c r="D95" s="34">
        <v>42517.671736111108</v>
      </c>
      <c r="E95" s="15" t="s">
        <v>24</v>
      </c>
      <c r="F95" s="15">
        <f t="shared" si="1"/>
        <v>2.5775462956517003E-2</v>
      </c>
      <c r="G95" s="10"/>
    </row>
    <row r="96" spans="1:7" s="2" customFormat="1" x14ac:dyDescent="0.25">
      <c r="A96" s="6" t="s">
        <v>3331</v>
      </c>
      <c r="B96" s="6">
        <v>4043</v>
      </c>
      <c r="C96" s="34">
        <v>42517.681620370371</v>
      </c>
      <c r="D96" s="34">
        <v>42517.71434027778</v>
      </c>
      <c r="E96" s="15" t="s">
        <v>24</v>
      </c>
      <c r="F96" s="15">
        <f t="shared" si="1"/>
        <v>3.2719907409045845E-2</v>
      </c>
      <c r="G96" s="10"/>
    </row>
    <row r="97" spans="1:11" s="2" customFormat="1" x14ac:dyDescent="0.25">
      <c r="A97" s="6" t="s">
        <v>3332</v>
      </c>
      <c r="B97" s="6">
        <v>4018</v>
      </c>
      <c r="C97" s="34">
        <v>42517.664768518516</v>
      </c>
      <c r="D97" s="34">
        <v>42517.694131944445</v>
      </c>
      <c r="E97" s="15" t="s">
        <v>36</v>
      </c>
      <c r="F97" s="15">
        <f t="shared" si="1"/>
        <v>2.9363425928750075E-2</v>
      </c>
      <c r="G97" s="10"/>
    </row>
    <row r="98" spans="1:11" s="2" customFormat="1" x14ac:dyDescent="0.25">
      <c r="A98" s="13" t="s">
        <v>3333</v>
      </c>
      <c r="B98" s="13">
        <v>4017</v>
      </c>
      <c r="C98" s="42">
        <v>42517.697314814817</v>
      </c>
      <c r="D98" s="42">
        <v>42517.728900462964</v>
      </c>
      <c r="E98" s="16" t="s">
        <v>36</v>
      </c>
      <c r="F98" s="16">
        <f t="shared" si="1"/>
        <v>3.1585648146574385E-2</v>
      </c>
      <c r="G98" s="14" t="s">
        <v>3387</v>
      </c>
    </row>
    <row r="99" spans="1:11" s="2" customFormat="1" x14ac:dyDescent="0.25">
      <c r="A99" s="6" t="s">
        <v>3334</v>
      </c>
      <c r="B99" s="6">
        <v>4040</v>
      </c>
      <c r="C99" s="34">
        <v>42517.666261574072</v>
      </c>
      <c r="D99" s="34">
        <v>42517.696122685185</v>
      </c>
      <c r="E99" s="15" t="s">
        <v>37</v>
      </c>
      <c r="F99" s="15">
        <f t="shared" si="1"/>
        <v>2.9861111113859806E-2</v>
      </c>
      <c r="G99" s="10"/>
    </row>
    <row r="100" spans="1:11" s="2" customFormat="1" x14ac:dyDescent="0.25">
      <c r="A100" s="6" t="s">
        <v>3335</v>
      </c>
      <c r="B100" s="6">
        <v>4039</v>
      </c>
      <c r="C100" s="34">
        <v>42517.705775462964</v>
      </c>
      <c r="D100" s="34">
        <v>42517.735833333332</v>
      </c>
      <c r="E100" s="15" t="s">
        <v>37</v>
      </c>
      <c r="F100" s="15">
        <f t="shared" si="1"/>
        <v>3.0057870368182193E-2</v>
      </c>
      <c r="G100" s="10"/>
    </row>
    <row r="101" spans="1:11" s="2" customFormat="1" x14ac:dyDescent="0.25">
      <c r="A101" s="6" t="s">
        <v>3336</v>
      </c>
      <c r="B101" s="6">
        <v>4038</v>
      </c>
      <c r="C101" s="34">
        <v>42517.677233796298</v>
      </c>
      <c r="D101" s="34">
        <v>42517.705266203702</v>
      </c>
      <c r="E101" s="15" t="s">
        <v>27</v>
      </c>
      <c r="F101" s="15">
        <f t="shared" si="1"/>
        <v>2.8032407404680271E-2</v>
      </c>
      <c r="G101" s="10"/>
    </row>
    <row r="102" spans="1:11" s="2" customFormat="1" x14ac:dyDescent="0.25">
      <c r="A102" s="6" t="s">
        <v>3337</v>
      </c>
      <c r="B102" s="6">
        <v>4037</v>
      </c>
      <c r="C102" s="34">
        <v>42517.713240740741</v>
      </c>
      <c r="D102" s="34">
        <v>42517.745532407411</v>
      </c>
      <c r="E102" s="15" t="s">
        <v>27</v>
      </c>
      <c r="F102" s="15">
        <f t="shared" si="1"/>
        <v>3.2291666670062114E-2</v>
      </c>
      <c r="G102" s="10"/>
    </row>
    <row r="103" spans="1:11" s="2" customFormat="1" x14ac:dyDescent="0.25">
      <c r="A103" s="6" t="s">
        <v>3338</v>
      </c>
      <c r="B103" s="6">
        <v>4029</v>
      </c>
      <c r="C103" s="34">
        <v>42517.689328703702</v>
      </c>
      <c r="D103" s="34">
        <v>42517.717152777775</v>
      </c>
      <c r="E103" s="15" t="s">
        <v>35</v>
      </c>
      <c r="F103" s="15">
        <f t="shared" si="1"/>
        <v>2.7824074073578231E-2</v>
      </c>
      <c r="G103" s="10"/>
    </row>
    <row r="104" spans="1:11" s="2" customFormat="1" x14ac:dyDescent="0.25">
      <c r="A104" s="6" t="s">
        <v>3339</v>
      </c>
      <c r="B104" s="6">
        <v>4030</v>
      </c>
      <c r="C104" s="34">
        <v>42517.729409722226</v>
      </c>
      <c r="D104" s="34">
        <v>42517.7580787037</v>
      </c>
      <c r="E104" s="15" t="s">
        <v>35</v>
      </c>
      <c r="F104" s="15">
        <f t="shared" si="1"/>
        <v>2.8668981474766042E-2</v>
      </c>
      <c r="G104" s="10"/>
    </row>
    <row r="105" spans="1:11" s="2" customFormat="1" x14ac:dyDescent="0.25">
      <c r="A105" s="6" t="s">
        <v>3340</v>
      </c>
      <c r="B105" s="6">
        <v>4016</v>
      </c>
      <c r="C105" s="34">
        <v>42517.696458333332</v>
      </c>
      <c r="D105" s="34">
        <v>42517.72583333333</v>
      </c>
      <c r="E105" s="15" t="s">
        <v>31</v>
      </c>
      <c r="F105" s="15">
        <f t="shared" si="1"/>
        <v>2.937499999825377E-2</v>
      </c>
      <c r="G105" s="10"/>
    </row>
    <row r="106" spans="1:11" s="2" customFormat="1" x14ac:dyDescent="0.25">
      <c r="A106" s="6" t="s">
        <v>3341</v>
      </c>
      <c r="B106" s="6">
        <v>4015</v>
      </c>
      <c r="C106" s="34">
        <v>42517.73574074074</v>
      </c>
      <c r="D106" s="34">
        <v>42517.76903935185</v>
      </c>
      <c r="E106" s="15" t="s">
        <v>31</v>
      </c>
      <c r="F106" s="15">
        <f t="shared" si="1"/>
        <v>3.329861110978527E-2</v>
      </c>
      <c r="G106" s="10"/>
    </row>
    <row r="107" spans="1:11" s="2" customFormat="1" x14ac:dyDescent="0.25">
      <c r="A107" s="13" t="s">
        <v>3342</v>
      </c>
      <c r="B107" s="13">
        <v>4031</v>
      </c>
      <c r="C107" s="42">
        <v>42517.70584490741</v>
      </c>
      <c r="D107" s="42">
        <v>42517.719756944447</v>
      </c>
      <c r="E107" s="16" t="s">
        <v>32</v>
      </c>
      <c r="F107" s="16">
        <f t="shared" si="1"/>
        <v>1.3912037036789116E-2</v>
      </c>
      <c r="G107" s="14" t="s">
        <v>3388</v>
      </c>
    </row>
    <row r="108" spans="1:11" s="2" customFormat="1" x14ac:dyDescent="0.25">
      <c r="A108" s="6" t="s">
        <v>3343</v>
      </c>
      <c r="B108" s="6">
        <v>4032</v>
      </c>
      <c r="C108" s="34">
        <v>42517.745416666665</v>
      </c>
      <c r="D108" s="34">
        <v>42517.778460648151</v>
      </c>
      <c r="E108" s="15" t="s">
        <v>32</v>
      </c>
      <c r="F108" s="15">
        <f t="shared" si="1"/>
        <v>3.3043981486116536E-2</v>
      </c>
      <c r="G108" s="10"/>
      <c r="H108"/>
    </row>
    <row r="109" spans="1:11" s="2" customFormat="1" x14ac:dyDescent="0.25">
      <c r="A109" s="6" t="s">
        <v>3344</v>
      </c>
      <c r="B109" s="6">
        <v>4044</v>
      </c>
      <c r="C109" s="34">
        <v>42517.719178240739</v>
      </c>
      <c r="D109" s="34">
        <v>42517.745150462964</v>
      </c>
      <c r="E109" s="15" t="s">
        <v>24</v>
      </c>
      <c r="F109" s="15">
        <f t="shared" si="1"/>
        <v>2.5972222225391306E-2</v>
      </c>
      <c r="G109" s="10"/>
      <c r="H109"/>
    </row>
    <row r="110" spans="1:11" s="2" customFormat="1" x14ac:dyDescent="0.25">
      <c r="A110" s="6" t="s">
        <v>3345</v>
      </c>
      <c r="B110" s="6">
        <v>4043</v>
      </c>
      <c r="C110" s="34">
        <v>42517.754131944443</v>
      </c>
      <c r="D110" s="34">
        <v>42517.784861111111</v>
      </c>
      <c r="E110" s="15" t="s">
        <v>24</v>
      </c>
      <c r="F110" s="15">
        <f t="shared" si="1"/>
        <v>3.0729166668606922E-2</v>
      </c>
      <c r="G110" s="10"/>
      <c r="H110"/>
    </row>
    <row r="111" spans="1:11" s="2" customFormat="1" x14ac:dyDescent="0.25">
      <c r="A111" s="6" t="s">
        <v>3346</v>
      </c>
      <c r="B111" s="6">
        <v>4018</v>
      </c>
      <c r="C111" s="34">
        <v>42517.731770833336</v>
      </c>
      <c r="D111" s="34">
        <v>42517.758437500001</v>
      </c>
      <c r="E111" s="15" t="s">
        <v>36</v>
      </c>
      <c r="F111" s="15">
        <f t="shared" si="1"/>
        <v>2.6666666664823424E-2</v>
      </c>
      <c r="G111" s="10"/>
      <c r="H111"/>
    </row>
    <row r="112" spans="1:11" x14ac:dyDescent="0.25">
      <c r="A112" s="6" t="s">
        <v>3347</v>
      </c>
      <c r="B112" s="6">
        <v>4017</v>
      </c>
      <c r="C112" s="34">
        <v>42517.764618055553</v>
      </c>
      <c r="D112" s="34">
        <v>42517.79991898148</v>
      </c>
      <c r="E112" s="15" t="s">
        <v>36</v>
      </c>
      <c r="F112" s="15">
        <v>2.7789351851851853E-2</v>
      </c>
      <c r="G112" s="10"/>
      <c r="I112" s="2"/>
      <c r="J112" s="2"/>
      <c r="K112" s="2"/>
    </row>
    <row r="113" spans="1:15" s="2" customFormat="1" x14ac:dyDescent="0.25">
      <c r="A113" s="6" t="s">
        <v>3348</v>
      </c>
      <c r="B113" s="6">
        <v>4040</v>
      </c>
      <c r="C113" s="34">
        <v>42517.739629629628</v>
      </c>
      <c r="D113" s="34">
        <v>42517.772476851853</v>
      </c>
      <c r="E113" s="15" t="s">
        <v>37</v>
      </c>
      <c r="F113" s="15">
        <f t="shared" si="1"/>
        <v>3.2847222224518191E-2</v>
      </c>
      <c r="G113" s="10"/>
      <c r="H113"/>
      <c r="L113"/>
      <c r="M113"/>
      <c r="N113"/>
      <c r="O113"/>
    </row>
    <row r="114" spans="1:15" x14ac:dyDescent="0.25">
      <c r="A114" s="6" t="s">
        <v>3349</v>
      </c>
      <c r="B114" s="6">
        <v>4039</v>
      </c>
      <c r="C114" s="34">
        <v>42517.776400462964</v>
      </c>
      <c r="D114" s="34">
        <v>42517.807592592595</v>
      </c>
      <c r="E114" s="15" t="s">
        <v>37</v>
      </c>
      <c r="F114" s="15">
        <f t="shared" si="1"/>
        <v>3.1192129630653653E-2</v>
      </c>
      <c r="G114" s="10"/>
      <c r="J114" s="2"/>
      <c r="K114" s="2"/>
    </row>
    <row r="115" spans="1:15" x14ac:dyDescent="0.25">
      <c r="A115" s="6" t="s">
        <v>3350</v>
      </c>
      <c r="B115" s="6">
        <v>4038</v>
      </c>
      <c r="C115" s="34">
        <v>42517.748287037037</v>
      </c>
      <c r="D115" s="34">
        <v>42517.777222222219</v>
      </c>
      <c r="E115" s="15" t="s">
        <v>27</v>
      </c>
      <c r="F115" s="15">
        <f t="shared" si="1"/>
        <v>2.8935185182490386E-2</v>
      </c>
      <c r="G115" s="10"/>
    </row>
    <row r="116" spans="1:15" x14ac:dyDescent="0.25">
      <c r="A116" s="6" t="s">
        <v>3351</v>
      </c>
      <c r="B116" s="6">
        <v>4037</v>
      </c>
      <c r="C116" s="34">
        <v>42517.786030092589</v>
      </c>
      <c r="D116" s="34">
        <v>42517.815671296295</v>
      </c>
      <c r="E116" s="15" t="s">
        <v>27</v>
      </c>
      <c r="F116" s="15">
        <f t="shared" si="1"/>
        <v>2.9641203705978114E-2</v>
      </c>
      <c r="G116" s="10"/>
    </row>
    <row r="117" spans="1:15" x14ac:dyDescent="0.25">
      <c r="A117" s="6" t="s">
        <v>3352</v>
      </c>
      <c r="B117" s="6">
        <v>4029</v>
      </c>
      <c r="C117" s="34">
        <v>42517.762939814813</v>
      </c>
      <c r="D117" s="34">
        <v>42517.793043981481</v>
      </c>
      <c r="E117" s="15" t="s">
        <v>35</v>
      </c>
      <c r="F117" s="15">
        <f t="shared" si="1"/>
        <v>3.0104166668024845E-2</v>
      </c>
      <c r="G117" s="10"/>
    </row>
    <row r="118" spans="1:15" x14ac:dyDescent="0.25">
      <c r="A118" s="6" t="s">
        <v>3353</v>
      </c>
      <c r="B118" s="6">
        <v>4030</v>
      </c>
      <c r="C118" s="34">
        <v>42517.795648148145</v>
      </c>
      <c r="D118" s="34">
        <v>42517.8278125</v>
      </c>
      <c r="E118" s="15" t="s">
        <v>35</v>
      </c>
      <c r="F118" s="15">
        <f t="shared" si="1"/>
        <v>3.2164351854589768E-2</v>
      </c>
      <c r="G118" s="10"/>
    </row>
    <row r="119" spans="1:15" x14ac:dyDescent="0.25">
      <c r="A119" s="6" t="s">
        <v>3354</v>
      </c>
      <c r="B119" s="6">
        <v>4016</v>
      </c>
      <c r="C119" s="34">
        <v>42517.771423611113</v>
      </c>
      <c r="D119" s="34">
        <v>42517.798020833332</v>
      </c>
      <c r="E119" s="15" t="s">
        <v>31</v>
      </c>
      <c r="F119" s="15">
        <f t="shared" si="1"/>
        <v>2.6597222218697425E-2</v>
      </c>
      <c r="G119" s="10"/>
    </row>
    <row r="120" spans="1:15" x14ac:dyDescent="0.25">
      <c r="A120" s="6" t="s">
        <v>3355</v>
      </c>
      <c r="B120" s="6">
        <v>4015</v>
      </c>
      <c r="C120" s="34">
        <v>42517.808703703704</v>
      </c>
      <c r="D120" s="34">
        <v>42517.837766203702</v>
      </c>
      <c r="E120" s="15" t="s">
        <v>31</v>
      </c>
      <c r="F120" s="15">
        <f t="shared" si="1"/>
        <v>2.9062499997962732E-2</v>
      </c>
      <c r="G120" s="10"/>
    </row>
    <row r="121" spans="1:15" x14ac:dyDescent="0.25">
      <c r="A121" s="6" t="s">
        <v>3356</v>
      </c>
      <c r="B121" s="6">
        <v>4044</v>
      </c>
      <c r="C121" s="34">
        <v>42517.794236111113</v>
      </c>
      <c r="D121" s="34">
        <v>42517.823495370372</v>
      </c>
      <c r="E121" s="15" t="s">
        <v>24</v>
      </c>
      <c r="F121" s="15">
        <f t="shared" si="1"/>
        <v>2.9259259259561077E-2</v>
      </c>
      <c r="G121" s="10"/>
    </row>
    <row r="122" spans="1:15" x14ac:dyDescent="0.25">
      <c r="A122" s="6" t="s">
        <v>3357</v>
      </c>
      <c r="B122" s="6">
        <v>4043</v>
      </c>
      <c r="C122" s="34">
        <v>42517.8281712963</v>
      </c>
      <c r="D122" s="34">
        <v>42517.859097222223</v>
      </c>
      <c r="E122" s="15" t="s">
        <v>24</v>
      </c>
      <c r="F122" s="15">
        <f t="shared" si="1"/>
        <v>3.0925925922929309E-2</v>
      </c>
      <c r="G122" s="10"/>
    </row>
    <row r="123" spans="1:15" x14ac:dyDescent="0.25">
      <c r="A123" s="6" t="s">
        <v>3358</v>
      </c>
      <c r="B123" s="6">
        <v>4040</v>
      </c>
      <c r="C123" s="34">
        <v>42517.809756944444</v>
      </c>
      <c r="D123" s="34">
        <v>42517.837627314817</v>
      </c>
      <c r="E123" s="15" t="s">
        <v>37</v>
      </c>
      <c r="F123" s="15">
        <f t="shared" si="1"/>
        <v>2.7870370373420883E-2</v>
      </c>
      <c r="G123" s="10"/>
    </row>
    <row r="124" spans="1:15" x14ac:dyDescent="0.25">
      <c r="A124" s="6" t="s">
        <v>3359</v>
      </c>
      <c r="B124" s="6">
        <v>4039</v>
      </c>
      <c r="C124" s="34">
        <v>42517.843923611108</v>
      </c>
      <c r="D124" s="34">
        <v>42517.879247685189</v>
      </c>
      <c r="E124" s="15" t="s">
        <v>37</v>
      </c>
      <c r="F124" s="15">
        <f t="shared" si="1"/>
        <v>3.532407408056315E-2</v>
      </c>
      <c r="G124" s="10"/>
    </row>
    <row r="125" spans="1:15" x14ac:dyDescent="0.25">
      <c r="A125" s="6" t="s">
        <v>3360</v>
      </c>
      <c r="B125" s="6">
        <v>4029</v>
      </c>
      <c r="C125" s="34">
        <v>42517.832939814813</v>
      </c>
      <c r="D125" s="34">
        <v>42517.858171296299</v>
      </c>
      <c r="E125" s="15" t="s">
        <v>35</v>
      </c>
      <c r="F125" s="15">
        <f t="shared" si="1"/>
        <v>2.5231481486116536E-2</v>
      </c>
      <c r="G125" s="10"/>
    </row>
    <row r="126" spans="1:15" x14ac:dyDescent="0.25">
      <c r="A126" s="6" t="s">
        <v>3361</v>
      </c>
      <c r="B126" s="6">
        <v>4030</v>
      </c>
      <c r="C126" s="34">
        <v>42517.87</v>
      </c>
      <c r="D126" s="34">
        <v>42517.898368055554</v>
      </c>
      <c r="E126" s="15" t="s">
        <v>35</v>
      </c>
      <c r="F126" s="15">
        <f t="shared" ref="F126:F146" si="2">D126-C126</f>
        <v>2.8368055551254656E-2</v>
      </c>
      <c r="G126" s="10"/>
    </row>
    <row r="127" spans="1:15" x14ac:dyDescent="0.25">
      <c r="A127" s="6" t="s">
        <v>3362</v>
      </c>
      <c r="B127" s="6">
        <v>4016</v>
      </c>
      <c r="C127" s="34">
        <v>42517.849016203705</v>
      </c>
      <c r="D127" s="34">
        <v>42517.879710648151</v>
      </c>
      <c r="E127" s="15" t="s">
        <v>31</v>
      </c>
      <c r="F127" s="15">
        <f t="shared" si="2"/>
        <v>3.0694444445543922E-2</v>
      </c>
      <c r="G127" s="10"/>
    </row>
    <row r="128" spans="1:15" x14ac:dyDescent="0.25">
      <c r="A128" s="6" t="s">
        <v>3363</v>
      </c>
      <c r="B128" s="6">
        <v>4015</v>
      </c>
      <c r="C128" s="34">
        <v>42517.892430555556</v>
      </c>
      <c r="D128" s="34">
        <v>42517.919895833336</v>
      </c>
      <c r="E128" s="15" t="s">
        <v>31</v>
      </c>
      <c r="F128" s="15">
        <f t="shared" si="2"/>
        <v>2.7465277780720498E-2</v>
      </c>
      <c r="G128" s="10"/>
    </row>
    <row r="129" spans="1:7" x14ac:dyDescent="0.25">
      <c r="A129" s="6" t="s">
        <v>3364</v>
      </c>
      <c r="B129" s="6">
        <v>4044</v>
      </c>
      <c r="C129" s="34">
        <v>42517.871851851851</v>
      </c>
      <c r="D129" s="34">
        <v>42517.908275462964</v>
      </c>
      <c r="E129" s="15" t="s">
        <v>24</v>
      </c>
      <c r="F129" s="15">
        <f t="shared" si="2"/>
        <v>3.6423611112695653E-2</v>
      </c>
      <c r="G129" s="10"/>
    </row>
    <row r="130" spans="1:7" x14ac:dyDescent="0.25">
      <c r="A130" s="6" t="s">
        <v>3365</v>
      </c>
      <c r="B130" s="6">
        <v>4043</v>
      </c>
      <c r="C130" s="34">
        <v>42517.913078703707</v>
      </c>
      <c r="D130" s="34">
        <v>42517.940833333334</v>
      </c>
      <c r="E130" s="15" t="s">
        <v>24</v>
      </c>
      <c r="F130" s="15">
        <f t="shared" si="2"/>
        <v>2.7754629627452232E-2</v>
      </c>
      <c r="G130" s="10"/>
    </row>
    <row r="131" spans="1:7" x14ac:dyDescent="0.25">
      <c r="A131" s="6" t="s">
        <v>3366</v>
      </c>
      <c r="B131" s="6">
        <v>4040</v>
      </c>
      <c r="C131" s="34">
        <v>42517.883726851855</v>
      </c>
      <c r="D131" s="34">
        <v>42517.922465277778</v>
      </c>
      <c r="E131" s="15" t="s">
        <v>37</v>
      </c>
      <c r="F131" s="15">
        <f t="shared" si="2"/>
        <v>3.8738425922929309E-2</v>
      </c>
      <c r="G131" s="10"/>
    </row>
    <row r="132" spans="1:7" x14ac:dyDescent="0.25">
      <c r="A132" s="6" t="s">
        <v>3367</v>
      </c>
      <c r="B132" s="6">
        <v>4039</v>
      </c>
      <c r="C132" s="34">
        <v>42517.931435185186</v>
      </c>
      <c r="D132" s="34">
        <v>42517.962604166663</v>
      </c>
      <c r="E132" s="15" t="s">
        <v>37</v>
      </c>
      <c r="F132" s="15">
        <f t="shared" si="2"/>
        <v>3.1168981477094349E-2</v>
      </c>
      <c r="G132" s="10"/>
    </row>
    <row r="133" spans="1:7" x14ac:dyDescent="0.25">
      <c r="A133" s="6" t="s">
        <v>3368</v>
      </c>
      <c r="B133" s="6">
        <v>4029</v>
      </c>
      <c r="C133" s="34">
        <v>42517.912141203706</v>
      </c>
      <c r="D133" s="34">
        <v>42517.941446759258</v>
      </c>
      <c r="E133" s="15" t="s">
        <v>35</v>
      </c>
      <c r="F133" s="15">
        <f t="shared" si="2"/>
        <v>2.9305555552127771E-2</v>
      </c>
      <c r="G133" s="10"/>
    </row>
    <row r="134" spans="1:7" x14ac:dyDescent="0.25">
      <c r="A134" s="6" t="s">
        <v>3369</v>
      </c>
      <c r="B134" s="6">
        <v>4030</v>
      </c>
      <c r="C134" s="34">
        <v>42517.952939814815</v>
      </c>
      <c r="D134" s="34">
        <v>42517.981736111113</v>
      </c>
      <c r="E134" s="15" t="s">
        <v>35</v>
      </c>
      <c r="F134" s="15">
        <f t="shared" si="2"/>
        <v>2.8796296297514345E-2</v>
      </c>
      <c r="G134" s="10"/>
    </row>
    <row r="135" spans="1:7" x14ac:dyDescent="0.25">
      <c r="A135" s="6" t="s">
        <v>3370</v>
      </c>
      <c r="B135" s="6">
        <v>4016</v>
      </c>
      <c r="C135" s="34">
        <v>42517.93236111111</v>
      </c>
      <c r="D135" s="34">
        <v>42517.963356481479</v>
      </c>
      <c r="E135" s="15" t="s">
        <v>31</v>
      </c>
      <c r="F135" s="15">
        <f t="shared" si="2"/>
        <v>3.0995370369055308E-2</v>
      </c>
      <c r="G135" s="10"/>
    </row>
    <row r="136" spans="1:7" x14ac:dyDescent="0.25">
      <c r="A136" s="6" t="s">
        <v>3371</v>
      </c>
      <c r="B136" s="6">
        <v>4015</v>
      </c>
      <c r="C136" s="34">
        <v>42517.97483796296</v>
      </c>
      <c r="D136" s="34">
        <v>42518.00309027778</v>
      </c>
      <c r="E136" s="15" t="s">
        <v>31</v>
      </c>
      <c r="F136" s="15">
        <f t="shared" si="2"/>
        <v>2.825231481983792E-2</v>
      </c>
      <c r="G136" s="10"/>
    </row>
    <row r="137" spans="1:7" x14ac:dyDescent="0.25">
      <c r="A137" s="13" t="s">
        <v>3372</v>
      </c>
      <c r="B137" s="13">
        <v>4044</v>
      </c>
      <c r="C137" s="42">
        <v>42517.957372685189</v>
      </c>
      <c r="D137" s="42">
        <v>42517.982060185182</v>
      </c>
      <c r="E137" s="16" t="s">
        <v>24</v>
      </c>
      <c r="F137" s="16">
        <f t="shared" si="2"/>
        <v>2.4687499993888196E-2</v>
      </c>
      <c r="G137" s="14" t="s">
        <v>3389</v>
      </c>
    </row>
    <row r="138" spans="1:7" x14ac:dyDescent="0.25">
      <c r="A138" s="6" t="s">
        <v>3373</v>
      </c>
      <c r="B138" s="6">
        <v>4043</v>
      </c>
      <c r="C138" s="34">
        <v>42517.995717592596</v>
      </c>
      <c r="D138" s="34">
        <v>42518.024305555555</v>
      </c>
      <c r="E138" s="15" t="s">
        <v>24</v>
      </c>
      <c r="F138" s="15">
        <f t="shared" si="2"/>
        <v>2.8587962959136348E-2</v>
      </c>
      <c r="G138" s="10"/>
    </row>
    <row r="139" spans="1:7" x14ac:dyDescent="0.25">
      <c r="A139" s="6" t="s">
        <v>3374</v>
      </c>
      <c r="B139" s="6">
        <v>4040</v>
      </c>
      <c r="C139" s="34">
        <v>42517.972500000003</v>
      </c>
      <c r="D139" s="34">
        <v>42518.004756944443</v>
      </c>
      <c r="E139" s="15" t="s">
        <v>37</v>
      </c>
      <c r="F139" s="15">
        <f t="shared" si="2"/>
        <v>3.2256944439723156E-2</v>
      </c>
      <c r="G139" s="10"/>
    </row>
    <row r="140" spans="1:7" x14ac:dyDescent="0.25">
      <c r="A140" s="6" t="s">
        <v>3375</v>
      </c>
      <c r="B140" s="6">
        <v>4039</v>
      </c>
      <c r="C140" s="34">
        <v>42518.014918981484</v>
      </c>
      <c r="D140" s="34">
        <v>42518.045266203706</v>
      </c>
      <c r="E140" s="15" t="s">
        <v>37</v>
      </c>
      <c r="F140" s="15">
        <f t="shared" si="2"/>
        <v>3.0347222222189885E-2</v>
      </c>
      <c r="G140" s="10"/>
    </row>
    <row r="141" spans="1:7" x14ac:dyDescent="0.25">
      <c r="A141" s="6" t="s">
        <v>3376</v>
      </c>
      <c r="B141" s="6">
        <v>4029</v>
      </c>
      <c r="C141" s="34">
        <v>42517.99486111111</v>
      </c>
      <c r="D141" s="34">
        <v>42518.024467592593</v>
      </c>
      <c r="E141" s="15" t="s">
        <v>35</v>
      </c>
      <c r="F141" s="15">
        <f t="shared" si="2"/>
        <v>2.9606481482915115E-2</v>
      </c>
      <c r="G141" s="10"/>
    </row>
    <row r="142" spans="1:7" x14ac:dyDescent="0.25">
      <c r="A142" s="6" t="s">
        <v>3377</v>
      </c>
      <c r="B142" s="6">
        <v>4030</v>
      </c>
      <c r="C142" s="34">
        <v>42518.032465277778</v>
      </c>
      <c r="D142" s="34">
        <v>42518.068113425928</v>
      </c>
      <c r="E142" s="15" t="s">
        <v>35</v>
      </c>
      <c r="F142" s="15">
        <f t="shared" si="2"/>
        <v>3.5648148150357883E-2</v>
      </c>
      <c r="G142" s="10"/>
    </row>
    <row r="143" spans="1:7" x14ac:dyDescent="0.25">
      <c r="A143" s="6" t="s">
        <v>3378</v>
      </c>
      <c r="B143" s="6">
        <v>4016</v>
      </c>
      <c r="C143" s="34">
        <v>42518.017141203702</v>
      </c>
      <c r="D143" s="34">
        <v>42518.046319444446</v>
      </c>
      <c r="E143" s="15" t="s">
        <v>31</v>
      </c>
      <c r="F143" s="15">
        <f t="shared" si="2"/>
        <v>2.9178240743931383E-2</v>
      </c>
      <c r="G143" s="10"/>
    </row>
    <row r="144" spans="1:7" x14ac:dyDescent="0.25">
      <c r="A144" s="6" t="s">
        <v>3379</v>
      </c>
      <c r="B144" s="6">
        <v>4015</v>
      </c>
      <c r="C144" s="34">
        <v>42518.057754629626</v>
      </c>
      <c r="D144" s="34">
        <v>42518.085462962961</v>
      </c>
      <c r="E144" s="15" t="s">
        <v>31</v>
      </c>
      <c r="F144" s="15">
        <f t="shared" si="2"/>
        <v>2.7708333334885538E-2</v>
      </c>
      <c r="G144" s="10"/>
    </row>
    <row r="145" spans="1:7" x14ac:dyDescent="0.25">
      <c r="A145" s="6" t="s">
        <v>3380</v>
      </c>
      <c r="B145" s="6">
        <v>4044</v>
      </c>
      <c r="C145" s="34">
        <v>42518.039293981485</v>
      </c>
      <c r="D145" s="34">
        <v>42518.067766203705</v>
      </c>
      <c r="E145" s="15" t="s">
        <v>24</v>
      </c>
      <c r="F145" s="15">
        <f t="shared" si="2"/>
        <v>2.8472222220443655E-2</v>
      </c>
      <c r="G145" s="10"/>
    </row>
    <row r="146" spans="1:7" x14ac:dyDescent="0.25">
      <c r="A146" s="6" t="s">
        <v>3381</v>
      </c>
      <c r="B146" s="6">
        <v>4043</v>
      </c>
      <c r="C146" s="34">
        <v>42518.078287037039</v>
      </c>
      <c r="D146" s="34">
        <v>42518.107453703706</v>
      </c>
      <c r="E146" s="15" t="s">
        <v>24</v>
      </c>
      <c r="F146" s="15">
        <f t="shared" si="2"/>
        <v>2.9166666667151731E-2</v>
      </c>
      <c r="G146" s="10"/>
    </row>
    <row r="147" spans="1:7" x14ac:dyDescent="0.25">
      <c r="A147" s="6"/>
      <c r="B147" s="6"/>
      <c r="C147" s="18"/>
      <c r="D147" s="18"/>
      <c r="E147" s="15"/>
      <c r="F147" s="15"/>
      <c r="G147" s="10"/>
    </row>
    <row r="148" spans="1:7" x14ac:dyDescent="0.25">
      <c r="A148" s="6"/>
      <c r="B148" s="6"/>
      <c r="C148" s="18"/>
      <c r="D148" s="18"/>
      <c r="E148" s="15"/>
      <c r="F148" s="15"/>
      <c r="G148" s="10"/>
    </row>
    <row r="149" spans="1:7" x14ac:dyDescent="0.25">
      <c r="A149" s="6"/>
      <c r="B149" s="6"/>
      <c r="C149" s="18"/>
      <c r="D149" s="18"/>
      <c r="E149" s="15"/>
      <c r="F149" s="15"/>
      <c r="G149" s="10"/>
    </row>
    <row r="150" spans="1:7" x14ac:dyDescent="0.25">
      <c r="A150" s="6"/>
      <c r="B150" s="6"/>
      <c r="C150" s="18"/>
      <c r="D150" s="18"/>
      <c r="E150" s="15"/>
      <c r="F150" s="15"/>
      <c r="G150" s="10"/>
    </row>
    <row r="151" spans="1:7" x14ac:dyDescent="0.25">
      <c r="A151" s="6"/>
      <c r="B151" s="6"/>
      <c r="C151" s="18"/>
      <c r="D151" s="18"/>
      <c r="E151" s="15"/>
      <c r="F151" s="15"/>
      <c r="G151" s="10"/>
    </row>
    <row r="152" spans="1:7" x14ac:dyDescent="0.25">
      <c r="A152" s="6"/>
      <c r="B152" s="6"/>
      <c r="C152" s="18"/>
      <c r="D152" s="18"/>
      <c r="E152" s="15"/>
      <c r="F152" s="15"/>
      <c r="G152" s="10"/>
    </row>
    <row r="153" spans="1:7" x14ac:dyDescent="0.25">
      <c r="A153" s="6"/>
      <c r="B153" s="6"/>
      <c r="C153" s="18"/>
      <c r="D153" s="18"/>
      <c r="E153" s="15"/>
      <c r="F153" s="15"/>
      <c r="G153" s="10"/>
    </row>
    <row r="154" spans="1:7" x14ac:dyDescent="0.25">
      <c r="A154" s="6"/>
      <c r="B154" s="6"/>
      <c r="C154" s="18"/>
      <c r="D154" s="18"/>
      <c r="E154" s="15"/>
      <c r="F154" s="15"/>
      <c r="G154" s="10"/>
    </row>
    <row r="155" spans="1:7" x14ac:dyDescent="0.25">
      <c r="A155" s="6"/>
      <c r="B155" s="6"/>
      <c r="C155" s="18"/>
      <c r="D155" s="18"/>
      <c r="E155" s="15"/>
      <c r="F155" s="15"/>
      <c r="G155" s="10"/>
    </row>
    <row r="156" spans="1:7" x14ac:dyDescent="0.25">
      <c r="A156" s="6"/>
      <c r="B156" s="6"/>
      <c r="C156" s="18"/>
      <c r="D156" s="18"/>
      <c r="E156" s="15"/>
      <c r="F156" s="15"/>
      <c r="G156" s="10"/>
    </row>
    <row r="157" spans="1:7" x14ac:dyDescent="0.25">
      <c r="A157" s="6"/>
      <c r="B157" s="6"/>
      <c r="C157" s="18"/>
      <c r="D157" s="18"/>
      <c r="E157" s="15"/>
      <c r="F157" s="15"/>
      <c r="G157" s="10"/>
    </row>
    <row r="158" spans="1:7" x14ac:dyDescent="0.25">
      <c r="A158" s="6"/>
      <c r="B158" s="6"/>
      <c r="C158" s="18"/>
      <c r="D158" s="18"/>
      <c r="E158" s="15"/>
      <c r="F158" s="15"/>
      <c r="G158" s="10"/>
    </row>
    <row r="159" spans="1:7" x14ac:dyDescent="0.25">
      <c r="A159" s="6"/>
      <c r="B159" s="6"/>
      <c r="C159" s="18"/>
      <c r="D159" s="18"/>
      <c r="E159" s="15"/>
      <c r="F159" s="15"/>
      <c r="G159" s="10"/>
    </row>
    <row r="160" spans="1:7" x14ac:dyDescent="0.25">
      <c r="A160" s="6"/>
      <c r="B160" s="6"/>
      <c r="C160" s="18"/>
      <c r="D160" s="18"/>
      <c r="E160" s="15"/>
      <c r="F160" s="15"/>
      <c r="G160" s="10"/>
    </row>
    <row r="161" spans="1:7" x14ac:dyDescent="0.25">
      <c r="A161" s="6"/>
      <c r="B161" s="6"/>
      <c r="C161" s="18"/>
      <c r="D161" s="18"/>
      <c r="E161" s="15"/>
      <c r="F161" s="15"/>
      <c r="G161" s="10"/>
    </row>
    <row r="162" spans="1:7" x14ac:dyDescent="0.25">
      <c r="A162" s="6"/>
      <c r="B162" s="6"/>
      <c r="C162" s="18"/>
      <c r="D162" s="18"/>
      <c r="E162" s="15"/>
      <c r="F162" s="15"/>
      <c r="G162" s="10"/>
    </row>
    <row r="163" spans="1:7" x14ac:dyDescent="0.25">
      <c r="A163" s="6"/>
      <c r="B163" s="6"/>
      <c r="C163" s="18"/>
      <c r="D163" s="18"/>
      <c r="E163" s="15"/>
      <c r="F163" s="15"/>
      <c r="G163" s="10"/>
    </row>
    <row r="164" spans="1:7" x14ac:dyDescent="0.25">
      <c r="A164" s="6"/>
      <c r="B164" s="6"/>
      <c r="C164" s="18"/>
      <c r="D164" s="18"/>
      <c r="E164" s="15"/>
      <c r="F164" s="15"/>
      <c r="G164" s="10"/>
    </row>
    <row r="165" spans="1:7" x14ac:dyDescent="0.25">
      <c r="A165" s="6"/>
      <c r="B165" s="6"/>
      <c r="C165" s="18"/>
      <c r="D165" s="18"/>
      <c r="E165" s="15"/>
      <c r="F165" s="15"/>
      <c r="G165" s="10"/>
    </row>
    <row r="166" spans="1:7" x14ac:dyDescent="0.25">
      <c r="A166" s="6"/>
      <c r="B166" s="6"/>
      <c r="C166" s="18"/>
      <c r="D166" s="18"/>
      <c r="E166" s="15"/>
      <c r="F166" s="15"/>
      <c r="G166" s="10"/>
    </row>
    <row r="167" spans="1:7" x14ac:dyDescent="0.25">
      <c r="A167" s="6"/>
      <c r="B167" s="6"/>
      <c r="C167" s="18"/>
      <c r="D167" s="18"/>
      <c r="E167" s="15"/>
      <c r="F167" s="15"/>
      <c r="G167" s="10"/>
    </row>
    <row r="168" spans="1:7" x14ac:dyDescent="0.25">
      <c r="A168" s="6"/>
      <c r="B168" s="6"/>
      <c r="C168" s="18"/>
      <c r="D168" s="18"/>
      <c r="E168" s="15"/>
      <c r="F168" s="15"/>
      <c r="G168" s="10"/>
    </row>
    <row r="169" spans="1:7" x14ac:dyDescent="0.25">
      <c r="A169" s="6"/>
      <c r="B169" s="6"/>
      <c r="C169" s="18"/>
      <c r="D169" s="18"/>
      <c r="E169" s="15"/>
      <c r="F169" s="15"/>
      <c r="G169" s="10"/>
    </row>
    <row r="170" spans="1:7" x14ac:dyDescent="0.25">
      <c r="A170" s="6"/>
      <c r="B170" s="6"/>
      <c r="C170" s="18"/>
      <c r="D170" s="18"/>
      <c r="E170" s="15"/>
      <c r="F170" s="15"/>
      <c r="G170" s="10"/>
    </row>
    <row r="171" spans="1:7" x14ac:dyDescent="0.25">
      <c r="A171" s="6"/>
      <c r="B171" s="6"/>
      <c r="C171" s="18"/>
      <c r="D171" s="18"/>
      <c r="E171" s="15"/>
      <c r="F171" s="15"/>
      <c r="G171" s="10"/>
    </row>
    <row r="172" spans="1:7" x14ac:dyDescent="0.25">
      <c r="A172" s="6"/>
      <c r="B172" s="6"/>
      <c r="C172" s="18"/>
      <c r="D172" s="18"/>
      <c r="E172" s="15"/>
      <c r="F172" s="15"/>
      <c r="G172" s="10"/>
    </row>
    <row r="173" spans="1:7" x14ac:dyDescent="0.25">
      <c r="A173" s="6"/>
      <c r="B173" s="6"/>
      <c r="C173" s="18"/>
      <c r="D173" s="18"/>
      <c r="E173" s="15"/>
      <c r="F173" s="15"/>
      <c r="G173" s="10"/>
    </row>
    <row r="174" spans="1:7" x14ac:dyDescent="0.25">
      <c r="A174" s="6"/>
      <c r="B174" s="6"/>
      <c r="C174" s="18"/>
      <c r="D174" s="18"/>
      <c r="E174" s="15"/>
      <c r="F174" s="15"/>
      <c r="G174" s="10"/>
    </row>
    <row r="175" spans="1:7" x14ac:dyDescent="0.25">
      <c r="A175" s="6"/>
      <c r="B175" s="6"/>
      <c r="C175" s="18"/>
      <c r="D175" s="18"/>
      <c r="E175" s="15"/>
      <c r="F175" s="15"/>
      <c r="G175" s="10"/>
    </row>
    <row r="176" spans="1:7" x14ac:dyDescent="0.25">
      <c r="A176" s="6"/>
      <c r="B176" s="6"/>
      <c r="C176" s="18"/>
      <c r="D176" s="18"/>
      <c r="E176" s="15"/>
      <c r="F176" s="15"/>
      <c r="G176" s="10"/>
    </row>
    <row r="177" spans="1:7" x14ac:dyDescent="0.25">
      <c r="A177" s="6"/>
      <c r="B177" s="6"/>
      <c r="C177" s="18"/>
      <c r="D177" s="18"/>
      <c r="E177" s="15"/>
      <c r="F177" s="15"/>
      <c r="G177" s="10"/>
    </row>
    <row r="178" spans="1:7" x14ac:dyDescent="0.25">
      <c r="A178" s="6"/>
      <c r="B178" s="6"/>
      <c r="C178" s="18"/>
      <c r="D178" s="18"/>
      <c r="E178" s="15"/>
      <c r="F178" s="15"/>
      <c r="G178" s="10"/>
    </row>
    <row r="179" spans="1:7" x14ac:dyDescent="0.25">
      <c r="A179" s="6"/>
      <c r="B179" s="6"/>
      <c r="C179" s="18"/>
      <c r="D179" s="18"/>
      <c r="E179" s="15"/>
      <c r="F179" s="15"/>
      <c r="G179" s="10"/>
    </row>
    <row r="180" spans="1:7" x14ac:dyDescent="0.25">
      <c r="A180" s="6"/>
      <c r="B180" s="6"/>
      <c r="C180" s="18"/>
      <c r="D180" s="18"/>
      <c r="E180" s="15"/>
      <c r="F180" s="15"/>
      <c r="G180" s="10"/>
    </row>
    <row r="181" spans="1:7" x14ac:dyDescent="0.25">
      <c r="A181" s="6"/>
      <c r="B181" s="6"/>
      <c r="C181" s="18"/>
      <c r="D181" s="18"/>
      <c r="E181" s="15"/>
      <c r="F181" s="15"/>
      <c r="G181" s="10"/>
    </row>
    <row r="182" spans="1:7" x14ac:dyDescent="0.25">
      <c r="A182" s="6"/>
      <c r="B182" s="6"/>
      <c r="C182" s="18"/>
      <c r="D182" s="18"/>
      <c r="E182" s="15"/>
      <c r="F182" s="15"/>
      <c r="G182" s="10"/>
    </row>
    <row r="183" spans="1:7" x14ac:dyDescent="0.25">
      <c r="A183" s="6"/>
      <c r="B183" s="6"/>
      <c r="C183" s="18"/>
      <c r="D183" s="18"/>
      <c r="E183" s="15"/>
      <c r="F183" s="15"/>
      <c r="G183" s="10"/>
    </row>
    <row r="184" spans="1:7" x14ac:dyDescent="0.25">
      <c r="A184" s="6"/>
      <c r="B184" s="6"/>
      <c r="C184" s="18"/>
      <c r="D184" s="18"/>
      <c r="E184" s="15"/>
      <c r="F184" s="15"/>
      <c r="G184" s="10"/>
    </row>
    <row r="185" spans="1:7" x14ac:dyDescent="0.25">
      <c r="A185" s="6"/>
      <c r="B185" s="6"/>
      <c r="C185" s="18"/>
      <c r="D185" s="18"/>
      <c r="E185" s="15"/>
      <c r="F185" s="15"/>
      <c r="G185" s="10"/>
    </row>
    <row r="186" spans="1:7" x14ac:dyDescent="0.25">
      <c r="A186" s="6"/>
      <c r="B186" s="6"/>
      <c r="C186" s="18"/>
      <c r="D186" s="18"/>
      <c r="E186" s="15"/>
      <c r="F186" s="15"/>
      <c r="G186" s="10"/>
    </row>
    <row r="187" spans="1:7" x14ac:dyDescent="0.25">
      <c r="A187" s="6"/>
      <c r="B187" s="6"/>
      <c r="C187" s="18"/>
      <c r="D187" s="18"/>
      <c r="E187" s="15"/>
      <c r="F187" s="15"/>
      <c r="G187" s="10"/>
    </row>
    <row r="188" spans="1:7" x14ac:dyDescent="0.25">
      <c r="A188" s="6"/>
      <c r="B188" s="6"/>
      <c r="C188" s="18"/>
      <c r="D188" s="18"/>
      <c r="E188" s="15"/>
      <c r="F188" s="15"/>
      <c r="G188" s="10"/>
    </row>
    <row r="189" spans="1:7" x14ac:dyDescent="0.25">
      <c r="A189" s="6"/>
      <c r="B189" s="6"/>
      <c r="C189" s="18"/>
      <c r="D189" s="18"/>
      <c r="E189" s="15"/>
      <c r="F189" s="15"/>
      <c r="G189" s="10"/>
    </row>
    <row r="190" spans="1:7" x14ac:dyDescent="0.25">
      <c r="A190" s="6"/>
      <c r="B190" s="6"/>
      <c r="C190" s="18"/>
      <c r="D190" s="18"/>
      <c r="E190" s="15"/>
      <c r="F190" s="15"/>
      <c r="G190" s="10"/>
    </row>
    <row r="191" spans="1:7" x14ac:dyDescent="0.25">
      <c r="A191" s="6"/>
      <c r="B191" s="6"/>
      <c r="C191" s="18"/>
      <c r="D191" s="18"/>
      <c r="E191" s="15"/>
      <c r="F191" s="15"/>
      <c r="G191" s="10"/>
    </row>
    <row r="192" spans="1:7" x14ac:dyDescent="0.25">
      <c r="A192" s="6"/>
      <c r="B192" s="6"/>
      <c r="C192" s="18"/>
      <c r="D192" s="18"/>
      <c r="E192" s="15"/>
      <c r="F192" s="15"/>
      <c r="G192" s="10"/>
    </row>
    <row r="193" spans="1:7" x14ac:dyDescent="0.25">
      <c r="A193" s="6"/>
      <c r="B193" s="6"/>
      <c r="C193" s="18"/>
      <c r="D193" s="18"/>
      <c r="E193" s="15"/>
      <c r="F193" s="15"/>
      <c r="G193" s="10"/>
    </row>
    <row r="194" spans="1:7" x14ac:dyDescent="0.25">
      <c r="A194" s="6"/>
      <c r="B194" s="6"/>
      <c r="C194" s="18"/>
      <c r="D194" s="18"/>
      <c r="E194" s="15"/>
      <c r="F194" s="15"/>
      <c r="G194" s="10"/>
    </row>
    <row r="195" spans="1:7" x14ac:dyDescent="0.25">
      <c r="A195" s="6"/>
      <c r="B195" s="6"/>
      <c r="C195" s="18"/>
      <c r="D195" s="18"/>
      <c r="E195" s="15"/>
      <c r="F195" s="15"/>
      <c r="G195" s="10"/>
    </row>
    <row r="196" spans="1:7" x14ac:dyDescent="0.25">
      <c r="A196" s="6"/>
      <c r="B196" s="6"/>
      <c r="C196" s="18"/>
      <c r="D196" s="18"/>
      <c r="E196" s="15"/>
      <c r="F196" s="15"/>
      <c r="G196" s="10"/>
    </row>
    <row r="197" spans="1:7" x14ac:dyDescent="0.25">
      <c r="A197" s="6"/>
      <c r="B197" s="6"/>
      <c r="C197" s="18"/>
      <c r="D197" s="18"/>
      <c r="E197" s="15"/>
      <c r="F197" s="15"/>
      <c r="G197" s="10"/>
    </row>
    <row r="198" spans="1:7" x14ac:dyDescent="0.25">
      <c r="A198" s="6"/>
      <c r="B198" s="6"/>
      <c r="C198" s="18"/>
      <c r="D198" s="18"/>
      <c r="E198" s="15"/>
      <c r="F198" s="15"/>
      <c r="G198" s="10"/>
    </row>
    <row r="199" spans="1:7" x14ac:dyDescent="0.25">
      <c r="A199" s="6"/>
      <c r="B199" s="6"/>
      <c r="C199" s="18"/>
      <c r="D199" s="18"/>
      <c r="E199" s="15"/>
      <c r="F199" s="15"/>
      <c r="G199" s="10"/>
    </row>
    <row r="200" spans="1:7" x14ac:dyDescent="0.25">
      <c r="A200" s="6"/>
      <c r="B200" s="6"/>
      <c r="C200" s="18"/>
      <c r="D200" s="18"/>
      <c r="E200" s="15"/>
      <c r="F200" s="15"/>
      <c r="G200" s="10"/>
    </row>
    <row r="201" spans="1:7" x14ac:dyDescent="0.25">
      <c r="A201" s="6"/>
      <c r="B201" s="6"/>
      <c r="C201" s="18"/>
      <c r="D201" s="18"/>
      <c r="E201" s="15"/>
      <c r="F201" s="15"/>
      <c r="G201" s="10"/>
    </row>
    <row r="202" spans="1:7" x14ac:dyDescent="0.25">
      <c r="A202" s="6"/>
      <c r="B202" s="6"/>
      <c r="C202" s="18"/>
      <c r="D202" s="18"/>
      <c r="E202" s="15"/>
      <c r="F202" s="15"/>
      <c r="G202" s="10"/>
    </row>
    <row r="203" spans="1:7" x14ac:dyDescent="0.25">
      <c r="A203" s="6"/>
      <c r="B203" s="6"/>
      <c r="C203" s="18"/>
      <c r="D203" s="18"/>
      <c r="E203" s="15"/>
      <c r="F203" s="15"/>
      <c r="G203" s="10"/>
    </row>
    <row r="204" spans="1:7" x14ac:dyDescent="0.25">
      <c r="A204" s="6"/>
      <c r="B204" s="6"/>
      <c r="C204" s="18"/>
      <c r="D204" s="18"/>
      <c r="E204" s="15"/>
      <c r="F204" s="15"/>
      <c r="G204" s="10"/>
    </row>
    <row r="205" spans="1:7" x14ac:dyDescent="0.25">
      <c r="A205" s="6"/>
      <c r="B205" s="6"/>
      <c r="C205" s="18"/>
      <c r="D205" s="18"/>
      <c r="E205" s="15"/>
      <c r="F205" s="15"/>
      <c r="G205" s="10"/>
    </row>
    <row r="206" spans="1:7" x14ac:dyDescent="0.25">
      <c r="A206" s="6"/>
      <c r="B206" s="6"/>
      <c r="C206" s="18"/>
      <c r="D206" s="18"/>
      <c r="E206" s="15"/>
      <c r="F206" s="15"/>
      <c r="G206" s="10"/>
    </row>
    <row r="207" spans="1:7" x14ac:dyDescent="0.25">
      <c r="A207" s="6"/>
      <c r="B207" s="6"/>
      <c r="C207" s="18"/>
      <c r="D207" s="18"/>
      <c r="E207" s="15"/>
      <c r="F207" s="15"/>
      <c r="G207" s="10"/>
    </row>
    <row r="208" spans="1:7" x14ac:dyDescent="0.25">
      <c r="A208" s="6"/>
      <c r="B208" s="6"/>
      <c r="C208" s="18"/>
      <c r="D208" s="18"/>
      <c r="E208" s="15"/>
      <c r="F208" s="15"/>
      <c r="G208" s="10"/>
    </row>
    <row r="209" spans="1:7" x14ac:dyDescent="0.25">
      <c r="A209" s="6"/>
      <c r="B209" s="6"/>
      <c r="C209" s="18"/>
      <c r="D209" s="18"/>
      <c r="E209" s="15"/>
      <c r="F209" s="15"/>
      <c r="G209" s="10"/>
    </row>
    <row r="210" spans="1:7" x14ac:dyDescent="0.25">
      <c r="A210" s="6"/>
      <c r="B210" s="6"/>
      <c r="C210" s="18"/>
      <c r="D210" s="18"/>
      <c r="E210" s="15"/>
      <c r="F210" s="15"/>
      <c r="G210" s="10"/>
    </row>
    <row r="211" spans="1:7" x14ac:dyDescent="0.25">
      <c r="A211" s="6"/>
      <c r="B211" s="6"/>
      <c r="C211" s="18"/>
      <c r="D211" s="18"/>
      <c r="E211" s="15"/>
      <c r="F211" s="15"/>
      <c r="G211" s="10"/>
    </row>
    <row r="212" spans="1:7" x14ac:dyDescent="0.25">
      <c r="A212" s="6"/>
      <c r="B212" s="6"/>
      <c r="C212" s="18"/>
      <c r="D212" s="18"/>
      <c r="E212" s="15"/>
      <c r="F212" s="15"/>
      <c r="G212" s="10"/>
    </row>
    <row r="213" spans="1:7" x14ac:dyDescent="0.25">
      <c r="A213" s="6"/>
      <c r="B213" s="6"/>
      <c r="C213" s="18"/>
      <c r="D213" s="18"/>
      <c r="E213" s="15"/>
      <c r="F213" s="15"/>
      <c r="G213" s="10"/>
    </row>
    <row r="214" spans="1:7" x14ac:dyDescent="0.25">
      <c r="A214" s="6"/>
      <c r="B214" s="6"/>
      <c r="C214" s="18"/>
      <c r="D214" s="18"/>
      <c r="E214" s="15"/>
      <c r="F214" s="15"/>
      <c r="G214" s="10"/>
    </row>
    <row r="215" spans="1:7" x14ac:dyDescent="0.25">
      <c r="A215" s="6"/>
      <c r="B215" s="6"/>
      <c r="C215" s="18"/>
      <c r="D215" s="18"/>
      <c r="E215" s="15"/>
      <c r="F215" s="15"/>
      <c r="G215" s="10"/>
    </row>
    <row r="216" spans="1:7" x14ac:dyDescent="0.25">
      <c r="A216" s="6"/>
      <c r="B216" s="6"/>
      <c r="C216" s="18"/>
      <c r="D216" s="18"/>
      <c r="E216" s="15"/>
      <c r="F216" s="15"/>
      <c r="G216" s="10"/>
    </row>
    <row r="217" spans="1:7" x14ac:dyDescent="0.25">
      <c r="A217" s="6"/>
      <c r="B217" s="6"/>
      <c r="C217" s="18"/>
      <c r="D217" s="18"/>
      <c r="E217" s="15"/>
      <c r="F217" s="15"/>
      <c r="G217" s="10"/>
    </row>
    <row r="218" spans="1:7" x14ac:dyDescent="0.25">
      <c r="A218" s="6"/>
      <c r="B218" s="6"/>
      <c r="C218" s="18"/>
      <c r="D218" s="18"/>
      <c r="E218" s="15"/>
      <c r="F218" s="15"/>
      <c r="G218" s="10"/>
    </row>
    <row r="219" spans="1:7" x14ac:dyDescent="0.25">
      <c r="A219" s="6"/>
      <c r="B219" s="6"/>
      <c r="C219" s="18"/>
      <c r="D219" s="18"/>
      <c r="E219" s="15"/>
      <c r="F219" s="15"/>
      <c r="G219" s="10"/>
    </row>
    <row r="220" spans="1:7" x14ac:dyDescent="0.25">
      <c r="A220" s="6"/>
      <c r="B220" s="6"/>
      <c r="C220" s="18"/>
      <c r="D220" s="18"/>
      <c r="E220" s="15"/>
      <c r="F220" s="15"/>
      <c r="G220" s="10"/>
    </row>
    <row r="221" spans="1:7" x14ac:dyDescent="0.25">
      <c r="A221" s="6"/>
      <c r="B221" s="6"/>
      <c r="C221" s="18"/>
      <c r="D221" s="18"/>
      <c r="E221" s="15"/>
      <c r="F221" s="15"/>
      <c r="G221" s="10"/>
    </row>
    <row r="222" spans="1:7" x14ac:dyDescent="0.25">
      <c r="A222" s="6"/>
      <c r="B222" s="6"/>
      <c r="C222" s="18"/>
      <c r="D222" s="18"/>
      <c r="E222" s="15"/>
      <c r="F222" s="15"/>
      <c r="G222" s="10"/>
    </row>
    <row r="223" spans="1:7" x14ac:dyDescent="0.25">
      <c r="A223" s="6"/>
      <c r="B223" s="6"/>
      <c r="C223" s="18"/>
      <c r="D223" s="18"/>
      <c r="E223" s="15"/>
      <c r="F223" s="15"/>
      <c r="G223" s="10"/>
    </row>
    <row r="224" spans="1:7" x14ac:dyDescent="0.25">
      <c r="A224" s="6"/>
      <c r="B224" s="6"/>
      <c r="C224" s="18"/>
      <c r="D224" s="18"/>
      <c r="E224" s="15"/>
      <c r="F224" s="15"/>
      <c r="G224" s="10"/>
    </row>
    <row r="225" spans="1:7" x14ac:dyDescent="0.25">
      <c r="A225" s="6"/>
      <c r="B225" s="6"/>
      <c r="C225" s="18"/>
      <c r="D225" s="18"/>
      <c r="E225" s="15"/>
      <c r="F225" s="15"/>
      <c r="G225" s="10"/>
    </row>
    <row r="226" spans="1:7" x14ac:dyDescent="0.25">
      <c r="A226" s="6"/>
      <c r="B226" s="6"/>
      <c r="C226" s="18"/>
      <c r="D226" s="18"/>
      <c r="E226" s="15"/>
      <c r="F226" s="15"/>
      <c r="G226" s="10"/>
    </row>
    <row r="227" spans="1:7" x14ac:dyDescent="0.25">
      <c r="A227" s="6"/>
      <c r="B227" s="6"/>
      <c r="C227" s="18"/>
      <c r="D227" s="18"/>
      <c r="E227" s="15"/>
      <c r="F227" s="15"/>
      <c r="G227" s="10"/>
    </row>
    <row r="228" spans="1:7" x14ac:dyDescent="0.25">
      <c r="A228" s="6"/>
      <c r="B228" s="6"/>
      <c r="C228" s="18"/>
      <c r="D228" s="18"/>
      <c r="E228" s="15"/>
      <c r="F228" s="15"/>
      <c r="G228" s="10"/>
    </row>
    <row r="229" spans="1:7" x14ac:dyDescent="0.25">
      <c r="A229" s="6"/>
      <c r="B229" s="6"/>
      <c r="C229" s="18"/>
      <c r="D229" s="18"/>
      <c r="E229" s="15"/>
      <c r="F229" s="15"/>
      <c r="G229" s="10"/>
    </row>
  </sheetData>
  <mergeCells count="2">
    <mergeCell ref="A1:F1"/>
    <mergeCell ref="L3:N3"/>
  </mergeCells>
  <conditionalFormatting sqref="C147:G229 E3:F146">
    <cfRule type="expression" dxfId="91" priority="20">
      <formula>#REF!&gt;#REF!</formula>
    </cfRule>
    <cfRule type="expression" dxfId="90" priority="21">
      <formula>#REF!&gt;0</formula>
    </cfRule>
    <cfRule type="expression" dxfId="89" priority="22">
      <formula>#REF!&gt;0</formula>
    </cfRule>
  </conditionalFormatting>
  <conditionalFormatting sqref="A147:G229 E3:F146">
    <cfRule type="expression" dxfId="88" priority="16">
      <formula>NOT(ISBLANK($G3))</formula>
    </cfRule>
  </conditionalFormatting>
  <conditionalFormatting sqref="A147:B229">
    <cfRule type="expression" dxfId="87" priority="38">
      <formula>$P158&gt;0</formula>
    </cfRule>
    <cfRule type="expression" dxfId="86" priority="39">
      <formula>$O158&gt;0</formula>
    </cfRule>
  </conditionalFormatting>
  <conditionalFormatting sqref="A3:D146">
    <cfRule type="expression" dxfId="84" priority="14">
      <formula>$P3&gt;0</formula>
    </cfRule>
    <cfRule type="expression" dxfId="83" priority="15">
      <formula>$O3&gt;0</formula>
    </cfRule>
  </conditionalFormatting>
  <conditionalFormatting sqref="G3:G146">
    <cfRule type="expression" dxfId="81" priority="2">
      <formula>$P3&gt;0</formula>
    </cfRule>
    <cfRule type="expression" dxfId="80" priority="3" stopIfTrue="1">
      <formula>$O3&gt;0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0" id="{3C2D03EB-7E7E-48F4-9DDF-0ADFE5A16CCF}">
            <xm:f>$N158&gt;'[Train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A147:B229</xm:sqref>
        </x14:conditionalFormatting>
        <x14:conditionalFormatting xmlns:xm="http://schemas.microsoft.com/office/excel/2006/main">
          <x14:cfRule type="expression" priority="13" id="{DF61A845-4E8A-4239-B28A-87C9E96C6D2C}">
            <xm:f>$N3&gt;'[Train Runs and Enforcements 2016-05-27.xlsx]Variables'!#REF!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G3:G146 A3:D146</xm:sqref>
        </x14:conditionalFormatting>
      </x14:conditionalFormatting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27"/>
  <sheetViews>
    <sheetView topLeftCell="A112" workbookViewId="0">
      <selection activeCell="G152" sqref="G152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68.42578125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75" t="str">
        <f>"Eagle P3 System Performance - "&amp;TEXT(J3,"YYYY-MM-DD")</f>
        <v>Eagle P3 System Performance - 2016-05-28</v>
      </c>
      <c r="B1" s="75"/>
      <c r="C1" s="75"/>
      <c r="D1" s="75"/>
      <c r="E1" s="75"/>
      <c r="F1" s="75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3390</v>
      </c>
      <c r="B3" s="6">
        <v>4007</v>
      </c>
      <c r="C3" s="34">
        <v>42518.134722222225</v>
      </c>
      <c r="D3" s="34">
        <v>42518.160474537035</v>
      </c>
      <c r="E3" s="15" t="s">
        <v>23</v>
      </c>
      <c r="F3" s="15">
        <f>D3-C3</f>
        <v>2.5752314810233656E-2</v>
      </c>
      <c r="G3" s="10"/>
      <c r="J3" s="20">
        <v>42518</v>
      </c>
      <c r="K3" s="21"/>
      <c r="L3" s="76" t="s">
        <v>3</v>
      </c>
      <c r="M3" s="76"/>
      <c r="N3" s="77"/>
    </row>
    <row r="4" spans="1:65" s="2" customFormat="1" ht="15.75" thickBot="1" x14ac:dyDescent="0.3">
      <c r="A4" s="6" t="s">
        <v>3391</v>
      </c>
      <c r="B4" s="6">
        <v>4012</v>
      </c>
      <c r="C4" s="34">
        <v>42518.167997685188</v>
      </c>
      <c r="D4" s="34">
        <v>42518.200173611112</v>
      </c>
      <c r="E4" s="15" t="s">
        <v>33</v>
      </c>
      <c r="F4" s="15">
        <f t="shared" ref="F4:F66" si="0">D4-C4</f>
        <v>3.2175925924093463E-2</v>
      </c>
      <c r="G4" s="10"/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3392</v>
      </c>
      <c r="B5" s="6">
        <v>4027</v>
      </c>
      <c r="C5" s="34">
        <v>42518.150081018517</v>
      </c>
      <c r="D5" s="34">
        <v>42518.181481481479</v>
      </c>
      <c r="E5" s="15" t="s">
        <v>30</v>
      </c>
      <c r="F5" s="15">
        <f t="shared" si="0"/>
        <v>3.1400462961755693E-2</v>
      </c>
      <c r="G5" s="10"/>
      <c r="J5" s="22" t="s">
        <v>7</v>
      </c>
      <c r="K5" s="24">
        <f>COUNTA(F3:F991)</f>
        <v>146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6" t="s">
        <v>3393</v>
      </c>
      <c r="B6" s="6">
        <v>4032</v>
      </c>
      <c r="C6" s="34">
        <v>42518.192002314812</v>
      </c>
      <c r="D6" s="34">
        <v>42518.222118055557</v>
      </c>
      <c r="E6" s="15" t="s">
        <v>32</v>
      </c>
      <c r="F6" s="15">
        <f t="shared" si="0"/>
        <v>3.0115740744804498E-2</v>
      </c>
      <c r="G6" s="10"/>
      <c r="J6" s="22" t="s">
        <v>15</v>
      </c>
      <c r="K6" s="24">
        <f>K5-K8</f>
        <v>138</v>
      </c>
      <c r="L6" s="25">
        <v>44.170289855177067</v>
      </c>
      <c r="M6" s="25">
        <v>35.550000001676381</v>
      </c>
      <c r="N6" s="25">
        <v>156.43333332496695</v>
      </c>
    </row>
    <row r="7" spans="1:65" s="2" customFormat="1" x14ac:dyDescent="0.25">
      <c r="A7" s="13" t="s">
        <v>3394</v>
      </c>
      <c r="B7" s="13">
        <v>4018</v>
      </c>
      <c r="C7" s="42">
        <v>42518.206666666665</v>
      </c>
      <c r="D7" s="42">
        <v>42518.206817129627</v>
      </c>
      <c r="E7" s="16" t="s">
        <v>36</v>
      </c>
      <c r="F7" s="16">
        <f t="shared" si="0"/>
        <v>1.5046296175569296E-4</v>
      </c>
      <c r="G7" s="14" t="s">
        <v>3536</v>
      </c>
      <c r="J7" s="22" t="s">
        <v>9</v>
      </c>
      <c r="K7" s="29">
        <f>K6/K5</f>
        <v>0.9452054794520548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6" t="s">
        <v>3395</v>
      </c>
      <c r="B8" s="6">
        <v>4037</v>
      </c>
      <c r="C8" s="34">
        <v>42518.214953703704</v>
      </c>
      <c r="D8" s="34">
        <v>42518.242812500001</v>
      </c>
      <c r="E8" s="15" t="s">
        <v>27</v>
      </c>
      <c r="F8" s="15">
        <f t="shared" si="0"/>
        <v>2.7858796296641231E-2</v>
      </c>
      <c r="G8" s="10"/>
      <c r="J8" s="22" t="s">
        <v>16</v>
      </c>
      <c r="K8" s="24">
        <f>COUNTA(G3:G991)</f>
        <v>8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3396</v>
      </c>
      <c r="B9" s="6">
        <v>4029</v>
      </c>
      <c r="C9" s="34">
        <v>42518.18037037037</v>
      </c>
      <c r="D9" s="34">
        <v>42518.212731481479</v>
      </c>
      <c r="E9" s="15" t="s">
        <v>35</v>
      </c>
      <c r="F9" s="15">
        <f t="shared" si="0"/>
        <v>3.2361111108912155E-2</v>
      </c>
      <c r="G9" s="10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3397</v>
      </c>
      <c r="B10" s="6">
        <v>4030</v>
      </c>
      <c r="C10" s="34">
        <v>42518.222175925926</v>
      </c>
      <c r="D10" s="34">
        <v>42518.252210648148</v>
      </c>
      <c r="E10" s="15" t="s">
        <v>35</v>
      </c>
      <c r="F10" s="15">
        <f t="shared" si="0"/>
        <v>3.0034722221898846E-2</v>
      </c>
      <c r="G10" s="10"/>
    </row>
    <row r="11" spans="1:65" s="2" customFormat="1" x14ac:dyDescent="0.25">
      <c r="A11" s="6" t="s">
        <v>3398</v>
      </c>
      <c r="B11" s="6">
        <v>4040</v>
      </c>
      <c r="C11" s="34">
        <v>42518.193252314813</v>
      </c>
      <c r="D11" s="34">
        <v>42518.223275462966</v>
      </c>
      <c r="E11" s="15" t="s">
        <v>37</v>
      </c>
      <c r="F11" s="15">
        <f t="shared" si="0"/>
        <v>3.0023148152395152E-2</v>
      </c>
      <c r="G11" s="10"/>
    </row>
    <row r="12" spans="1:65" s="2" customFormat="1" x14ac:dyDescent="0.25">
      <c r="A12" s="6" t="s">
        <v>3399</v>
      </c>
      <c r="B12" s="6">
        <v>4039</v>
      </c>
      <c r="C12" s="34">
        <v>42518.235625000001</v>
      </c>
      <c r="D12" s="34">
        <v>42518.264594907407</v>
      </c>
      <c r="E12" s="15" t="s">
        <v>37</v>
      </c>
      <c r="F12" s="15">
        <f t="shared" si="0"/>
        <v>2.8969907405553386E-2</v>
      </c>
      <c r="G12" s="10"/>
    </row>
    <row r="13" spans="1:65" s="2" customFormat="1" x14ac:dyDescent="0.25">
      <c r="A13" s="6" t="s">
        <v>3400</v>
      </c>
      <c r="B13" s="6">
        <v>4007</v>
      </c>
      <c r="C13" s="34">
        <v>42518.206504629627</v>
      </c>
      <c r="D13" s="34">
        <v>42518.232858796298</v>
      </c>
      <c r="E13" s="15" t="s">
        <v>23</v>
      </c>
      <c r="F13" s="15">
        <f t="shared" si="0"/>
        <v>2.6354166671808343E-2</v>
      </c>
      <c r="G13" s="10"/>
    </row>
    <row r="14" spans="1:65" s="2" customFormat="1" x14ac:dyDescent="0.25">
      <c r="A14" s="6" t="s">
        <v>3401</v>
      </c>
      <c r="B14" s="6">
        <v>4008</v>
      </c>
      <c r="C14" s="34">
        <v>42518.244953703703</v>
      </c>
      <c r="D14" s="34">
        <v>42518.274872685186</v>
      </c>
      <c r="E14" s="15" t="s">
        <v>23</v>
      </c>
      <c r="F14" s="15">
        <f t="shared" si="0"/>
        <v>2.9918981483206153E-2</v>
      </c>
      <c r="G14" s="10"/>
    </row>
    <row r="15" spans="1:65" s="2" customFormat="1" x14ac:dyDescent="0.25">
      <c r="A15" s="6" t="s">
        <v>3402</v>
      </c>
      <c r="B15" s="6">
        <v>4011</v>
      </c>
      <c r="C15" s="34">
        <v>42518.215752314813</v>
      </c>
      <c r="D15" s="34">
        <v>42518.24355324074</v>
      </c>
      <c r="E15" s="15" t="s">
        <v>33</v>
      </c>
      <c r="F15" s="15">
        <f t="shared" si="0"/>
        <v>2.7800925927294884E-2</v>
      </c>
      <c r="G15" s="10"/>
    </row>
    <row r="16" spans="1:65" s="2" customFormat="1" x14ac:dyDescent="0.25">
      <c r="A16" s="6" t="s">
        <v>3403</v>
      </c>
      <c r="B16" s="6">
        <v>4012</v>
      </c>
      <c r="C16" s="34">
        <v>42518.254664351851</v>
      </c>
      <c r="D16" s="34">
        <v>42518.282986111109</v>
      </c>
      <c r="E16" s="15" t="s">
        <v>33</v>
      </c>
      <c r="F16" s="15">
        <f t="shared" si="0"/>
        <v>2.8321759258687962E-2</v>
      </c>
      <c r="G16" s="10"/>
    </row>
    <row r="17" spans="1:7" s="2" customFormat="1" x14ac:dyDescent="0.25">
      <c r="A17" s="6" t="s">
        <v>3404</v>
      </c>
      <c r="B17" s="6">
        <v>4027</v>
      </c>
      <c r="C17" s="34">
        <v>42518.230324074073</v>
      </c>
      <c r="D17" s="34">
        <v>42518.256689814814</v>
      </c>
      <c r="E17" s="15" t="s">
        <v>30</v>
      </c>
      <c r="F17" s="15">
        <f t="shared" si="0"/>
        <v>2.6365740741312038E-2</v>
      </c>
      <c r="G17" s="10"/>
    </row>
    <row r="18" spans="1:7" s="2" customFormat="1" x14ac:dyDescent="0.25">
      <c r="A18" s="6" t="s">
        <v>3405</v>
      </c>
      <c r="B18" s="6">
        <v>4028</v>
      </c>
      <c r="C18" s="34">
        <v>42518.268657407411</v>
      </c>
      <c r="D18" s="34">
        <v>42518.294687499998</v>
      </c>
      <c r="E18" s="15" t="s">
        <v>30</v>
      </c>
      <c r="F18" s="15">
        <f t="shared" si="0"/>
        <v>2.6030092587461695E-2</v>
      </c>
      <c r="G18" s="10"/>
    </row>
    <row r="19" spans="1:7" s="2" customFormat="1" x14ac:dyDescent="0.25">
      <c r="A19" s="6" t="s">
        <v>3406</v>
      </c>
      <c r="B19" s="6">
        <v>4031</v>
      </c>
      <c r="C19" s="34">
        <v>42518.235833333332</v>
      </c>
      <c r="D19" s="34">
        <v>42518.264664351853</v>
      </c>
      <c r="E19" s="15" t="s">
        <v>32</v>
      </c>
      <c r="F19" s="15">
        <f t="shared" si="0"/>
        <v>2.8831018520577345E-2</v>
      </c>
      <c r="G19" s="10"/>
    </row>
    <row r="20" spans="1:7" s="2" customFormat="1" x14ac:dyDescent="0.25">
      <c r="A20" s="6" t="s">
        <v>3407</v>
      </c>
      <c r="B20" s="6">
        <v>4032</v>
      </c>
      <c r="C20" s="34">
        <v>42518.273599537039</v>
      </c>
      <c r="D20" s="34">
        <v>42518.305694444447</v>
      </c>
      <c r="E20" s="15" t="s">
        <v>32</v>
      </c>
      <c r="F20" s="15">
        <f t="shared" si="0"/>
        <v>3.2094907408463769E-2</v>
      </c>
      <c r="G20" s="10"/>
    </row>
    <row r="21" spans="1:7" s="2" customFormat="1" x14ac:dyDescent="0.25">
      <c r="A21" s="6" t="s">
        <v>3408</v>
      </c>
      <c r="B21" s="6">
        <v>4018</v>
      </c>
      <c r="C21" s="34">
        <v>42518.248206018521</v>
      </c>
      <c r="D21" s="34">
        <v>42518.274837962963</v>
      </c>
      <c r="E21" s="15" t="s">
        <v>36</v>
      </c>
      <c r="F21" s="15">
        <f t="shared" si="0"/>
        <v>2.6631944441760425E-2</v>
      </c>
      <c r="G21" s="10"/>
    </row>
    <row r="22" spans="1:7" s="2" customFormat="1" x14ac:dyDescent="0.25">
      <c r="A22" s="6" t="s">
        <v>3409</v>
      </c>
      <c r="B22" s="6">
        <v>4017</v>
      </c>
      <c r="C22" s="34">
        <v>42518.28497685185</v>
      </c>
      <c r="D22" s="34">
        <v>42518.31486111111</v>
      </c>
      <c r="E22" s="15" t="s">
        <v>36</v>
      </c>
      <c r="F22" s="15">
        <f t="shared" si="0"/>
        <v>2.9884259260143153E-2</v>
      </c>
      <c r="G22" s="10"/>
    </row>
    <row r="23" spans="1:7" s="2" customFormat="1" x14ac:dyDescent="0.25">
      <c r="A23" s="6" t="s">
        <v>3410</v>
      </c>
      <c r="B23" s="6">
        <v>4029</v>
      </c>
      <c r="C23" s="34">
        <v>42518.258726851855</v>
      </c>
      <c r="D23" s="34">
        <v>42518.28528935185</v>
      </c>
      <c r="E23" s="15" t="s">
        <v>35</v>
      </c>
      <c r="F23" s="15">
        <f t="shared" si="0"/>
        <v>2.6562499995634425E-2</v>
      </c>
      <c r="G23" s="10"/>
    </row>
    <row r="24" spans="1:7" s="2" customFormat="1" x14ac:dyDescent="0.25">
      <c r="A24" s="6" t="s">
        <v>3411</v>
      </c>
      <c r="B24" s="6">
        <v>4030</v>
      </c>
      <c r="C24" s="34">
        <v>42518.296157407407</v>
      </c>
      <c r="D24" s="34">
        <v>42518.324872685182</v>
      </c>
      <c r="E24" s="15" t="s">
        <v>35</v>
      </c>
      <c r="F24" s="15">
        <f t="shared" si="0"/>
        <v>2.8715277774608694E-2</v>
      </c>
      <c r="G24" s="10"/>
    </row>
    <row r="25" spans="1:7" s="2" customFormat="1" x14ac:dyDescent="0.25">
      <c r="A25" s="6" t="s">
        <v>3412</v>
      </c>
      <c r="B25" s="6">
        <v>4040</v>
      </c>
      <c r="C25" s="34">
        <v>42518.269479166665</v>
      </c>
      <c r="D25" s="34">
        <v>42518.295416666668</v>
      </c>
      <c r="E25" s="15" t="s">
        <v>37</v>
      </c>
      <c r="F25" s="15">
        <f t="shared" si="0"/>
        <v>2.5937500002328306E-2</v>
      </c>
      <c r="G25" s="10"/>
    </row>
    <row r="26" spans="1:7" s="2" customFormat="1" x14ac:dyDescent="0.25">
      <c r="A26" s="6" t="s">
        <v>3413</v>
      </c>
      <c r="B26" s="6">
        <v>4039</v>
      </c>
      <c r="C26" s="34">
        <v>42518.309884259259</v>
      </c>
      <c r="D26" s="34">
        <v>42518.335787037038</v>
      </c>
      <c r="E26" s="15" t="s">
        <v>37</v>
      </c>
      <c r="F26" s="15">
        <f t="shared" si="0"/>
        <v>2.5902777779265307E-2</v>
      </c>
      <c r="G26" s="10"/>
    </row>
    <row r="27" spans="1:7" s="2" customFormat="1" x14ac:dyDescent="0.25">
      <c r="A27" s="6" t="s">
        <v>3414</v>
      </c>
      <c r="B27" s="6">
        <v>4007</v>
      </c>
      <c r="C27" s="34">
        <v>42518.278738425928</v>
      </c>
      <c r="D27" s="34">
        <v>42518.306018518517</v>
      </c>
      <c r="E27" s="15" t="s">
        <v>23</v>
      </c>
      <c r="F27" s="15">
        <f t="shared" si="0"/>
        <v>2.7280092588625848E-2</v>
      </c>
      <c r="G27" s="10"/>
    </row>
    <row r="28" spans="1:7" s="2" customFormat="1" x14ac:dyDescent="0.25">
      <c r="A28" s="6" t="s">
        <v>3415</v>
      </c>
      <c r="B28" s="6">
        <v>4008</v>
      </c>
      <c r="C28" s="34">
        <v>42518.31758101852</v>
      </c>
      <c r="D28" s="34">
        <v>42518.346574074072</v>
      </c>
      <c r="E28" s="15" t="s">
        <v>23</v>
      </c>
      <c r="F28" s="15">
        <f t="shared" si="0"/>
        <v>2.8993055551836733E-2</v>
      </c>
      <c r="G28" s="10"/>
    </row>
    <row r="29" spans="1:7" s="2" customFormat="1" x14ac:dyDescent="0.25">
      <c r="A29" s="6" t="s">
        <v>3416</v>
      </c>
      <c r="B29" s="6">
        <v>4011</v>
      </c>
      <c r="C29" s="34">
        <v>42518.28800925926</v>
      </c>
      <c r="D29" s="34">
        <v>42518.316192129627</v>
      </c>
      <c r="E29" s="15" t="s">
        <v>33</v>
      </c>
      <c r="F29" s="15">
        <f t="shared" si="0"/>
        <v>2.8182870366435964E-2</v>
      </c>
      <c r="G29" s="10"/>
    </row>
    <row r="30" spans="1:7" s="2" customFormat="1" x14ac:dyDescent="0.25">
      <c r="A30" s="6" t="s">
        <v>3417</v>
      </c>
      <c r="B30" s="6">
        <v>4012</v>
      </c>
      <c r="C30" s="34">
        <v>42518.323495370372</v>
      </c>
      <c r="D30" s="34">
        <v>42518.358032407406</v>
      </c>
      <c r="E30" s="15" t="s">
        <v>33</v>
      </c>
      <c r="F30" s="15">
        <f t="shared" si="0"/>
        <v>3.4537037034169771E-2</v>
      </c>
      <c r="G30" s="10"/>
    </row>
    <row r="31" spans="1:7" s="2" customFormat="1" x14ac:dyDescent="0.25">
      <c r="A31" s="6" t="s">
        <v>3418</v>
      </c>
      <c r="B31" s="6">
        <v>4027</v>
      </c>
      <c r="C31" s="34">
        <v>42518.300150462965</v>
      </c>
      <c r="D31" s="34">
        <v>42518.326956018522</v>
      </c>
      <c r="E31" s="15" t="s">
        <v>30</v>
      </c>
      <c r="F31" s="15">
        <f t="shared" si="0"/>
        <v>2.6805555557075422E-2</v>
      </c>
      <c r="G31" s="10"/>
    </row>
    <row r="32" spans="1:7" s="2" customFormat="1" x14ac:dyDescent="0.25">
      <c r="A32" s="6" t="s">
        <v>3419</v>
      </c>
      <c r="B32" s="6">
        <v>4028</v>
      </c>
      <c r="C32" s="34">
        <v>42518.339525462965</v>
      </c>
      <c r="D32" s="34">
        <v>42518.368379629632</v>
      </c>
      <c r="E32" s="15" t="s">
        <v>30</v>
      </c>
      <c r="F32" s="15">
        <f t="shared" si="0"/>
        <v>2.8854166666860692E-2</v>
      </c>
      <c r="G32" s="10"/>
    </row>
    <row r="33" spans="1:7" s="2" customFormat="1" x14ac:dyDescent="0.25">
      <c r="A33" s="6" t="s">
        <v>3420</v>
      </c>
      <c r="B33" s="6">
        <v>4031</v>
      </c>
      <c r="C33" s="34">
        <v>42518.308564814812</v>
      </c>
      <c r="D33" s="34">
        <v>42518.337129629632</v>
      </c>
      <c r="E33" s="15" t="s">
        <v>32</v>
      </c>
      <c r="F33" s="15">
        <f t="shared" si="0"/>
        <v>2.8564814820128959E-2</v>
      </c>
      <c r="G33" s="10"/>
    </row>
    <row r="34" spans="1:7" s="2" customFormat="1" x14ac:dyDescent="0.25">
      <c r="A34" s="6" t="s">
        <v>3421</v>
      </c>
      <c r="B34" s="6">
        <v>4032</v>
      </c>
      <c r="C34" s="34">
        <v>42518.342534722222</v>
      </c>
      <c r="D34" s="34">
        <v>42518.384409722225</v>
      </c>
      <c r="E34" s="15" t="s">
        <v>32</v>
      </c>
      <c r="F34" s="15">
        <f t="shared" si="0"/>
        <v>4.1875000002619345E-2</v>
      </c>
      <c r="G34" s="10"/>
    </row>
    <row r="35" spans="1:7" s="2" customFormat="1" x14ac:dyDescent="0.25">
      <c r="A35" s="6" t="s">
        <v>3422</v>
      </c>
      <c r="B35" s="6">
        <v>4018</v>
      </c>
      <c r="C35" s="34">
        <v>42518.320787037039</v>
      </c>
      <c r="D35" s="34">
        <v>42518.347962962966</v>
      </c>
      <c r="E35" s="15" t="s">
        <v>36</v>
      </c>
      <c r="F35" s="15">
        <f t="shared" si="0"/>
        <v>2.7175925926712807E-2</v>
      </c>
      <c r="G35" s="10"/>
    </row>
    <row r="36" spans="1:7" s="2" customFormat="1" x14ac:dyDescent="0.25">
      <c r="A36" s="6" t="s">
        <v>3423</v>
      </c>
      <c r="B36" s="6">
        <v>4017</v>
      </c>
      <c r="C36" s="34">
        <v>42518.360636574071</v>
      </c>
      <c r="D36" s="34">
        <v>42518.38957175926</v>
      </c>
      <c r="E36" s="15" t="s">
        <v>36</v>
      </c>
      <c r="F36" s="15">
        <f t="shared" si="0"/>
        <v>2.8935185189766344E-2</v>
      </c>
      <c r="G36" s="10"/>
    </row>
    <row r="37" spans="1:7" s="2" customFormat="1" x14ac:dyDescent="0.25">
      <c r="A37" s="13" t="s">
        <v>3424</v>
      </c>
      <c r="B37" s="13">
        <v>4029</v>
      </c>
      <c r="C37" s="42">
        <v>42518.330381944441</v>
      </c>
      <c r="D37" s="42">
        <v>42518.360277777778</v>
      </c>
      <c r="E37" s="16" t="s">
        <v>35</v>
      </c>
      <c r="F37" s="16">
        <f t="shared" si="0"/>
        <v>2.9895833336922806E-2</v>
      </c>
      <c r="G37" s="14" t="s">
        <v>3537</v>
      </c>
    </row>
    <row r="38" spans="1:7" s="2" customFormat="1" x14ac:dyDescent="0.25">
      <c r="A38" s="6" t="s">
        <v>3425</v>
      </c>
      <c r="B38" s="6">
        <v>4030</v>
      </c>
      <c r="C38" s="34">
        <v>42518.36614583333</v>
      </c>
      <c r="D38" s="34">
        <v>42518.399131944447</v>
      </c>
      <c r="E38" s="15" t="s">
        <v>35</v>
      </c>
      <c r="F38" s="15">
        <f t="shared" si="0"/>
        <v>3.2986111116770189E-2</v>
      </c>
      <c r="G38" s="10"/>
    </row>
    <row r="39" spans="1:7" s="2" customFormat="1" x14ac:dyDescent="0.25">
      <c r="A39" s="6" t="s">
        <v>3426</v>
      </c>
      <c r="B39" s="6">
        <v>4040</v>
      </c>
      <c r="C39" s="34">
        <v>42518.343240740738</v>
      </c>
      <c r="D39" s="34">
        <v>42518.369050925925</v>
      </c>
      <c r="E39" s="15" t="s">
        <v>37</v>
      </c>
      <c r="F39" s="15">
        <f t="shared" si="0"/>
        <v>2.5810185186855961E-2</v>
      </c>
      <c r="G39" s="10"/>
    </row>
    <row r="40" spans="1:7" s="2" customFormat="1" x14ac:dyDescent="0.25">
      <c r="A40" s="6" t="s">
        <v>3427</v>
      </c>
      <c r="B40" s="6">
        <v>4039</v>
      </c>
      <c r="C40" s="34">
        <v>42518.382835648146</v>
      </c>
      <c r="D40" s="34">
        <v>42518.408483796295</v>
      </c>
      <c r="E40" s="15" t="s">
        <v>37</v>
      </c>
      <c r="F40" s="15">
        <f t="shared" si="0"/>
        <v>2.5648148148320615E-2</v>
      </c>
      <c r="G40" s="10"/>
    </row>
    <row r="41" spans="1:7" s="2" customFormat="1" x14ac:dyDescent="0.25">
      <c r="A41" s="6" t="s">
        <v>3428</v>
      </c>
      <c r="B41" s="6">
        <v>4007</v>
      </c>
      <c r="C41" s="34">
        <v>42518.352164351854</v>
      </c>
      <c r="D41" s="34">
        <v>42518.380729166667</v>
      </c>
      <c r="E41" s="15" t="s">
        <v>23</v>
      </c>
      <c r="F41" s="15">
        <f t="shared" si="0"/>
        <v>2.8564814812853001E-2</v>
      </c>
      <c r="G41" s="10"/>
    </row>
    <row r="42" spans="1:7" s="2" customFormat="1" x14ac:dyDescent="0.25">
      <c r="A42" s="6" t="s">
        <v>3429</v>
      </c>
      <c r="B42" s="6">
        <v>4008</v>
      </c>
      <c r="C42" s="34">
        <v>42518.3908912037</v>
      </c>
      <c r="D42" s="34">
        <v>42518.422673611109</v>
      </c>
      <c r="E42" s="15" t="s">
        <v>23</v>
      </c>
      <c r="F42" s="15">
        <f t="shared" si="0"/>
        <v>3.178240740817273E-2</v>
      </c>
      <c r="G42" s="10"/>
    </row>
    <row r="43" spans="1:7" s="2" customFormat="1" x14ac:dyDescent="0.25">
      <c r="A43" s="6" t="s">
        <v>3430</v>
      </c>
      <c r="B43" s="6">
        <v>4011</v>
      </c>
      <c r="C43" s="34">
        <v>42518.36241898148</v>
      </c>
      <c r="D43" s="34">
        <v>42518.389386574076</v>
      </c>
      <c r="E43" s="15" t="s">
        <v>33</v>
      </c>
      <c r="F43" s="15">
        <f t="shared" si="0"/>
        <v>2.6967592595610768E-2</v>
      </c>
      <c r="G43" s="10"/>
    </row>
    <row r="44" spans="1:7" s="2" customFormat="1" x14ac:dyDescent="0.25">
      <c r="A44" s="6" t="s">
        <v>3431</v>
      </c>
      <c r="B44" s="6">
        <v>4012</v>
      </c>
      <c r="C44" s="34">
        <v>42518.398240740738</v>
      </c>
      <c r="D44" s="34">
        <v>42518.429305555554</v>
      </c>
      <c r="E44" s="15" t="s">
        <v>33</v>
      </c>
      <c r="F44" s="15">
        <f t="shared" si="0"/>
        <v>3.1064814815181307E-2</v>
      </c>
      <c r="G44" s="10"/>
    </row>
    <row r="45" spans="1:7" s="2" customFormat="1" x14ac:dyDescent="0.25">
      <c r="A45" s="6" t="s">
        <v>3432</v>
      </c>
      <c r="B45" s="6">
        <v>4027</v>
      </c>
      <c r="C45" s="34">
        <v>42518.37232638889</v>
      </c>
      <c r="D45" s="34">
        <v>42518.409675925926</v>
      </c>
      <c r="E45" s="15" t="s">
        <v>30</v>
      </c>
      <c r="F45" s="15">
        <f t="shared" si="0"/>
        <v>3.7349537036789116E-2</v>
      </c>
      <c r="G45" s="10"/>
    </row>
    <row r="46" spans="1:7" s="2" customFormat="1" x14ac:dyDescent="0.25">
      <c r="A46" s="6" t="s">
        <v>3433</v>
      </c>
      <c r="B46" s="6">
        <v>4028</v>
      </c>
      <c r="C46" s="34">
        <v>42518.414594907408</v>
      </c>
      <c r="D46" s="34">
        <v>42518.441689814812</v>
      </c>
      <c r="E46" s="15" t="s">
        <v>30</v>
      </c>
      <c r="F46" s="15">
        <f t="shared" si="0"/>
        <v>2.7094907403807156E-2</v>
      </c>
      <c r="G46" s="10"/>
    </row>
    <row r="47" spans="1:7" s="2" customFormat="1" x14ac:dyDescent="0.25">
      <c r="A47" s="6" t="s">
        <v>3434</v>
      </c>
      <c r="B47" s="6">
        <v>4031</v>
      </c>
      <c r="C47" s="34">
        <v>42518.386493055557</v>
      </c>
      <c r="D47" s="34">
        <v>42518.412002314813</v>
      </c>
      <c r="E47" s="15" t="s">
        <v>32</v>
      </c>
      <c r="F47" s="15">
        <f t="shared" si="0"/>
        <v>2.5509259256068617E-2</v>
      </c>
      <c r="G47" s="10"/>
    </row>
    <row r="48" spans="1:7" s="2" customFormat="1" x14ac:dyDescent="0.25">
      <c r="A48" s="6" t="s">
        <v>3435</v>
      </c>
      <c r="B48" s="6">
        <v>4032</v>
      </c>
      <c r="C48" s="34">
        <v>42518.417893518519</v>
      </c>
      <c r="D48" s="34">
        <v>42518.452372685184</v>
      </c>
      <c r="E48" s="15" t="s">
        <v>32</v>
      </c>
      <c r="F48" s="15">
        <f t="shared" si="0"/>
        <v>3.4479166664823424E-2</v>
      </c>
      <c r="G48" s="10"/>
    </row>
    <row r="49" spans="1:7" s="2" customFormat="1" x14ac:dyDescent="0.25">
      <c r="A49" s="6" t="s">
        <v>3436</v>
      </c>
      <c r="B49" s="6">
        <v>4018</v>
      </c>
      <c r="C49" s="34">
        <v>42518.392951388887</v>
      </c>
      <c r="D49" s="34">
        <v>42518.421006944445</v>
      </c>
      <c r="E49" s="15" t="s">
        <v>36</v>
      </c>
      <c r="F49" s="15">
        <f t="shared" si="0"/>
        <v>2.8055555558239575E-2</v>
      </c>
      <c r="G49" s="10"/>
    </row>
    <row r="50" spans="1:7" s="2" customFormat="1" x14ac:dyDescent="0.25">
      <c r="A50" s="6" t="s">
        <v>3437</v>
      </c>
      <c r="B50" s="6">
        <v>4017</v>
      </c>
      <c r="C50" s="34">
        <v>42518.428055555552</v>
      </c>
      <c r="D50" s="34">
        <v>42518.461828703701</v>
      </c>
      <c r="E50" s="15" t="s">
        <v>36</v>
      </c>
      <c r="F50" s="15">
        <f t="shared" si="0"/>
        <v>3.3773148148611654E-2</v>
      </c>
      <c r="G50" s="10"/>
    </row>
    <row r="51" spans="1:7" s="2" customFormat="1" x14ac:dyDescent="0.25">
      <c r="A51" s="6" t="s">
        <v>3438</v>
      </c>
      <c r="B51" s="6">
        <v>4029</v>
      </c>
      <c r="C51" s="34">
        <v>42518.404560185183</v>
      </c>
      <c r="D51" s="34">
        <v>42518.431226851855</v>
      </c>
      <c r="E51" s="15" t="s">
        <v>35</v>
      </c>
      <c r="F51" s="15">
        <f t="shared" si="0"/>
        <v>2.6666666672099382E-2</v>
      </c>
      <c r="G51" s="10"/>
    </row>
    <row r="52" spans="1:7" s="2" customFormat="1" x14ac:dyDescent="0.25">
      <c r="A52" s="6" t="s">
        <v>3439</v>
      </c>
      <c r="B52" s="6">
        <v>4030</v>
      </c>
      <c r="C52" s="34">
        <v>42518.442094907405</v>
      </c>
      <c r="D52" s="34">
        <v>42518.471944444442</v>
      </c>
      <c r="E52" s="15" t="s">
        <v>35</v>
      </c>
      <c r="F52" s="15">
        <f t="shared" si="0"/>
        <v>2.9849537037080154E-2</v>
      </c>
      <c r="G52" s="10"/>
    </row>
    <row r="53" spans="1:7" s="2" customFormat="1" x14ac:dyDescent="0.25">
      <c r="A53" s="6" t="s">
        <v>3440</v>
      </c>
      <c r="B53" s="6">
        <v>4040</v>
      </c>
      <c r="C53" s="34">
        <v>42518.415347222224</v>
      </c>
      <c r="D53" s="34">
        <v>42518.442893518521</v>
      </c>
      <c r="E53" s="15" t="s">
        <v>37</v>
      </c>
      <c r="F53" s="15">
        <f t="shared" si="0"/>
        <v>2.7546296296350192E-2</v>
      </c>
      <c r="G53" s="10"/>
    </row>
    <row r="54" spans="1:7" s="2" customFormat="1" x14ac:dyDescent="0.25">
      <c r="A54" s="6" t="s">
        <v>3441</v>
      </c>
      <c r="B54" s="6">
        <v>4039</v>
      </c>
      <c r="C54" s="34">
        <v>42518.454872685186</v>
      </c>
      <c r="D54" s="34">
        <v>42518.481620370374</v>
      </c>
      <c r="E54" s="15" t="s">
        <v>37</v>
      </c>
      <c r="F54" s="15">
        <f t="shared" si="0"/>
        <v>2.6747685187729076E-2</v>
      </c>
      <c r="G54" s="10"/>
    </row>
    <row r="55" spans="1:7" s="2" customFormat="1" x14ac:dyDescent="0.25">
      <c r="A55" s="6" t="s">
        <v>3442</v>
      </c>
      <c r="B55" s="6">
        <v>4007</v>
      </c>
      <c r="C55" s="34">
        <v>42518.426296296297</v>
      </c>
      <c r="D55" s="34">
        <v>42518.452384259261</v>
      </c>
      <c r="E55" s="15" t="s">
        <v>23</v>
      </c>
      <c r="F55" s="15">
        <f t="shared" si="0"/>
        <v>2.6087962964083999E-2</v>
      </c>
      <c r="G55" s="10"/>
    </row>
    <row r="56" spans="1:7" s="2" customFormat="1" x14ac:dyDescent="0.25">
      <c r="A56" s="6" t="s">
        <v>3443</v>
      </c>
      <c r="B56" s="6">
        <v>4008</v>
      </c>
      <c r="C56" s="34">
        <v>42518.459710648145</v>
      </c>
      <c r="D56" s="34">
        <v>42518.492615740739</v>
      </c>
      <c r="E56" s="15" t="s">
        <v>23</v>
      </c>
      <c r="F56" s="15">
        <f t="shared" si="0"/>
        <v>3.2905092593864538E-2</v>
      </c>
      <c r="G56" s="10"/>
    </row>
    <row r="57" spans="1:7" s="2" customFormat="1" x14ac:dyDescent="0.25">
      <c r="A57" s="6" t="s">
        <v>3444</v>
      </c>
      <c r="B57" s="6">
        <v>4011</v>
      </c>
      <c r="C57" s="34">
        <v>42518.433449074073</v>
      </c>
      <c r="D57" s="34">
        <v>42518.462037037039</v>
      </c>
      <c r="E57" s="15" t="s">
        <v>33</v>
      </c>
      <c r="F57" s="15">
        <f t="shared" si="0"/>
        <v>2.8587962966412306E-2</v>
      </c>
      <c r="G57" s="10"/>
    </row>
    <row r="58" spans="1:7" s="2" customFormat="1" x14ac:dyDescent="0.25">
      <c r="A58" s="6" t="s">
        <v>3445</v>
      </c>
      <c r="B58" s="6">
        <v>4012</v>
      </c>
      <c r="C58" s="34">
        <v>42518.472569444442</v>
      </c>
      <c r="D58" s="34">
        <v>42518.502997685187</v>
      </c>
      <c r="E58" s="15" t="s">
        <v>33</v>
      </c>
      <c r="F58" s="15">
        <f t="shared" si="0"/>
        <v>3.0428240745095536E-2</v>
      </c>
      <c r="G58" s="10"/>
    </row>
    <row r="59" spans="1:7" s="2" customFormat="1" x14ac:dyDescent="0.25">
      <c r="A59" s="6" t="s">
        <v>3446</v>
      </c>
      <c r="B59" s="6">
        <v>4027</v>
      </c>
      <c r="C59" s="34">
        <v>42518.445555555554</v>
      </c>
      <c r="D59" s="34">
        <v>42518.472766203704</v>
      </c>
      <c r="E59" s="15" t="s">
        <v>30</v>
      </c>
      <c r="F59" s="15">
        <f t="shared" si="0"/>
        <v>2.7210648149775807E-2</v>
      </c>
      <c r="G59" s="10"/>
    </row>
    <row r="60" spans="1:7" s="2" customFormat="1" x14ac:dyDescent="0.25">
      <c r="A60" s="6" t="s">
        <v>3447</v>
      </c>
      <c r="B60" s="6">
        <v>4028</v>
      </c>
      <c r="C60" s="34">
        <v>42518.484502314815</v>
      </c>
      <c r="D60" s="34">
        <v>42518.51253472222</v>
      </c>
      <c r="E60" s="15" t="s">
        <v>30</v>
      </c>
      <c r="F60" s="15">
        <f t="shared" si="0"/>
        <v>2.8032407404680271E-2</v>
      </c>
      <c r="G60" s="10"/>
    </row>
    <row r="61" spans="1:7" s="2" customFormat="1" x14ac:dyDescent="0.25">
      <c r="A61" s="6" t="s">
        <v>3448</v>
      </c>
      <c r="B61" s="6">
        <v>4031</v>
      </c>
      <c r="C61" s="34">
        <v>42518.458182870374</v>
      </c>
      <c r="D61" s="34">
        <v>42518.484965277778</v>
      </c>
      <c r="E61" s="15" t="s">
        <v>32</v>
      </c>
      <c r="F61" s="15">
        <f t="shared" si="0"/>
        <v>2.6782407403516117E-2</v>
      </c>
      <c r="G61" s="10"/>
    </row>
    <row r="62" spans="1:7" s="2" customFormat="1" x14ac:dyDescent="0.25">
      <c r="A62" s="6" t="s">
        <v>3449</v>
      </c>
      <c r="B62" s="6">
        <v>4032</v>
      </c>
      <c r="C62" s="34">
        <v>42518.49527777778</v>
      </c>
      <c r="D62" s="34">
        <v>42518.525069444448</v>
      </c>
      <c r="E62" s="15" t="s">
        <v>32</v>
      </c>
      <c r="F62" s="15">
        <f t="shared" si="0"/>
        <v>2.9791666667733807E-2</v>
      </c>
      <c r="G62" s="10"/>
    </row>
    <row r="63" spans="1:7" s="2" customFormat="1" x14ac:dyDescent="0.25">
      <c r="A63" s="6" t="s">
        <v>3450</v>
      </c>
      <c r="B63" s="6">
        <v>4018</v>
      </c>
      <c r="C63" s="34">
        <v>42518.468842592592</v>
      </c>
      <c r="D63" s="34">
        <v>42518.493877314817</v>
      </c>
      <c r="E63" s="15" t="s">
        <v>36</v>
      </c>
      <c r="F63" s="15">
        <f t="shared" si="0"/>
        <v>2.5034722224518191E-2</v>
      </c>
      <c r="G63" s="10"/>
    </row>
    <row r="64" spans="1:7" s="2" customFormat="1" x14ac:dyDescent="0.25">
      <c r="A64" s="6" t="s">
        <v>3451</v>
      </c>
      <c r="B64" s="6">
        <v>4017</v>
      </c>
      <c r="C64" s="34">
        <v>42518.502129629633</v>
      </c>
      <c r="D64" s="34">
        <v>42518.536064814813</v>
      </c>
      <c r="E64" s="15" t="s">
        <v>36</v>
      </c>
      <c r="F64" s="15">
        <f t="shared" si="0"/>
        <v>3.3935185179871041E-2</v>
      </c>
      <c r="G64" s="10"/>
    </row>
    <row r="65" spans="1:7" s="2" customFormat="1" x14ac:dyDescent="0.25">
      <c r="A65" s="6" t="s">
        <v>3452</v>
      </c>
      <c r="B65" s="6">
        <v>4029</v>
      </c>
      <c r="C65" s="34">
        <v>42518.474814814814</v>
      </c>
      <c r="D65" s="34">
        <v>42518.505208333336</v>
      </c>
      <c r="E65" s="15" t="s">
        <v>35</v>
      </c>
      <c r="F65" s="15">
        <f t="shared" si="0"/>
        <v>3.0393518522032537E-2</v>
      </c>
      <c r="G65" s="10"/>
    </row>
    <row r="66" spans="1:7" s="2" customFormat="1" x14ac:dyDescent="0.25">
      <c r="A66" s="6" t="s">
        <v>3453</v>
      </c>
      <c r="B66" s="6">
        <v>4030</v>
      </c>
      <c r="C66" s="34">
        <v>42518.510208333333</v>
      </c>
      <c r="D66" s="34">
        <v>42518.545578703706</v>
      </c>
      <c r="E66" s="15" t="s">
        <v>35</v>
      </c>
      <c r="F66" s="15">
        <f t="shared" si="0"/>
        <v>3.5370370373129845E-2</v>
      </c>
      <c r="G66" s="10"/>
    </row>
    <row r="67" spans="1:7" s="2" customFormat="1" x14ac:dyDescent="0.25">
      <c r="A67" s="6" t="s">
        <v>3454</v>
      </c>
      <c r="B67" s="6">
        <v>4040</v>
      </c>
      <c r="C67" s="34">
        <v>42518.484409722223</v>
      </c>
      <c r="D67" s="34">
        <v>42518.514398148145</v>
      </c>
      <c r="E67" s="15" t="s">
        <v>37</v>
      </c>
      <c r="F67" s="15">
        <f t="shared" ref="F67:F129" si="1">D67-C67</f>
        <v>2.9988425922056194E-2</v>
      </c>
      <c r="G67" s="10"/>
    </row>
    <row r="68" spans="1:7" s="2" customFormat="1" x14ac:dyDescent="0.25">
      <c r="A68" s="6" t="s">
        <v>3455</v>
      </c>
      <c r="B68" s="6">
        <v>4039</v>
      </c>
      <c r="C68" s="34">
        <v>42518.527094907404</v>
      </c>
      <c r="D68" s="34">
        <v>42518.556377314817</v>
      </c>
      <c r="E68" s="15" t="s">
        <v>37</v>
      </c>
      <c r="F68" s="15">
        <f t="shared" si="1"/>
        <v>2.9282407413120382E-2</v>
      </c>
      <c r="G68" s="10"/>
    </row>
    <row r="69" spans="1:7" s="2" customFormat="1" x14ac:dyDescent="0.25">
      <c r="A69" s="6" t="s">
        <v>3456</v>
      </c>
      <c r="B69" s="6">
        <v>4007</v>
      </c>
      <c r="C69" s="34">
        <v>42518.495243055557</v>
      </c>
      <c r="D69" s="34">
        <v>42518.524687500001</v>
      </c>
      <c r="E69" s="15" t="s">
        <v>23</v>
      </c>
      <c r="F69" s="15">
        <f t="shared" si="1"/>
        <v>2.9444444444379769E-2</v>
      </c>
      <c r="G69" s="10"/>
    </row>
    <row r="70" spans="1:7" s="2" customFormat="1" x14ac:dyDescent="0.25">
      <c r="A70" s="6" t="s">
        <v>3457</v>
      </c>
      <c r="B70" s="6">
        <v>4008</v>
      </c>
      <c r="C70" s="34">
        <v>42518.533252314817</v>
      </c>
      <c r="D70" s="34">
        <v>42518.569467592592</v>
      </c>
      <c r="E70" s="15" t="s">
        <v>23</v>
      </c>
      <c r="F70" s="15">
        <f t="shared" si="1"/>
        <v>3.6215277774317656E-2</v>
      </c>
      <c r="G70" s="10"/>
    </row>
    <row r="71" spans="1:7" s="2" customFormat="1" x14ac:dyDescent="0.25">
      <c r="A71" s="13" t="s">
        <v>3458</v>
      </c>
      <c r="B71" s="13">
        <v>4011</v>
      </c>
      <c r="C71" s="42">
        <v>42518.508148148147</v>
      </c>
      <c r="D71" s="42">
        <v>42518.529849537037</v>
      </c>
      <c r="E71" s="16" t="s">
        <v>33</v>
      </c>
      <c r="F71" s="16">
        <f t="shared" si="1"/>
        <v>2.1701388890505768E-2</v>
      </c>
      <c r="G71" s="14" t="s">
        <v>3538</v>
      </c>
    </row>
    <row r="72" spans="1:7" s="2" customFormat="1" x14ac:dyDescent="0.25">
      <c r="A72" s="6" t="s">
        <v>3459</v>
      </c>
      <c r="B72" s="6">
        <v>4012</v>
      </c>
      <c r="C72" s="34">
        <v>42518.546863425923</v>
      </c>
      <c r="D72" s="34">
        <v>42518.580717592595</v>
      </c>
      <c r="E72" s="15" t="s">
        <v>33</v>
      </c>
      <c r="F72" s="15">
        <f t="shared" si="1"/>
        <v>3.3854166671517305E-2</v>
      </c>
      <c r="G72" s="10"/>
    </row>
    <row r="73" spans="1:7" s="2" customFormat="1" x14ac:dyDescent="0.25">
      <c r="A73" s="6" t="s">
        <v>3460</v>
      </c>
      <c r="B73" s="6">
        <v>4027</v>
      </c>
      <c r="C73" s="34">
        <v>42518.517557870371</v>
      </c>
      <c r="D73" s="34">
        <v>42518.545358796298</v>
      </c>
      <c r="E73" s="15" t="s">
        <v>30</v>
      </c>
      <c r="F73" s="15">
        <f t="shared" si="1"/>
        <v>2.7800925927294884E-2</v>
      </c>
      <c r="G73" s="10"/>
    </row>
    <row r="74" spans="1:7" s="2" customFormat="1" x14ac:dyDescent="0.25">
      <c r="A74" s="6" t="s">
        <v>3461</v>
      </c>
      <c r="B74" s="6">
        <v>4028</v>
      </c>
      <c r="C74" s="34">
        <v>42518.555532407408</v>
      </c>
      <c r="D74" s="34">
        <v>42518.590868055559</v>
      </c>
      <c r="E74" s="15" t="s">
        <v>30</v>
      </c>
      <c r="F74" s="15">
        <f t="shared" si="1"/>
        <v>3.5335648150066845E-2</v>
      </c>
      <c r="G74" s="10"/>
    </row>
    <row r="75" spans="1:7" s="2" customFormat="1" x14ac:dyDescent="0.25">
      <c r="A75" s="6" t="s">
        <v>3462</v>
      </c>
      <c r="B75" s="6">
        <v>4031</v>
      </c>
      <c r="C75" s="34">
        <v>42518.529861111114</v>
      </c>
      <c r="D75" s="34">
        <v>42518.558194444442</v>
      </c>
      <c r="E75" s="15" t="s">
        <v>32</v>
      </c>
      <c r="F75" s="15">
        <f t="shared" si="1"/>
        <v>2.8333333328191657E-2</v>
      </c>
      <c r="G75" s="10"/>
    </row>
    <row r="76" spans="1:7" s="2" customFormat="1" x14ac:dyDescent="0.25">
      <c r="A76" s="6" t="s">
        <v>3463</v>
      </c>
      <c r="B76" s="6">
        <v>4032</v>
      </c>
      <c r="C76" s="34">
        <v>42518.569502314815</v>
      </c>
      <c r="D76" s="34">
        <v>42518.600381944445</v>
      </c>
      <c r="E76" s="15" t="s">
        <v>32</v>
      </c>
      <c r="F76" s="15">
        <f t="shared" si="1"/>
        <v>3.0879629630362615E-2</v>
      </c>
      <c r="G76" s="10"/>
    </row>
    <row r="77" spans="1:7" s="2" customFormat="1" x14ac:dyDescent="0.25">
      <c r="A77" s="6" t="s">
        <v>3464</v>
      </c>
      <c r="B77" s="6">
        <v>4018</v>
      </c>
      <c r="C77" s="34">
        <v>42518.538912037038</v>
      </c>
      <c r="D77" s="34">
        <v>42518.568391203706</v>
      </c>
      <c r="E77" s="15" t="s">
        <v>36</v>
      </c>
      <c r="F77" s="15">
        <f t="shared" si="1"/>
        <v>2.9479166667442769E-2</v>
      </c>
      <c r="G77" s="10"/>
    </row>
    <row r="78" spans="1:7" s="2" customFormat="1" x14ac:dyDescent="0.25">
      <c r="A78" s="6" t="s">
        <v>3465</v>
      </c>
      <c r="B78" s="6">
        <v>4017</v>
      </c>
      <c r="C78" s="34">
        <v>42518.575474537036</v>
      </c>
      <c r="D78" s="34">
        <v>42518.612002314818</v>
      </c>
      <c r="E78" s="15" t="s">
        <v>36</v>
      </c>
      <c r="F78" s="15">
        <f t="shared" si="1"/>
        <v>3.6527777781884652E-2</v>
      </c>
      <c r="G78" s="10"/>
    </row>
    <row r="79" spans="1:7" s="2" customFormat="1" x14ac:dyDescent="0.25">
      <c r="A79" s="6" t="s">
        <v>3466</v>
      </c>
      <c r="B79" s="6">
        <v>4029</v>
      </c>
      <c r="C79" s="34">
        <v>42518.54824074074</v>
      </c>
      <c r="D79" s="34">
        <v>42518.579722222225</v>
      </c>
      <c r="E79" s="15" t="s">
        <v>35</v>
      </c>
      <c r="F79" s="15">
        <f t="shared" si="1"/>
        <v>3.1481481484661344E-2</v>
      </c>
      <c r="G79" s="10"/>
    </row>
    <row r="80" spans="1:7" s="2" customFormat="1" x14ac:dyDescent="0.25">
      <c r="A80" s="6" t="s">
        <v>3467</v>
      </c>
      <c r="B80" s="6">
        <v>4030</v>
      </c>
      <c r="C80" s="34">
        <v>42518.585740740738</v>
      </c>
      <c r="D80" s="34">
        <v>42518.623865740738</v>
      </c>
      <c r="E80" s="15" t="s">
        <v>35</v>
      </c>
      <c r="F80" s="15">
        <f t="shared" si="1"/>
        <v>3.8124999999126885E-2</v>
      </c>
      <c r="G80" s="10"/>
    </row>
    <row r="81" spans="1:7" s="2" customFormat="1" x14ac:dyDescent="0.25">
      <c r="A81" s="6" t="s">
        <v>3468</v>
      </c>
      <c r="B81" s="6">
        <v>4040</v>
      </c>
      <c r="C81" s="34">
        <v>42518.562164351853</v>
      </c>
      <c r="D81" s="34">
        <v>42518.589918981481</v>
      </c>
      <c r="E81" s="15" t="s">
        <v>37</v>
      </c>
      <c r="F81" s="15">
        <f t="shared" si="1"/>
        <v>2.7754629627452232E-2</v>
      </c>
      <c r="G81" s="10"/>
    </row>
    <row r="82" spans="1:7" s="2" customFormat="1" x14ac:dyDescent="0.25">
      <c r="A82" s="6" t="s">
        <v>3469</v>
      </c>
      <c r="B82" s="6">
        <v>4039</v>
      </c>
      <c r="C82" s="34">
        <v>42518.598530092589</v>
      </c>
      <c r="D82" s="34">
        <v>42518.635185185187</v>
      </c>
      <c r="E82" s="15" t="s">
        <v>37</v>
      </c>
      <c r="F82" s="15">
        <f t="shared" si="1"/>
        <v>3.6655092597356997E-2</v>
      </c>
      <c r="G82" s="10"/>
    </row>
    <row r="83" spans="1:7" s="2" customFormat="1" x14ac:dyDescent="0.25">
      <c r="A83" s="6" t="s">
        <v>3470</v>
      </c>
      <c r="B83" s="6">
        <v>4007</v>
      </c>
      <c r="C83" s="34">
        <v>42518.572337962964</v>
      </c>
      <c r="D83" s="34">
        <v>42518.601435185185</v>
      </c>
      <c r="E83" s="15" t="s">
        <v>23</v>
      </c>
      <c r="F83" s="15">
        <f t="shared" si="1"/>
        <v>2.9097222221025731E-2</v>
      </c>
      <c r="G83" s="10"/>
    </row>
    <row r="84" spans="1:7" s="2" customFormat="1" x14ac:dyDescent="0.25">
      <c r="A84" s="6" t="s">
        <v>3471</v>
      </c>
      <c r="B84" s="6">
        <v>4008</v>
      </c>
      <c r="C84" s="34">
        <v>42518.609664351854</v>
      </c>
      <c r="D84" s="34">
        <v>42518.643680555557</v>
      </c>
      <c r="E84" s="15" t="s">
        <v>23</v>
      </c>
      <c r="F84" s="15">
        <f t="shared" si="1"/>
        <v>3.4016203702776693E-2</v>
      </c>
      <c r="G84" s="10"/>
    </row>
    <row r="85" spans="1:7" s="2" customFormat="1" x14ac:dyDescent="0.25">
      <c r="A85" s="13" t="s">
        <v>3472</v>
      </c>
      <c r="B85" s="13">
        <v>4011</v>
      </c>
      <c r="C85" s="42">
        <v>42518.584953703707</v>
      </c>
      <c r="D85" s="42">
        <v>42518.614872685182</v>
      </c>
      <c r="E85" s="16" t="s">
        <v>33</v>
      </c>
      <c r="F85" s="16">
        <f t="shared" si="1"/>
        <v>2.9918981475930195E-2</v>
      </c>
      <c r="G85" s="14" t="s">
        <v>3539</v>
      </c>
    </row>
    <row r="86" spans="1:7" s="2" customFormat="1" x14ac:dyDescent="0.25">
      <c r="A86" s="13" t="s">
        <v>3473</v>
      </c>
      <c r="B86" s="13">
        <v>4012</v>
      </c>
      <c r="C86" s="42">
        <v>42518.62096064815</v>
      </c>
      <c r="D86" s="42">
        <v>42518.644803240742</v>
      </c>
      <c r="E86" s="16" t="s">
        <v>33</v>
      </c>
      <c r="F86" s="16">
        <f t="shared" si="1"/>
        <v>2.3842592592700385E-2</v>
      </c>
      <c r="G86" s="14" t="s">
        <v>3539</v>
      </c>
    </row>
    <row r="87" spans="1:7" s="2" customFormat="1" x14ac:dyDescent="0.25">
      <c r="A87" s="13" t="s">
        <v>3474</v>
      </c>
      <c r="B87" s="13">
        <v>4027</v>
      </c>
      <c r="C87" s="42">
        <v>42518.594097222223</v>
      </c>
      <c r="D87" s="42">
        <v>42518.611793981479</v>
      </c>
      <c r="E87" s="16" t="s">
        <v>30</v>
      </c>
      <c r="F87" s="16">
        <f t="shared" si="1"/>
        <v>1.7696759256068617E-2</v>
      </c>
      <c r="G87" s="14" t="s">
        <v>3540</v>
      </c>
    </row>
    <row r="88" spans="1:7" s="2" customFormat="1" x14ac:dyDescent="0.25">
      <c r="A88" s="6" t="s">
        <v>3475</v>
      </c>
      <c r="B88" s="6">
        <v>4028</v>
      </c>
      <c r="C88" s="34">
        <v>42518.629629629628</v>
      </c>
      <c r="D88" s="34">
        <v>42518.664780092593</v>
      </c>
      <c r="E88" s="15" t="s">
        <v>30</v>
      </c>
      <c r="F88" s="15">
        <f t="shared" si="1"/>
        <v>3.5150462965248153E-2</v>
      </c>
      <c r="G88" s="10"/>
    </row>
    <row r="89" spans="1:7" s="2" customFormat="1" x14ac:dyDescent="0.25">
      <c r="A89" s="6" t="s">
        <v>3476</v>
      </c>
      <c r="B89" s="6">
        <v>4031</v>
      </c>
      <c r="C89" s="34">
        <v>42518.603634259256</v>
      </c>
      <c r="D89" s="34">
        <v>42518.632581018515</v>
      </c>
      <c r="E89" s="15" t="s">
        <v>32</v>
      </c>
      <c r="F89" s="15">
        <f t="shared" si="1"/>
        <v>2.8946759259270038E-2</v>
      </c>
      <c r="G89" s="10"/>
    </row>
    <row r="90" spans="1:7" s="2" customFormat="1" x14ac:dyDescent="0.25">
      <c r="A90" s="6" t="s">
        <v>3477</v>
      </c>
      <c r="B90" s="6">
        <v>4032</v>
      </c>
      <c r="C90" s="34">
        <v>42518.641747685186</v>
      </c>
      <c r="D90" s="34">
        <v>42518.673750000002</v>
      </c>
      <c r="E90" s="15" t="s">
        <v>32</v>
      </c>
      <c r="F90" s="15">
        <f t="shared" si="1"/>
        <v>3.2002314816054422E-2</v>
      </c>
      <c r="G90" s="10"/>
    </row>
    <row r="91" spans="1:7" s="2" customFormat="1" x14ac:dyDescent="0.25">
      <c r="A91" s="6" t="s">
        <v>3478</v>
      </c>
      <c r="B91" s="6">
        <v>4018</v>
      </c>
      <c r="C91" s="34">
        <v>42518.615069444444</v>
      </c>
      <c r="D91" s="34">
        <v>42518.644479166665</v>
      </c>
      <c r="E91" s="15" t="s">
        <v>36</v>
      </c>
      <c r="F91" s="15">
        <f t="shared" si="1"/>
        <v>2.940972222131677E-2</v>
      </c>
      <c r="G91" s="10"/>
    </row>
    <row r="92" spans="1:7" s="2" customFormat="1" x14ac:dyDescent="0.25">
      <c r="A92" s="6" t="s">
        <v>3479</v>
      </c>
      <c r="B92" s="6">
        <v>4017</v>
      </c>
      <c r="C92" s="34">
        <v>42518.651145833333</v>
      </c>
      <c r="D92" s="34">
        <v>42518.681446759256</v>
      </c>
      <c r="E92" s="15" t="s">
        <v>36</v>
      </c>
      <c r="F92" s="15">
        <f t="shared" si="1"/>
        <v>3.0300925922347233E-2</v>
      </c>
      <c r="G92" s="10"/>
    </row>
    <row r="93" spans="1:7" s="2" customFormat="1" x14ac:dyDescent="0.25">
      <c r="A93" s="6" t="s">
        <v>3480</v>
      </c>
      <c r="B93" s="6">
        <v>4029</v>
      </c>
      <c r="C93" s="34">
        <v>42518.625578703701</v>
      </c>
      <c r="D93" s="34">
        <v>42518.652407407404</v>
      </c>
      <c r="E93" s="15" t="s">
        <v>35</v>
      </c>
      <c r="F93" s="15">
        <f t="shared" si="1"/>
        <v>2.6828703703358769E-2</v>
      </c>
      <c r="G93" s="10"/>
    </row>
    <row r="94" spans="1:7" s="2" customFormat="1" x14ac:dyDescent="0.25">
      <c r="A94" s="6" t="s">
        <v>3481</v>
      </c>
      <c r="B94" s="6">
        <v>4030</v>
      </c>
      <c r="C94" s="34">
        <v>42518.660196759258</v>
      </c>
      <c r="D94" s="34">
        <v>42518.693553240744</v>
      </c>
      <c r="E94" s="15" t="s">
        <v>35</v>
      </c>
      <c r="F94" s="15">
        <f t="shared" si="1"/>
        <v>3.3356481486407574E-2</v>
      </c>
      <c r="G94" s="10"/>
    </row>
    <row r="95" spans="1:7" s="2" customFormat="1" x14ac:dyDescent="0.25">
      <c r="A95" s="6" t="s">
        <v>3482</v>
      </c>
      <c r="B95" s="6">
        <v>4040</v>
      </c>
      <c r="C95" s="34">
        <v>42518.636921296296</v>
      </c>
      <c r="D95" s="34">
        <v>42518.661608796298</v>
      </c>
      <c r="E95" s="15" t="s">
        <v>37</v>
      </c>
      <c r="F95" s="15">
        <f t="shared" si="1"/>
        <v>2.4687500001164153E-2</v>
      </c>
      <c r="G95" s="10"/>
    </row>
    <row r="96" spans="1:7" s="2" customFormat="1" x14ac:dyDescent="0.25">
      <c r="A96" s="6" t="s">
        <v>3483</v>
      </c>
      <c r="B96" s="6">
        <v>4039</v>
      </c>
      <c r="C96" s="34">
        <v>42518.672152777777</v>
      </c>
      <c r="D96" s="34">
        <v>42518.705150462964</v>
      </c>
      <c r="E96" s="15" t="s">
        <v>37</v>
      </c>
      <c r="F96" s="15">
        <f t="shared" si="1"/>
        <v>3.2997685186273884E-2</v>
      </c>
      <c r="G96" s="10"/>
    </row>
    <row r="97" spans="1:15" s="2" customFormat="1" x14ac:dyDescent="0.25">
      <c r="A97" s="6" t="s">
        <v>3484</v>
      </c>
      <c r="B97" s="6">
        <v>4007</v>
      </c>
      <c r="C97" s="34">
        <v>42518.646655092591</v>
      </c>
      <c r="D97" s="34">
        <v>42518.672662037039</v>
      </c>
      <c r="E97" s="15" t="s">
        <v>23</v>
      </c>
      <c r="F97" s="15">
        <f t="shared" si="1"/>
        <v>2.6006944448454306E-2</v>
      </c>
      <c r="G97" s="10"/>
    </row>
    <row r="98" spans="1:15" s="2" customFormat="1" x14ac:dyDescent="0.25">
      <c r="A98" s="6" t="s">
        <v>3485</v>
      </c>
      <c r="B98" s="6">
        <v>4008</v>
      </c>
      <c r="C98" s="34">
        <v>42518.680486111109</v>
      </c>
      <c r="D98" s="34">
        <v>42518.712962962964</v>
      </c>
      <c r="E98" s="15" t="s">
        <v>23</v>
      </c>
      <c r="F98" s="15">
        <f t="shared" si="1"/>
        <v>3.2476851854880806E-2</v>
      </c>
      <c r="G98" s="10"/>
    </row>
    <row r="99" spans="1:15" s="2" customFormat="1" x14ac:dyDescent="0.25">
      <c r="A99" s="6" t="s">
        <v>3486</v>
      </c>
      <c r="B99" s="6">
        <v>4011</v>
      </c>
      <c r="C99" s="34">
        <v>42518.658125000002</v>
      </c>
      <c r="D99" s="34">
        <v>42518.685300925928</v>
      </c>
      <c r="E99" s="15" t="s">
        <v>33</v>
      </c>
      <c r="F99" s="15">
        <f t="shared" si="1"/>
        <v>2.7175925926712807E-2</v>
      </c>
      <c r="G99" s="10"/>
    </row>
    <row r="100" spans="1:15" s="2" customFormat="1" x14ac:dyDescent="0.25">
      <c r="A100" s="13" t="s">
        <v>3487</v>
      </c>
      <c r="B100" s="13">
        <v>4012</v>
      </c>
      <c r="C100" s="42">
        <v>42518.694652777776</v>
      </c>
      <c r="D100" s="42">
        <v>42518.696817129632</v>
      </c>
      <c r="E100" s="16" t="s">
        <v>33</v>
      </c>
      <c r="F100" s="16">
        <f t="shared" si="1"/>
        <v>2.164351855753921E-3</v>
      </c>
      <c r="G100" s="14" t="s">
        <v>3541</v>
      </c>
    </row>
    <row r="101" spans="1:15" s="2" customFormat="1" x14ac:dyDescent="0.25">
      <c r="A101" s="6" t="s">
        <v>3488</v>
      </c>
      <c r="B101" s="6">
        <v>4038</v>
      </c>
      <c r="C101" s="34">
        <v>42518.667002314818</v>
      </c>
      <c r="D101" s="34">
        <v>42518.698599537034</v>
      </c>
      <c r="E101" s="15" t="s">
        <v>27</v>
      </c>
      <c r="F101" s="15">
        <f t="shared" si="1"/>
        <v>3.159722221607808E-2</v>
      </c>
      <c r="G101" s="10"/>
    </row>
    <row r="102" spans="1:15" s="2" customFormat="1" x14ac:dyDescent="0.25">
      <c r="A102" s="6" t="s">
        <v>3489</v>
      </c>
      <c r="B102" s="6">
        <v>4037</v>
      </c>
      <c r="C102" s="34">
        <v>42518.703946759262</v>
      </c>
      <c r="D102" s="34">
        <v>42518.736400462964</v>
      </c>
      <c r="E102" s="15" t="s">
        <v>27</v>
      </c>
      <c r="F102" s="15">
        <f t="shared" si="1"/>
        <v>3.2453703701321501E-2</v>
      </c>
      <c r="G102" s="10"/>
    </row>
    <row r="103" spans="1:15" s="2" customFormat="1" x14ac:dyDescent="0.25">
      <c r="A103" s="6" t="s">
        <v>3490</v>
      </c>
      <c r="B103" s="6">
        <v>4031</v>
      </c>
      <c r="C103" s="34">
        <v>42518.676493055558</v>
      </c>
      <c r="D103" s="34">
        <v>42518.703877314816</v>
      </c>
      <c r="E103" s="15" t="s">
        <v>32</v>
      </c>
      <c r="F103" s="15">
        <f t="shared" si="1"/>
        <v>2.7384259257814847E-2</v>
      </c>
      <c r="G103" s="10"/>
    </row>
    <row r="104" spans="1:15" s="2" customFormat="1" x14ac:dyDescent="0.25">
      <c r="A104" s="6" t="s">
        <v>3491</v>
      </c>
      <c r="B104" s="6">
        <v>4032</v>
      </c>
      <c r="C104" s="34">
        <v>42518.713437500002</v>
      </c>
      <c r="D104" s="34">
        <v>42518.745636574073</v>
      </c>
      <c r="E104" s="15" t="s">
        <v>32</v>
      </c>
      <c r="F104" s="15">
        <f t="shared" si="1"/>
        <v>3.219907407037681E-2</v>
      </c>
      <c r="G104" s="10"/>
    </row>
    <row r="105" spans="1:15" s="2" customFormat="1" x14ac:dyDescent="0.25">
      <c r="A105" s="6" t="s">
        <v>3492</v>
      </c>
      <c r="B105" s="6">
        <v>4018</v>
      </c>
      <c r="C105" s="34">
        <v>42518.684212962966</v>
      </c>
      <c r="D105" s="34">
        <v>42518.715324074074</v>
      </c>
      <c r="E105" s="15" t="s">
        <v>36</v>
      </c>
      <c r="F105" s="15">
        <f t="shared" si="1"/>
        <v>3.1111111107748002E-2</v>
      </c>
      <c r="G105" s="10"/>
    </row>
    <row r="106" spans="1:15" s="2" customFormat="1" x14ac:dyDescent="0.25">
      <c r="A106" s="6" t="s">
        <v>3493</v>
      </c>
      <c r="B106" s="6">
        <v>4017</v>
      </c>
      <c r="C106" s="34">
        <v>42518.721712962964</v>
      </c>
      <c r="D106" s="34">
        <v>42518.753969907404</v>
      </c>
      <c r="E106" s="15" t="s">
        <v>36</v>
      </c>
      <c r="F106" s="15">
        <f t="shared" si="1"/>
        <v>3.2256944439723156E-2</v>
      </c>
      <c r="G106" s="10"/>
      <c r="H106"/>
    </row>
    <row r="107" spans="1:15" s="2" customFormat="1" x14ac:dyDescent="0.25">
      <c r="A107" s="6" t="s">
        <v>3494</v>
      </c>
      <c r="B107" s="6">
        <v>4029</v>
      </c>
      <c r="C107" s="34">
        <v>42518.695925925924</v>
      </c>
      <c r="D107" s="34">
        <v>42518.725717592592</v>
      </c>
      <c r="E107" s="15" t="s">
        <v>35</v>
      </c>
      <c r="F107" s="15">
        <f t="shared" si="1"/>
        <v>2.9791666667733807E-2</v>
      </c>
      <c r="G107" s="10"/>
      <c r="H107"/>
    </row>
    <row r="108" spans="1:15" s="2" customFormat="1" x14ac:dyDescent="0.25">
      <c r="A108" s="6" t="s">
        <v>3495</v>
      </c>
      <c r="B108" s="6">
        <v>4030</v>
      </c>
      <c r="C108" s="34">
        <v>42518.732986111114</v>
      </c>
      <c r="D108" s="34">
        <v>42518.767708333333</v>
      </c>
      <c r="E108" s="15" t="s">
        <v>35</v>
      </c>
      <c r="F108" s="15">
        <f t="shared" si="1"/>
        <v>3.4722222218988463E-2</v>
      </c>
      <c r="G108" s="10"/>
      <c r="H108"/>
    </row>
    <row r="109" spans="1:15" s="2" customFormat="1" x14ac:dyDescent="0.25">
      <c r="A109" s="6" t="s">
        <v>3496</v>
      </c>
      <c r="B109" s="6">
        <v>4040</v>
      </c>
      <c r="C109" s="34">
        <v>42518.707037037035</v>
      </c>
      <c r="D109" s="34">
        <v>42518.733344907407</v>
      </c>
      <c r="E109" s="15" t="s">
        <v>37</v>
      </c>
      <c r="F109" s="15">
        <f t="shared" si="1"/>
        <v>2.6307870371965691E-2</v>
      </c>
      <c r="G109" s="10"/>
      <c r="H109"/>
    </row>
    <row r="110" spans="1:15" x14ac:dyDescent="0.25">
      <c r="A110" s="6" t="s">
        <v>3497</v>
      </c>
      <c r="B110" s="6">
        <v>4039</v>
      </c>
      <c r="C110" s="34">
        <v>42518.746134259258</v>
      </c>
      <c r="D110" s="34">
        <v>42518.775833333333</v>
      </c>
      <c r="E110" s="15" t="s">
        <v>37</v>
      </c>
      <c r="F110" s="15">
        <v>2.7789351851851853E-2</v>
      </c>
      <c r="G110" s="10"/>
      <c r="I110" s="2"/>
      <c r="J110" s="2"/>
      <c r="K110" s="2"/>
    </row>
    <row r="111" spans="1:15" s="2" customFormat="1" x14ac:dyDescent="0.25">
      <c r="A111" s="6" t="s">
        <v>3498</v>
      </c>
      <c r="B111" s="6">
        <v>4007</v>
      </c>
      <c r="C111" s="34">
        <v>42518.715208333335</v>
      </c>
      <c r="D111" s="34">
        <v>42518.745057870372</v>
      </c>
      <c r="E111" s="15" t="s">
        <v>23</v>
      </c>
      <c r="F111" s="15">
        <f t="shared" si="1"/>
        <v>2.9849537037080154E-2</v>
      </c>
      <c r="G111" s="10"/>
      <c r="H111"/>
      <c r="L111"/>
      <c r="M111"/>
      <c r="N111"/>
      <c r="O111"/>
    </row>
    <row r="112" spans="1:15" x14ac:dyDescent="0.25">
      <c r="A112" s="6" t="s">
        <v>3499</v>
      </c>
      <c r="B112" s="6">
        <v>4008</v>
      </c>
      <c r="C112" s="34">
        <v>42518.75309027778</v>
      </c>
      <c r="D112" s="34">
        <v>42518.786666666667</v>
      </c>
      <c r="E112" s="15" t="s">
        <v>23</v>
      </c>
      <c r="F112" s="15">
        <f t="shared" si="1"/>
        <v>3.3576388887013309E-2</v>
      </c>
      <c r="G112" s="10"/>
      <c r="J112" s="2"/>
      <c r="K112" s="2"/>
    </row>
    <row r="113" spans="1:7" x14ac:dyDescent="0.25">
      <c r="A113" s="6" t="s">
        <v>3500</v>
      </c>
      <c r="B113" s="6">
        <v>4042</v>
      </c>
      <c r="C113" s="34">
        <v>42518.722974537035</v>
      </c>
      <c r="D113" s="34">
        <v>42518.757002314815</v>
      </c>
      <c r="E113" s="15" t="s">
        <v>3218</v>
      </c>
      <c r="F113" s="15">
        <f t="shared" si="1"/>
        <v>3.4027777779556345E-2</v>
      </c>
      <c r="G113" s="10"/>
    </row>
    <row r="114" spans="1:7" x14ac:dyDescent="0.25">
      <c r="A114" s="6" t="s">
        <v>3501</v>
      </c>
      <c r="B114" s="6">
        <v>4041</v>
      </c>
      <c r="C114" s="34">
        <v>42518.760243055556</v>
      </c>
      <c r="D114" s="34">
        <v>42518.797326388885</v>
      </c>
      <c r="E114" s="15" t="s">
        <v>3218</v>
      </c>
      <c r="F114" s="15">
        <f t="shared" si="1"/>
        <v>3.7083333329064772E-2</v>
      </c>
      <c r="G114" s="10"/>
    </row>
    <row r="115" spans="1:7" x14ac:dyDescent="0.25">
      <c r="A115" s="6" t="s">
        <v>3502</v>
      </c>
      <c r="B115" s="6">
        <v>4038</v>
      </c>
      <c r="C115" s="34">
        <v>42518.739050925928</v>
      </c>
      <c r="D115" s="34">
        <v>42518.766458333332</v>
      </c>
      <c r="E115" s="15" t="s">
        <v>27</v>
      </c>
      <c r="F115" s="15">
        <f t="shared" si="1"/>
        <v>2.7407407404098194E-2</v>
      </c>
      <c r="G115" s="10"/>
    </row>
    <row r="116" spans="1:7" x14ac:dyDescent="0.25">
      <c r="A116" s="6" t="s">
        <v>3503</v>
      </c>
      <c r="B116" s="6">
        <v>4037</v>
      </c>
      <c r="C116" s="34">
        <v>42518.773993055554</v>
      </c>
      <c r="D116" s="34">
        <v>42518.80877314815</v>
      </c>
      <c r="E116" s="15" t="s">
        <v>27</v>
      </c>
      <c r="F116" s="15">
        <f t="shared" si="1"/>
        <v>3.4780092595610768E-2</v>
      </c>
      <c r="G116" s="10"/>
    </row>
    <row r="117" spans="1:7" x14ac:dyDescent="0.25">
      <c r="A117" s="6" t="s">
        <v>3504</v>
      </c>
      <c r="B117" s="6">
        <v>4031</v>
      </c>
      <c r="C117" s="34">
        <v>42518.748402777775</v>
      </c>
      <c r="D117" s="34">
        <v>42518.775914351849</v>
      </c>
      <c r="E117" s="15" t="s">
        <v>32</v>
      </c>
      <c r="F117" s="15">
        <f t="shared" si="1"/>
        <v>2.7511574073287193E-2</v>
      </c>
      <c r="G117" s="10"/>
    </row>
    <row r="118" spans="1:7" x14ac:dyDescent="0.25">
      <c r="A118" s="6" t="s">
        <v>3505</v>
      </c>
      <c r="B118" s="6">
        <v>4032</v>
      </c>
      <c r="C118" s="34">
        <v>42518.784942129627</v>
      </c>
      <c r="D118" s="34">
        <v>42518.817129629628</v>
      </c>
      <c r="E118" s="15" t="s">
        <v>32</v>
      </c>
      <c r="F118" s="15">
        <f t="shared" si="1"/>
        <v>3.2187500000873115E-2</v>
      </c>
      <c r="G118" s="10"/>
    </row>
    <row r="119" spans="1:7" x14ac:dyDescent="0.25">
      <c r="A119" s="6" t="s">
        <v>3506</v>
      </c>
      <c r="B119" s="6">
        <v>4018</v>
      </c>
      <c r="C119" s="34">
        <v>42518.758287037039</v>
      </c>
      <c r="D119" s="34">
        <v>42518.792893518519</v>
      </c>
      <c r="E119" s="15" t="s">
        <v>36</v>
      </c>
      <c r="F119" s="15">
        <f t="shared" si="1"/>
        <v>3.460648148029577E-2</v>
      </c>
      <c r="G119" s="10"/>
    </row>
    <row r="120" spans="1:7" x14ac:dyDescent="0.25">
      <c r="A120" s="13" t="s">
        <v>3507</v>
      </c>
      <c r="B120" s="13">
        <v>4017</v>
      </c>
      <c r="C120" s="42">
        <v>42518.795520833337</v>
      </c>
      <c r="D120" s="42">
        <v>42518.797858796293</v>
      </c>
      <c r="E120" s="16" t="s">
        <v>36</v>
      </c>
      <c r="F120" s="16">
        <f t="shared" si="1"/>
        <v>2.3379629565170035E-3</v>
      </c>
      <c r="G120" s="14" t="s">
        <v>3541</v>
      </c>
    </row>
    <row r="121" spans="1:7" x14ac:dyDescent="0.25">
      <c r="A121" s="6" t="s">
        <v>3508</v>
      </c>
      <c r="B121" s="6">
        <v>4029</v>
      </c>
      <c r="C121" s="34">
        <v>42518.770960648151</v>
      </c>
      <c r="D121" s="34">
        <v>42518.879594907405</v>
      </c>
      <c r="E121" s="15" t="s">
        <v>35</v>
      </c>
      <c r="F121" s="15">
        <f t="shared" si="1"/>
        <v>0.10863425925344927</v>
      </c>
      <c r="G121" s="10"/>
    </row>
    <row r="122" spans="1:7" x14ac:dyDescent="0.25">
      <c r="A122" s="6" t="s">
        <v>3509</v>
      </c>
      <c r="B122" s="6">
        <v>4030</v>
      </c>
      <c r="C122" s="34">
        <v>42518.807939814818</v>
      </c>
      <c r="D122" s="34">
        <v>42518.837314814817</v>
      </c>
      <c r="E122" s="15" t="s">
        <v>35</v>
      </c>
      <c r="F122" s="15">
        <f t="shared" si="1"/>
        <v>2.937499999825377E-2</v>
      </c>
      <c r="G122" s="10"/>
    </row>
    <row r="123" spans="1:7" x14ac:dyDescent="0.25">
      <c r="A123" s="6" t="s">
        <v>3510</v>
      </c>
      <c r="B123" s="6">
        <v>4007</v>
      </c>
      <c r="C123" s="34">
        <v>42518.792349537034</v>
      </c>
      <c r="D123" s="34">
        <v>42518.818541666667</v>
      </c>
      <c r="E123" s="15" t="s">
        <v>23</v>
      </c>
      <c r="F123" s="15">
        <f t="shared" si="1"/>
        <v>2.6192129633272998E-2</v>
      </c>
      <c r="G123" s="10"/>
    </row>
    <row r="124" spans="1:7" x14ac:dyDescent="0.25">
      <c r="A124" s="6" t="s">
        <v>3511</v>
      </c>
      <c r="B124" s="6">
        <v>4008</v>
      </c>
      <c r="C124" s="34">
        <v>42518.829675925925</v>
      </c>
      <c r="D124" s="34">
        <v>42518.860868055555</v>
      </c>
      <c r="E124" s="15" t="s">
        <v>23</v>
      </c>
      <c r="F124" s="15">
        <f t="shared" si="1"/>
        <v>3.1192129630653653E-2</v>
      </c>
      <c r="G124" s="10"/>
    </row>
    <row r="125" spans="1:7" x14ac:dyDescent="0.25">
      <c r="A125" s="6" t="s">
        <v>3512</v>
      </c>
      <c r="B125" s="6">
        <v>4040</v>
      </c>
      <c r="C125" s="34">
        <v>42518.813171296293</v>
      </c>
      <c r="D125" s="34">
        <v>42518.841377314813</v>
      </c>
      <c r="E125" s="15" t="s">
        <v>37</v>
      </c>
      <c r="F125" s="15">
        <f t="shared" si="1"/>
        <v>2.8206018519995268E-2</v>
      </c>
      <c r="G125" s="10"/>
    </row>
    <row r="126" spans="1:7" x14ac:dyDescent="0.25">
      <c r="A126" s="6" t="s">
        <v>3513</v>
      </c>
      <c r="B126" s="6">
        <v>4039</v>
      </c>
      <c r="C126" s="34">
        <v>42518.846631944441</v>
      </c>
      <c r="D126" s="34">
        <v>42518.882835648146</v>
      </c>
      <c r="E126" s="15" t="s">
        <v>37</v>
      </c>
      <c r="F126" s="15">
        <f t="shared" si="1"/>
        <v>3.6203703704813961E-2</v>
      </c>
      <c r="G126" s="10"/>
    </row>
    <row r="127" spans="1:7" x14ac:dyDescent="0.25">
      <c r="A127" s="6" t="s">
        <v>3514</v>
      </c>
      <c r="B127" s="6">
        <v>4024</v>
      </c>
      <c r="C127" s="34">
        <v>42518.835729166669</v>
      </c>
      <c r="D127" s="34">
        <v>42518.861863425926</v>
      </c>
      <c r="E127" s="15" t="s">
        <v>25</v>
      </c>
      <c r="F127" s="15">
        <f t="shared" si="1"/>
        <v>2.6134259256650694E-2</v>
      </c>
      <c r="G127" s="10"/>
    </row>
    <row r="128" spans="1:7" x14ac:dyDescent="0.25">
      <c r="A128" s="6" t="s">
        <v>3515</v>
      </c>
      <c r="B128" s="6">
        <v>4023</v>
      </c>
      <c r="C128" s="34">
        <v>42518.871168981481</v>
      </c>
      <c r="D128" s="34">
        <v>42518.898784722223</v>
      </c>
      <c r="E128" s="15" t="s">
        <v>25</v>
      </c>
      <c r="F128" s="15">
        <f t="shared" si="1"/>
        <v>2.7615740742476191E-2</v>
      </c>
      <c r="G128" s="10"/>
    </row>
    <row r="129" spans="1:7" x14ac:dyDescent="0.25">
      <c r="A129" s="6" t="s">
        <v>3516</v>
      </c>
      <c r="B129" s="6">
        <v>4029</v>
      </c>
      <c r="C129" s="34">
        <v>42518.845879629633</v>
      </c>
      <c r="D129" s="34">
        <v>42518.879594907405</v>
      </c>
      <c r="E129" s="15" t="s">
        <v>35</v>
      </c>
      <c r="F129" s="15">
        <f t="shared" si="1"/>
        <v>3.3715277771989349E-2</v>
      </c>
      <c r="G129" s="10"/>
    </row>
    <row r="130" spans="1:7" x14ac:dyDescent="0.25">
      <c r="A130" s="6" t="s">
        <v>3517</v>
      </c>
      <c r="B130" s="6">
        <v>4030</v>
      </c>
      <c r="C130" s="34">
        <v>42518.890069444446</v>
      </c>
      <c r="D130" s="34">
        <v>42518.919814814813</v>
      </c>
      <c r="E130" s="15" t="s">
        <v>35</v>
      </c>
      <c r="F130" s="15">
        <f t="shared" ref="F130:F150" si="2">D130-C130</f>
        <v>2.9745370367891155E-2</v>
      </c>
      <c r="G130" s="10"/>
    </row>
    <row r="131" spans="1:7" x14ac:dyDescent="0.25">
      <c r="A131" s="6" t="s">
        <v>3518</v>
      </c>
      <c r="B131" s="6">
        <v>4007</v>
      </c>
      <c r="C131" s="34">
        <v>42518.87300925926</v>
      </c>
      <c r="D131" s="34">
        <v>42518.900694444441</v>
      </c>
      <c r="E131" s="15" t="s">
        <v>23</v>
      </c>
      <c r="F131" s="15">
        <f t="shared" si="2"/>
        <v>2.7685185181326233E-2</v>
      </c>
      <c r="G131" s="10"/>
    </row>
    <row r="132" spans="1:7" x14ac:dyDescent="0.25">
      <c r="A132" s="6" t="s">
        <v>3519</v>
      </c>
      <c r="B132" s="6">
        <v>4008</v>
      </c>
      <c r="C132" s="34">
        <v>42518.914652777778</v>
      </c>
      <c r="D132" s="34">
        <v>42518.941990740743</v>
      </c>
      <c r="E132" s="15" t="s">
        <v>23</v>
      </c>
      <c r="F132" s="15">
        <f t="shared" si="2"/>
        <v>2.7337962965248153E-2</v>
      </c>
      <c r="G132" s="10"/>
    </row>
    <row r="133" spans="1:7" x14ac:dyDescent="0.25">
      <c r="A133" s="6" t="s">
        <v>3520</v>
      </c>
      <c r="B133" s="6">
        <v>4040</v>
      </c>
      <c r="C133" s="34">
        <v>42518.888078703705</v>
      </c>
      <c r="D133" s="34">
        <v>42518.9219212963</v>
      </c>
      <c r="E133" s="15" t="s">
        <v>37</v>
      </c>
      <c r="F133" s="15">
        <f t="shared" si="2"/>
        <v>3.3842592594737653E-2</v>
      </c>
      <c r="G133" s="10"/>
    </row>
    <row r="134" spans="1:7" x14ac:dyDescent="0.25">
      <c r="A134" s="6" t="s">
        <v>3521</v>
      </c>
      <c r="B134" s="6">
        <v>4039</v>
      </c>
      <c r="C134" s="34">
        <v>42518.928506944445</v>
      </c>
      <c r="D134" s="34">
        <v>42518.963564814818</v>
      </c>
      <c r="E134" s="15" t="s">
        <v>37</v>
      </c>
      <c r="F134" s="15">
        <f t="shared" si="2"/>
        <v>3.5057870372838806E-2</v>
      </c>
      <c r="G134" s="10"/>
    </row>
    <row r="135" spans="1:7" x14ac:dyDescent="0.25">
      <c r="A135" s="6" t="s">
        <v>3522</v>
      </c>
      <c r="B135" s="6">
        <v>4024</v>
      </c>
      <c r="C135" s="34">
        <v>42518.915567129632</v>
      </c>
      <c r="D135" s="34">
        <v>42518.942106481481</v>
      </c>
      <c r="E135" s="15" t="s">
        <v>25</v>
      </c>
      <c r="F135" s="15">
        <f t="shared" si="2"/>
        <v>2.6539351849351078E-2</v>
      </c>
      <c r="G135" s="10"/>
    </row>
    <row r="136" spans="1:7" x14ac:dyDescent="0.25">
      <c r="A136" s="6" t="s">
        <v>3523</v>
      </c>
      <c r="B136" s="6">
        <v>4023</v>
      </c>
      <c r="C136" s="34">
        <v>42518.950601851851</v>
      </c>
      <c r="D136" s="34">
        <v>42518.981979166667</v>
      </c>
      <c r="E136" s="15" t="s">
        <v>25</v>
      </c>
      <c r="F136" s="15">
        <f t="shared" si="2"/>
        <v>3.1377314815472346E-2</v>
      </c>
      <c r="G136" s="10"/>
    </row>
    <row r="137" spans="1:7" x14ac:dyDescent="0.25">
      <c r="A137" s="6" t="s">
        <v>3524</v>
      </c>
      <c r="B137" s="6">
        <v>4029</v>
      </c>
      <c r="C137" s="34">
        <v>42518.933877314812</v>
      </c>
      <c r="D137" s="34">
        <v>42518.96402777778</v>
      </c>
      <c r="E137" s="15" t="s">
        <v>35</v>
      </c>
      <c r="F137" s="15">
        <f t="shared" si="2"/>
        <v>3.0150462967867497E-2</v>
      </c>
      <c r="G137" s="10"/>
    </row>
    <row r="138" spans="1:7" x14ac:dyDescent="0.25">
      <c r="A138" s="6" t="s">
        <v>3525</v>
      </c>
      <c r="B138" s="6">
        <v>4030</v>
      </c>
      <c r="C138" s="34">
        <v>42518.974548611113</v>
      </c>
      <c r="D138" s="34">
        <v>42519.002326388887</v>
      </c>
      <c r="E138" s="15" t="s">
        <v>35</v>
      </c>
      <c r="F138" s="15">
        <f t="shared" si="2"/>
        <v>2.7777777773735579E-2</v>
      </c>
      <c r="G138" s="10"/>
    </row>
    <row r="139" spans="1:7" x14ac:dyDescent="0.25">
      <c r="A139" s="6" t="s">
        <v>3526</v>
      </c>
      <c r="B139" s="6">
        <v>4007</v>
      </c>
      <c r="C139" s="34">
        <v>42518.956782407404</v>
      </c>
      <c r="D139" s="34">
        <v>42518.988865740743</v>
      </c>
      <c r="E139" s="15" t="s">
        <v>23</v>
      </c>
      <c r="F139" s="15">
        <f t="shared" si="2"/>
        <v>3.2083333338960074E-2</v>
      </c>
      <c r="G139" s="10"/>
    </row>
    <row r="140" spans="1:7" x14ac:dyDescent="0.25">
      <c r="A140" s="6" t="s">
        <v>3527</v>
      </c>
      <c r="B140" s="6">
        <v>4008</v>
      </c>
      <c r="C140" s="34">
        <v>42518.99722222222</v>
      </c>
      <c r="D140" s="34">
        <v>42519.02443287037</v>
      </c>
      <c r="E140" s="15" t="s">
        <v>23</v>
      </c>
      <c r="F140" s="15">
        <f t="shared" si="2"/>
        <v>2.7210648149775807E-2</v>
      </c>
      <c r="G140" s="10"/>
    </row>
    <row r="141" spans="1:7" x14ac:dyDescent="0.25">
      <c r="A141" s="6" t="s">
        <v>3528</v>
      </c>
      <c r="B141" s="6">
        <v>4040</v>
      </c>
      <c r="C141" s="34">
        <v>42518.971747685187</v>
      </c>
      <c r="D141" s="34">
        <v>42519.004374999997</v>
      </c>
      <c r="E141" s="15" t="s">
        <v>37</v>
      </c>
      <c r="F141" s="15">
        <f t="shared" si="2"/>
        <v>3.2627314809360541E-2</v>
      </c>
      <c r="G141" s="10"/>
    </row>
    <row r="142" spans="1:7" x14ac:dyDescent="0.25">
      <c r="A142" s="6" t="s">
        <v>3529</v>
      </c>
      <c r="B142" s="6">
        <v>4039</v>
      </c>
      <c r="C142" s="34">
        <v>42519.010706018518</v>
      </c>
      <c r="D142" s="34">
        <v>42519.047175925924</v>
      </c>
      <c r="E142" s="15" t="s">
        <v>37</v>
      </c>
      <c r="F142" s="15">
        <f t="shared" si="2"/>
        <v>3.6469907405262347E-2</v>
      </c>
      <c r="G142" s="10"/>
    </row>
    <row r="143" spans="1:7" x14ac:dyDescent="0.25">
      <c r="A143" s="6" t="s">
        <v>3530</v>
      </c>
      <c r="B143" s="6">
        <v>4024</v>
      </c>
      <c r="C143" s="34">
        <v>42518.994351851848</v>
      </c>
      <c r="D143" s="34">
        <v>42519.024965277778</v>
      </c>
      <c r="E143" s="15" t="s">
        <v>25</v>
      </c>
      <c r="F143" s="15">
        <f t="shared" si="2"/>
        <v>3.0613425929914229E-2</v>
      </c>
      <c r="G143" s="10"/>
    </row>
    <row r="144" spans="1:7" x14ac:dyDescent="0.25">
      <c r="A144" s="6" t="s">
        <v>3531</v>
      </c>
      <c r="B144" s="6">
        <v>4023</v>
      </c>
      <c r="C144" s="34">
        <v>42519.037453703706</v>
      </c>
      <c r="D144" s="34">
        <v>42519.065312500003</v>
      </c>
      <c r="E144" s="15" t="s">
        <v>25</v>
      </c>
      <c r="F144" s="15">
        <f t="shared" si="2"/>
        <v>2.7858796296641231E-2</v>
      </c>
      <c r="G144" s="10"/>
    </row>
    <row r="145" spans="1:7" x14ac:dyDescent="0.25">
      <c r="A145" s="6" t="s">
        <v>3532</v>
      </c>
      <c r="B145" s="6">
        <v>4029</v>
      </c>
      <c r="C145" s="34">
        <v>42519.017268518517</v>
      </c>
      <c r="D145" s="34">
        <v>42519.045775462961</v>
      </c>
      <c r="E145" s="15" t="s">
        <v>35</v>
      </c>
      <c r="F145" s="15">
        <f t="shared" si="2"/>
        <v>2.8506944443506654E-2</v>
      </c>
      <c r="G145" s="10"/>
    </row>
    <row r="146" spans="1:7" x14ac:dyDescent="0.25">
      <c r="A146" s="6" t="s">
        <v>3533</v>
      </c>
      <c r="B146" s="6">
        <v>4030</v>
      </c>
      <c r="C146" s="34">
        <v>42519.056307870371</v>
      </c>
      <c r="D146" s="34">
        <v>42519.086377314816</v>
      </c>
      <c r="E146" s="15" t="s">
        <v>35</v>
      </c>
      <c r="F146" s="15">
        <f t="shared" si="2"/>
        <v>3.0069444444961846E-2</v>
      </c>
      <c r="G146" s="10"/>
    </row>
    <row r="147" spans="1:7" x14ac:dyDescent="0.25">
      <c r="A147" s="6" t="s">
        <v>3534</v>
      </c>
      <c r="B147" s="6">
        <v>4007</v>
      </c>
      <c r="C147" s="34">
        <v>42519.038344907407</v>
      </c>
      <c r="D147" s="34">
        <v>42519.06690972222</v>
      </c>
      <c r="E147" s="15" t="s">
        <v>23</v>
      </c>
      <c r="F147" s="15">
        <f t="shared" si="2"/>
        <v>2.8564814812853001E-2</v>
      </c>
      <c r="G147" s="10"/>
    </row>
    <row r="148" spans="1:7" x14ac:dyDescent="0.25">
      <c r="A148" s="6" t="s">
        <v>3535</v>
      </c>
      <c r="B148" s="6">
        <v>4008</v>
      </c>
      <c r="C148" s="34">
        <v>42519.080231481479</v>
      </c>
      <c r="D148" s="34">
        <v>42519.106562499997</v>
      </c>
      <c r="E148" s="15" t="s">
        <v>23</v>
      </c>
      <c r="F148" s="15">
        <f t="shared" si="2"/>
        <v>2.6331018518249039E-2</v>
      </c>
      <c r="G148" s="10"/>
    </row>
    <row r="149" spans="1:7" x14ac:dyDescent="0.25">
      <c r="A149" s="6"/>
      <c r="B149" s="6"/>
      <c r="C149" s="18"/>
      <c r="D149" s="18"/>
      <c r="E149" s="15"/>
      <c r="F149" s="15"/>
      <c r="G149" s="10"/>
    </row>
    <row r="150" spans="1:7" x14ac:dyDescent="0.25">
      <c r="A150" s="6"/>
      <c r="B150" s="6"/>
      <c r="C150" s="18"/>
      <c r="D150" s="18"/>
      <c r="E150" s="15"/>
      <c r="F150" s="15"/>
      <c r="G150" s="10"/>
    </row>
    <row r="151" spans="1:7" x14ac:dyDescent="0.25">
      <c r="A151" s="6"/>
      <c r="B151" s="6"/>
      <c r="C151" s="18"/>
      <c r="D151" s="18"/>
      <c r="E151" s="15"/>
      <c r="F151" s="15"/>
      <c r="G151" s="10"/>
    </row>
    <row r="152" spans="1:7" x14ac:dyDescent="0.25">
      <c r="A152" s="6"/>
      <c r="B152" s="6"/>
      <c r="C152" s="18"/>
      <c r="D152" s="18"/>
      <c r="E152" s="15"/>
      <c r="F152" s="15"/>
      <c r="G152" s="10"/>
    </row>
    <row r="153" spans="1:7" x14ac:dyDescent="0.25">
      <c r="A153" s="6"/>
      <c r="B153" s="6"/>
      <c r="C153" s="18"/>
      <c r="D153" s="18"/>
      <c r="E153" s="15"/>
      <c r="F153" s="15"/>
      <c r="G153" s="10"/>
    </row>
    <row r="154" spans="1:7" x14ac:dyDescent="0.25">
      <c r="A154" s="6"/>
      <c r="B154" s="6"/>
      <c r="C154" s="18"/>
      <c r="D154" s="18"/>
      <c r="E154" s="15"/>
      <c r="F154" s="15"/>
      <c r="G154" s="10"/>
    </row>
    <row r="155" spans="1:7" x14ac:dyDescent="0.25">
      <c r="A155" s="6"/>
      <c r="B155" s="6"/>
      <c r="C155" s="18"/>
      <c r="D155" s="18"/>
      <c r="E155" s="15"/>
      <c r="F155" s="15"/>
      <c r="G155" s="10"/>
    </row>
    <row r="156" spans="1:7" x14ac:dyDescent="0.25">
      <c r="A156" s="6"/>
      <c r="B156" s="6"/>
      <c r="C156" s="18"/>
      <c r="D156" s="18"/>
      <c r="E156" s="15"/>
      <c r="F156" s="15"/>
      <c r="G156" s="10"/>
    </row>
    <row r="157" spans="1:7" x14ac:dyDescent="0.25">
      <c r="A157" s="6"/>
      <c r="B157" s="6"/>
      <c r="C157" s="18"/>
      <c r="D157" s="18"/>
      <c r="E157" s="15"/>
      <c r="F157" s="15"/>
      <c r="G157" s="10"/>
    </row>
    <row r="158" spans="1:7" x14ac:dyDescent="0.25">
      <c r="A158" s="6"/>
      <c r="B158" s="6"/>
      <c r="C158" s="18"/>
      <c r="D158" s="18"/>
      <c r="E158" s="15"/>
      <c r="F158" s="15"/>
      <c r="G158" s="10"/>
    </row>
    <row r="159" spans="1:7" x14ac:dyDescent="0.25">
      <c r="A159" s="6"/>
      <c r="B159" s="6"/>
      <c r="C159" s="18"/>
      <c r="D159" s="18"/>
      <c r="E159" s="15"/>
      <c r="F159" s="15"/>
      <c r="G159" s="10"/>
    </row>
    <row r="160" spans="1:7" x14ac:dyDescent="0.25">
      <c r="A160" s="6"/>
      <c r="B160" s="6"/>
      <c r="C160" s="18"/>
      <c r="D160" s="18"/>
      <c r="E160" s="15"/>
      <c r="F160" s="15"/>
      <c r="G160" s="10"/>
    </row>
    <row r="161" spans="1:7" x14ac:dyDescent="0.25">
      <c r="A161" s="6"/>
      <c r="B161" s="6"/>
      <c r="C161" s="18"/>
      <c r="D161" s="18"/>
      <c r="E161" s="15"/>
      <c r="F161" s="15"/>
      <c r="G161" s="10"/>
    </row>
    <row r="162" spans="1:7" x14ac:dyDescent="0.25">
      <c r="A162" s="6"/>
      <c r="B162" s="6"/>
      <c r="C162" s="18"/>
      <c r="D162" s="18"/>
      <c r="E162" s="15"/>
      <c r="F162" s="15"/>
      <c r="G162" s="10"/>
    </row>
    <row r="163" spans="1:7" x14ac:dyDescent="0.25">
      <c r="A163" s="6"/>
      <c r="B163" s="6"/>
      <c r="C163" s="18"/>
      <c r="D163" s="18"/>
      <c r="E163" s="15"/>
      <c r="F163" s="15"/>
      <c r="G163" s="10"/>
    </row>
    <row r="164" spans="1:7" x14ac:dyDescent="0.25">
      <c r="A164" s="6"/>
      <c r="B164" s="6"/>
      <c r="C164" s="18"/>
      <c r="D164" s="18"/>
      <c r="E164" s="15"/>
      <c r="F164" s="15"/>
      <c r="G164" s="10"/>
    </row>
    <row r="165" spans="1:7" x14ac:dyDescent="0.25">
      <c r="A165" s="6"/>
      <c r="B165" s="6"/>
      <c r="C165" s="18"/>
      <c r="D165" s="18"/>
      <c r="E165" s="15"/>
      <c r="F165" s="15"/>
      <c r="G165" s="10"/>
    </row>
    <row r="166" spans="1:7" x14ac:dyDescent="0.25">
      <c r="A166" s="6"/>
      <c r="B166" s="6"/>
      <c r="C166" s="18"/>
      <c r="D166" s="18"/>
      <c r="E166" s="15"/>
      <c r="F166" s="15"/>
      <c r="G166" s="10"/>
    </row>
    <row r="167" spans="1:7" x14ac:dyDescent="0.25">
      <c r="A167" s="6"/>
      <c r="B167" s="6"/>
      <c r="C167" s="18"/>
      <c r="D167" s="18"/>
      <c r="E167" s="15"/>
      <c r="F167" s="15"/>
      <c r="G167" s="10"/>
    </row>
    <row r="168" spans="1:7" x14ac:dyDescent="0.25">
      <c r="A168" s="6"/>
      <c r="B168" s="6"/>
      <c r="C168" s="18"/>
      <c r="D168" s="18"/>
      <c r="E168" s="15"/>
      <c r="F168" s="15"/>
      <c r="G168" s="10"/>
    </row>
    <row r="169" spans="1:7" x14ac:dyDescent="0.25">
      <c r="A169" s="6"/>
      <c r="B169" s="6"/>
      <c r="C169" s="18"/>
      <c r="D169" s="18"/>
      <c r="E169" s="15"/>
      <c r="F169" s="15"/>
      <c r="G169" s="10"/>
    </row>
    <row r="170" spans="1:7" x14ac:dyDescent="0.25">
      <c r="A170" s="6"/>
      <c r="B170" s="6"/>
      <c r="C170" s="18"/>
      <c r="D170" s="18"/>
      <c r="E170" s="15"/>
      <c r="F170" s="15"/>
      <c r="G170" s="10"/>
    </row>
    <row r="171" spans="1:7" x14ac:dyDescent="0.25">
      <c r="A171" s="6"/>
      <c r="B171" s="6"/>
      <c r="C171" s="18"/>
      <c r="D171" s="18"/>
      <c r="E171" s="15"/>
      <c r="F171" s="15"/>
      <c r="G171" s="10"/>
    </row>
    <row r="172" spans="1:7" x14ac:dyDescent="0.25">
      <c r="A172" s="6"/>
      <c r="B172" s="6"/>
      <c r="C172" s="18"/>
      <c r="D172" s="18"/>
      <c r="E172" s="15"/>
      <c r="F172" s="15"/>
      <c r="G172" s="10"/>
    </row>
    <row r="173" spans="1:7" x14ac:dyDescent="0.25">
      <c r="A173" s="6"/>
      <c r="B173" s="6"/>
      <c r="C173" s="18"/>
      <c r="D173" s="18"/>
      <c r="E173" s="15"/>
      <c r="F173" s="15"/>
      <c r="G173" s="10"/>
    </row>
    <row r="174" spans="1:7" x14ac:dyDescent="0.25">
      <c r="A174" s="6"/>
      <c r="B174" s="6"/>
      <c r="C174" s="18"/>
      <c r="D174" s="18"/>
      <c r="E174" s="15"/>
      <c r="F174" s="15"/>
      <c r="G174" s="10"/>
    </row>
    <row r="175" spans="1:7" x14ac:dyDescent="0.25">
      <c r="A175" s="6"/>
      <c r="B175" s="6"/>
      <c r="C175" s="18"/>
      <c r="D175" s="18"/>
      <c r="E175" s="15"/>
      <c r="F175" s="15"/>
      <c r="G175" s="10"/>
    </row>
    <row r="176" spans="1:7" x14ac:dyDescent="0.25">
      <c r="A176" s="6"/>
      <c r="B176" s="6"/>
      <c r="C176" s="18"/>
      <c r="D176" s="18"/>
      <c r="E176" s="15"/>
      <c r="F176" s="15"/>
      <c r="G176" s="10"/>
    </row>
    <row r="177" spans="1:7" x14ac:dyDescent="0.25">
      <c r="A177" s="6"/>
      <c r="B177" s="6"/>
      <c r="C177" s="18"/>
      <c r="D177" s="18"/>
      <c r="E177" s="15"/>
      <c r="F177" s="15"/>
      <c r="G177" s="10"/>
    </row>
    <row r="178" spans="1:7" x14ac:dyDescent="0.25">
      <c r="A178" s="6"/>
      <c r="B178" s="6"/>
      <c r="C178" s="18"/>
      <c r="D178" s="18"/>
      <c r="E178" s="15"/>
      <c r="F178" s="15"/>
      <c r="G178" s="10"/>
    </row>
    <row r="179" spans="1:7" x14ac:dyDescent="0.25">
      <c r="A179" s="6"/>
      <c r="B179" s="6"/>
      <c r="C179" s="18"/>
      <c r="D179" s="18"/>
      <c r="E179" s="15"/>
      <c r="F179" s="15"/>
      <c r="G179" s="10"/>
    </row>
    <row r="180" spans="1:7" x14ac:dyDescent="0.25">
      <c r="A180" s="6"/>
      <c r="B180" s="6"/>
      <c r="C180" s="18"/>
      <c r="D180" s="18"/>
      <c r="E180" s="15"/>
      <c r="F180" s="15"/>
      <c r="G180" s="10"/>
    </row>
    <row r="181" spans="1:7" x14ac:dyDescent="0.25">
      <c r="A181" s="6"/>
      <c r="B181" s="6"/>
      <c r="C181" s="18"/>
      <c r="D181" s="18"/>
      <c r="E181" s="15"/>
      <c r="F181" s="15"/>
      <c r="G181" s="10"/>
    </row>
    <row r="182" spans="1:7" x14ac:dyDescent="0.25">
      <c r="A182" s="6"/>
      <c r="B182" s="6"/>
      <c r="C182" s="18"/>
      <c r="D182" s="18"/>
      <c r="E182" s="15"/>
      <c r="F182" s="15"/>
      <c r="G182" s="10"/>
    </row>
    <row r="183" spans="1:7" x14ac:dyDescent="0.25">
      <c r="A183" s="6"/>
      <c r="B183" s="6"/>
      <c r="C183" s="18"/>
      <c r="D183" s="18"/>
      <c r="E183" s="15"/>
      <c r="F183" s="15"/>
      <c r="G183" s="10"/>
    </row>
    <row r="184" spans="1:7" x14ac:dyDescent="0.25">
      <c r="A184" s="6"/>
      <c r="B184" s="6"/>
      <c r="C184" s="18"/>
      <c r="D184" s="18"/>
      <c r="E184" s="15"/>
      <c r="F184" s="15"/>
      <c r="G184" s="10"/>
    </row>
    <row r="185" spans="1:7" x14ac:dyDescent="0.25">
      <c r="A185" s="6"/>
      <c r="B185" s="6"/>
      <c r="C185" s="18"/>
      <c r="D185" s="18"/>
      <c r="E185" s="15"/>
      <c r="F185" s="15"/>
      <c r="G185" s="10"/>
    </row>
    <row r="186" spans="1:7" x14ac:dyDescent="0.25">
      <c r="A186" s="6"/>
      <c r="B186" s="6"/>
      <c r="C186" s="18"/>
      <c r="D186" s="18"/>
      <c r="E186" s="15"/>
      <c r="F186" s="15"/>
      <c r="G186" s="10"/>
    </row>
    <row r="187" spans="1:7" x14ac:dyDescent="0.25">
      <c r="A187" s="6"/>
      <c r="B187" s="6"/>
      <c r="C187" s="18"/>
      <c r="D187" s="18"/>
      <c r="E187" s="15"/>
      <c r="F187" s="15"/>
      <c r="G187" s="10"/>
    </row>
    <row r="188" spans="1:7" x14ac:dyDescent="0.25">
      <c r="A188" s="6"/>
      <c r="B188" s="6"/>
      <c r="C188" s="18"/>
      <c r="D188" s="18"/>
      <c r="E188" s="15"/>
      <c r="F188" s="15"/>
      <c r="G188" s="10"/>
    </row>
    <row r="189" spans="1:7" x14ac:dyDescent="0.25">
      <c r="A189" s="6"/>
      <c r="B189" s="6"/>
      <c r="C189" s="18"/>
      <c r="D189" s="18"/>
      <c r="E189" s="15"/>
      <c r="F189" s="15"/>
      <c r="G189" s="10"/>
    </row>
    <row r="190" spans="1:7" x14ac:dyDescent="0.25">
      <c r="A190" s="6"/>
      <c r="B190" s="6"/>
      <c r="C190" s="18"/>
      <c r="D190" s="18"/>
      <c r="E190" s="15"/>
      <c r="F190" s="15"/>
      <c r="G190" s="10"/>
    </row>
    <row r="191" spans="1:7" x14ac:dyDescent="0.25">
      <c r="A191" s="6"/>
      <c r="B191" s="6"/>
      <c r="C191" s="18"/>
      <c r="D191" s="18"/>
      <c r="E191" s="15"/>
      <c r="F191" s="15"/>
      <c r="G191" s="10"/>
    </row>
    <row r="192" spans="1:7" x14ac:dyDescent="0.25">
      <c r="A192" s="6"/>
      <c r="B192" s="6"/>
      <c r="C192" s="18"/>
      <c r="D192" s="18"/>
      <c r="E192" s="15"/>
      <c r="F192" s="15"/>
      <c r="G192" s="10"/>
    </row>
    <row r="193" spans="1:7" x14ac:dyDescent="0.25">
      <c r="A193" s="6"/>
      <c r="B193" s="6"/>
      <c r="C193" s="18"/>
      <c r="D193" s="18"/>
      <c r="E193" s="15"/>
      <c r="F193" s="15"/>
      <c r="G193" s="10"/>
    </row>
    <row r="194" spans="1:7" x14ac:dyDescent="0.25">
      <c r="A194" s="6"/>
      <c r="B194" s="6"/>
      <c r="C194" s="18"/>
      <c r="D194" s="18"/>
      <c r="E194" s="15"/>
      <c r="F194" s="15"/>
      <c r="G194" s="10"/>
    </row>
    <row r="195" spans="1:7" x14ac:dyDescent="0.25">
      <c r="A195" s="6"/>
      <c r="B195" s="6"/>
      <c r="C195" s="18"/>
      <c r="D195" s="18"/>
      <c r="E195" s="15"/>
      <c r="F195" s="15"/>
      <c r="G195" s="10"/>
    </row>
    <row r="196" spans="1:7" x14ac:dyDescent="0.25">
      <c r="A196" s="6"/>
      <c r="B196" s="6"/>
      <c r="C196" s="18"/>
      <c r="D196" s="18"/>
      <c r="E196" s="15"/>
      <c r="F196" s="15"/>
      <c r="G196" s="10"/>
    </row>
    <row r="197" spans="1:7" x14ac:dyDescent="0.25">
      <c r="A197" s="6"/>
      <c r="B197" s="6"/>
      <c r="C197" s="18"/>
      <c r="D197" s="18"/>
      <c r="E197" s="15"/>
      <c r="F197" s="15"/>
      <c r="G197" s="10"/>
    </row>
    <row r="198" spans="1:7" x14ac:dyDescent="0.25">
      <c r="A198" s="6"/>
      <c r="B198" s="6"/>
      <c r="C198" s="18"/>
      <c r="D198" s="18"/>
      <c r="E198" s="15"/>
      <c r="F198" s="15"/>
      <c r="G198" s="10"/>
    </row>
    <row r="199" spans="1:7" x14ac:dyDescent="0.25">
      <c r="A199" s="6"/>
      <c r="B199" s="6"/>
      <c r="C199" s="18"/>
      <c r="D199" s="18"/>
      <c r="E199" s="15"/>
      <c r="F199" s="15"/>
      <c r="G199" s="10"/>
    </row>
    <row r="200" spans="1:7" x14ac:dyDescent="0.25">
      <c r="A200" s="6"/>
      <c r="B200" s="6"/>
      <c r="C200" s="18"/>
      <c r="D200" s="18"/>
      <c r="E200" s="15"/>
      <c r="F200" s="15"/>
      <c r="G200" s="10"/>
    </row>
    <row r="201" spans="1:7" x14ac:dyDescent="0.25">
      <c r="A201" s="6"/>
      <c r="B201" s="6"/>
      <c r="C201" s="18"/>
      <c r="D201" s="18"/>
      <c r="E201" s="15"/>
      <c r="F201" s="15"/>
      <c r="G201" s="10"/>
    </row>
    <row r="202" spans="1:7" x14ac:dyDescent="0.25">
      <c r="A202" s="6"/>
      <c r="B202" s="6"/>
      <c r="C202" s="18"/>
      <c r="D202" s="18"/>
      <c r="E202" s="15"/>
      <c r="F202" s="15"/>
      <c r="G202" s="10"/>
    </row>
    <row r="203" spans="1:7" x14ac:dyDescent="0.25">
      <c r="A203" s="6"/>
      <c r="B203" s="6"/>
      <c r="C203" s="18"/>
      <c r="D203" s="18"/>
      <c r="E203" s="15"/>
      <c r="F203" s="15"/>
      <c r="G203" s="10"/>
    </row>
    <row r="204" spans="1:7" x14ac:dyDescent="0.25">
      <c r="A204" s="6"/>
      <c r="B204" s="6"/>
      <c r="C204" s="18"/>
      <c r="D204" s="18"/>
      <c r="E204" s="15"/>
      <c r="F204" s="15"/>
      <c r="G204" s="10"/>
    </row>
    <row r="205" spans="1:7" x14ac:dyDescent="0.25">
      <c r="A205" s="6"/>
      <c r="B205" s="6"/>
      <c r="C205" s="18"/>
      <c r="D205" s="18"/>
      <c r="E205" s="15"/>
      <c r="F205" s="15"/>
      <c r="G205" s="10"/>
    </row>
    <row r="206" spans="1:7" x14ac:dyDescent="0.25">
      <c r="A206" s="6"/>
      <c r="B206" s="6"/>
      <c r="C206" s="18"/>
      <c r="D206" s="18"/>
      <c r="E206" s="15"/>
      <c r="F206" s="15"/>
      <c r="G206" s="10"/>
    </row>
    <row r="207" spans="1:7" x14ac:dyDescent="0.25">
      <c r="A207" s="6"/>
      <c r="B207" s="6"/>
      <c r="C207" s="18"/>
      <c r="D207" s="18"/>
      <c r="E207" s="15"/>
      <c r="F207" s="15"/>
      <c r="G207" s="10"/>
    </row>
    <row r="208" spans="1:7" x14ac:dyDescent="0.25">
      <c r="A208" s="6"/>
      <c r="B208" s="6"/>
      <c r="C208" s="18"/>
      <c r="D208" s="18"/>
      <c r="E208" s="15"/>
      <c r="F208" s="15"/>
      <c r="G208" s="10"/>
    </row>
    <row r="209" spans="1:7" x14ac:dyDescent="0.25">
      <c r="A209" s="6"/>
      <c r="B209" s="6"/>
      <c r="C209" s="18"/>
      <c r="D209" s="18"/>
      <c r="E209" s="15"/>
      <c r="F209" s="15"/>
      <c r="G209" s="10"/>
    </row>
    <row r="210" spans="1:7" x14ac:dyDescent="0.25">
      <c r="A210" s="6"/>
      <c r="B210" s="6"/>
      <c r="C210" s="18"/>
      <c r="D210" s="18"/>
      <c r="E210" s="15"/>
      <c r="F210" s="15"/>
      <c r="G210" s="10"/>
    </row>
    <row r="211" spans="1:7" x14ac:dyDescent="0.25">
      <c r="A211" s="6"/>
      <c r="B211" s="6"/>
      <c r="C211" s="18"/>
      <c r="D211" s="18"/>
      <c r="E211" s="15"/>
      <c r="F211" s="15"/>
      <c r="G211" s="10"/>
    </row>
    <row r="212" spans="1:7" x14ac:dyDescent="0.25">
      <c r="A212" s="6"/>
      <c r="B212" s="6"/>
      <c r="C212" s="18"/>
      <c r="D212" s="18"/>
      <c r="E212" s="15"/>
      <c r="F212" s="15"/>
      <c r="G212" s="10"/>
    </row>
    <row r="213" spans="1:7" x14ac:dyDescent="0.25">
      <c r="A213" s="6"/>
      <c r="B213" s="6"/>
      <c r="C213" s="18"/>
      <c r="D213" s="18"/>
      <c r="E213" s="15"/>
      <c r="F213" s="15"/>
      <c r="G213" s="10"/>
    </row>
    <row r="214" spans="1:7" x14ac:dyDescent="0.25">
      <c r="A214" s="6"/>
      <c r="B214" s="6"/>
      <c r="C214" s="18"/>
      <c r="D214" s="18"/>
      <c r="E214" s="15"/>
      <c r="F214" s="15"/>
      <c r="G214" s="10"/>
    </row>
    <row r="215" spans="1:7" x14ac:dyDescent="0.25">
      <c r="A215" s="6"/>
      <c r="B215" s="6"/>
      <c r="C215" s="18"/>
      <c r="D215" s="18"/>
      <c r="E215" s="15"/>
      <c r="F215" s="15"/>
      <c r="G215" s="10"/>
    </row>
    <row r="216" spans="1:7" x14ac:dyDescent="0.25">
      <c r="A216" s="6"/>
      <c r="B216" s="6"/>
      <c r="C216" s="18"/>
      <c r="D216" s="18"/>
      <c r="E216" s="15"/>
      <c r="F216" s="15"/>
      <c r="G216" s="10"/>
    </row>
    <row r="217" spans="1:7" x14ac:dyDescent="0.25">
      <c r="A217" s="6"/>
      <c r="B217" s="6"/>
      <c r="C217" s="18"/>
      <c r="D217" s="18"/>
      <c r="E217" s="15"/>
      <c r="F217" s="15"/>
      <c r="G217" s="10"/>
    </row>
    <row r="218" spans="1:7" x14ac:dyDescent="0.25">
      <c r="A218" s="6"/>
      <c r="B218" s="6"/>
      <c r="C218" s="18"/>
      <c r="D218" s="18"/>
      <c r="E218" s="15"/>
      <c r="F218" s="15"/>
      <c r="G218" s="10"/>
    </row>
    <row r="219" spans="1:7" x14ac:dyDescent="0.25">
      <c r="A219" s="6"/>
      <c r="B219" s="6"/>
      <c r="C219" s="18"/>
      <c r="D219" s="18"/>
      <c r="E219" s="15"/>
      <c r="F219" s="15"/>
      <c r="G219" s="10"/>
    </row>
    <row r="220" spans="1:7" x14ac:dyDescent="0.25">
      <c r="A220" s="6"/>
      <c r="B220" s="6"/>
      <c r="C220" s="18"/>
      <c r="D220" s="18"/>
      <c r="E220" s="15"/>
      <c r="F220" s="15"/>
      <c r="G220" s="10"/>
    </row>
    <row r="221" spans="1:7" x14ac:dyDescent="0.25">
      <c r="A221" s="6"/>
      <c r="B221" s="6"/>
      <c r="C221" s="18"/>
      <c r="D221" s="18"/>
      <c r="E221" s="15"/>
      <c r="F221" s="15"/>
      <c r="G221" s="10"/>
    </row>
    <row r="222" spans="1:7" x14ac:dyDescent="0.25">
      <c r="A222" s="6"/>
      <c r="B222" s="6"/>
      <c r="C222" s="18"/>
      <c r="D222" s="18"/>
      <c r="E222" s="15"/>
      <c r="F222" s="15"/>
      <c r="G222" s="10"/>
    </row>
    <row r="223" spans="1:7" x14ac:dyDescent="0.25">
      <c r="A223" s="6"/>
      <c r="B223" s="6"/>
      <c r="C223" s="18"/>
      <c r="D223" s="18"/>
      <c r="E223" s="15"/>
      <c r="F223" s="15"/>
      <c r="G223" s="10"/>
    </row>
    <row r="224" spans="1:7" x14ac:dyDescent="0.25">
      <c r="A224" s="6"/>
      <c r="B224" s="6"/>
      <c r="C224" s="18"/>
      <c r="D224" s="18"/>
      <c r="E224" s="15"/>
      <c r="F224" s="15"/>
      <c r="G224" s="10"/>
    </row>
    <row r="225" spans="1:7" x14ac:dyDescent="0.25">
      <c r="A225" s="6"/>
      <c r="B225" s="6"/>
      <c r="C225" s="18"/>
      <c r="D225" s="18"/>
      <c r="E225" s="15"/>
      <c r="F225" s="15"/>
      <c r="G225" s="10"/>
    </row>
    <row r="226" spans="1:7" x14ac:dyDescent="0.25">
      <c r="A226" s="6"/>
      <c r="B226" s="6"/>
      <c r="C226" s="18"/>
      <c r="D226" s="18"/>
      <c r="E226" s="15"/>
      <c r="F226" s="15"/>
      <c r="G226" s="10"/>
    </row>
    <row r="227" spans="1:7" x14ac:dyDescent="0.25">
      <c r="A227" s="6"/>
      <c r="B227" s="6"/>
      <c r="C227" s="18"/>
      <c r="D227" s="18"/>
      <c r="E227" s="15"/>
      <c r="F227" s="15"/>
      <c r="G227" s="10"/>
    </row>
  </sheetData>
  <mergeCells count="2">
    <mergeCell ref="A1:F1"/>
    <mergeCell ref="L3:N3"/>
  </mergeCells>
  <conditionalFormatting sqref="C149:G227 E3:F148">
    <cfRule type="expression" dxfId="79" priority="22">
      <formula>#REF!&gt;#REF!</formula>
    </cfRule>
    <cfRule type="expression" dxfId="78" priority="23">
      <formula>#REF!&gt;0</formula>
    </cfRule>
    <cfRule type="expression" dxfId="77" priority="24">
      <formula>#REF!&gt;0</formula>
    </cfRule>
  </conditionalFormatting>
  <conditionalFormatting sqref="A149:G227 E3:F148">
    <cfRule type="expression" dxfId="76" priority="21">
      <formula>NOT(ISBLANK($G3))</formula>
    </cfRule>
  </conditionalFormatting>
  <conditionalFormatting sqref="A149:B227">
    <cfRule type="expression" dxfId="75" priority="25">
      <formula>$P160&gt;0</formula>
    </cfRule>
    <cfRule type="expression" dxfId="74" priority="26">
      <formula>$O160&gt;0</formula>
    </cfRule>
  </conditionalFormatting>
  <conditionalFormatting sqref="G3:G148 A3:D148">
    <cfRule type="expression" dxfId="72" priority="13">
      <formula>$P3&gt;0</formula>
    </cfRule>
    <cfRule type="expression" dxfId="71" priority="14">
      <formula>$O3&gt;0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7" id="{B2514013-CB3C-4981-8055-5887C4D2D576}">
            <xm:f>$N160&gt;'[Train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A149:B227</xm:sqref>
        </x14:conditionalFormatting>
        <x14:conditionalFormatting xmlns:xm="http://schemas.microsoft.com/office/excel/2006/main">
          <x14:cfRule type="expression" priority="13" id="{5B52FBB2-96B8-4015-96ED-866B1CDB5F64}">
            <xm:f>$N3&gt;'[Train Runs and Enforcements 2016-05-28.xlsx]Variables'!#REF!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G3:G148 A3:D148</xm:sqref>
        </x14:conditionalFormatting>
      </x14:conditionalFormatting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25"/>
  <sheetViews>
    <sheetView zoomScaleNormal="100" workbookViewId="0">
      <selection activeCell="J3" sqref="J3:N9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68.42578125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75" t="str">
        <f>"Eagle P3 System Performance - "&amp;TEXT(J3,"YYYY-MM-DD")</f>
        <v>Eagle P3 System Performance - 2016-05-29</v>
      </c>
      <c r="B1" s="75"/>
      <c r="C1" s="75"/>
      <c r="D1" s="75"/>
      <c r="E1" s="75"/>
      <c r="F1" s="75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3542</v>
      </c>
      <c r="B3" s="6">
        <v>4041</v>
      </c>
      <c r="C3" s="34">
        <v>42519.16982638889</v>
      </c>
      <c r="D3" s="34">
        <v>42519.200914351852</v>
      </c>
      <c r="E3" s="6" t="s">
        <v>3218</v>
      </c>
      <c r="F3" s="15">
        <f>D3-C3</f>
        <v>3.1087962961464655E-2</v>
      </c>
      <c r="G3" s="10"/>
      <c r="J3" s="20">
        <v>42519</v>
      </c>
      <c r="K3" s="21"/>
      <c r="L3" s="76" t="s">
        <v>3</v>
      </c>
      <c r="M3" s="76"/>
      <c r="N3" s="77"/>
    </row>
    <row r="4" spans="1:65" s="2" customFormat="1" ht="15.75" thickBot="1" x14ac:dyDescent="0.3">
      <c r="A4" s="6" t="s">
        <v>3543</v>
      </c>
      <c r="B4" s="6">
        <v>4020</v>
      </c>
      <c r="C4" s="34">
        <v>42519.155706018515</v>
      </c>
      <c r="D4" s="34">
        <v>42519.184178240743</v>
      </c>
      <c r="E4" s="6" t="s">
        <v>29</v>
      </c>
      <c r="F4" s="15">
        <f t="shared" ref="F4:F67" si="0">D4-C4</f>
        <v>2.8472222227719612E-2</v>
      </c>
      <c r="G4" s="10"/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3544</v>
      </c>
      <c r="B5" s="6">
        <v>4032</v>
      </c>
      <c r="C5" s="34">
        <v>42519.195763888885</v>
      </c>
      <c r="D5" s="34">
        <v>42519.228206018517</v>
      </c>
      <c r="E5" s="6" t="s">
        <v>32</v>
      </c>
      <c r="F5" s="15">
        <f t="shared" si="0"/>
        <v>3.2442129631817807E-2</v>
      </c>
      <c r="G5" s="10"/>
      <c r="J5" s="22" t="s">
        <v>7</v>
      </c>
      <c r="K5" s="24">
        <f>COUNTA(F3:F989)</f>
        <v>144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6" t="s">
        <v>3545</v>
      </c>
      <c r="B6" s="6">
        <v>4044</v>
      </c>
      <c r="C6" s="34">
        <v>42519.177094907405</v>
      </c>
      <c r="D6" s="34">
        <v>42519.202118055553</v>
      </c>
      <c r="E6" s="6" t="s">
        <v>24</v>
      </c>
      <c r="F6" s="15">
        <f t="shared" si="0"/>
        <v>2.5023148147738539E-2</v>
      </c>
      <c r="G6" s="10"/>
      <c r="J6" s="22" t="s">
        <v>15</v>
      </c>
      <c r="K6" s="24">
        <f>K5-K8</f>
        <v>141</v>
      </c>
      <c r="L6" s="25">
        <v>42.745035461080754</v>
      </c>
      <c r="M6" s="25">
        <v>35.866666669026017</v>
      </c>
      <c r="N6" s="25">
        <v>53.766666672891006</v>
      </c>
    </row>
    <row r="7" spans="1:65" s="2" customFormat="1" x14ac:dyDescent="0.25">
      <c r="A7" s="6" t="s">
        <v>3546</v>
      </c>
      <c r="B7" s="6">
        <v>4015</v>
      </c>
      <c r="C7" s="34">
        <v>42519.214120370372</v>
      </c>
      <c r="D7" s="34">
        <v>42519.245162037034</v>
      </c>
      <c r="E7" s="6" t="s">
        <v>31</v>
      </c>
      <c r="F7" s="15">
        <f t="shared" si="0"/>
        <v>3.1041666661622003E-2</v>
      </c>
      <c r="G7" s="10"/>
      <c r="J7" s="22" t="s">
        <v>9</v>
      </c>
      <c r="K7" s="29">
        <f>K6/K5</f>
        <v>0.97916666666666663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6" t="s">
        <v>3547</v>
      </c>
      <c r="B8" s="6">
        <v>4011</v>
      </c>
      <c r="C8" s="34">
        <v>42519.187719907408</v>
      </c>
      <c r="D8" s="34">
        <v>42519.216319444444</v>
      </c>
      <c r="E8" s="6" t="s">
        <v>33</v>
      </c>
      <c r="F8" s="15">
        <f t="shared" si="0"/>
        <v>2.8599537035916001E-2</v>
      </c>
      <c r="G8" s="10"/>
      <c r="J8" s="22" t="s">
        <v>16</v>
      </c>
      <c r="K8" s="24">
        <f>COUNTA(G3:G989)</f>
        <v>3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3548</v>
      </c>
      <c r="B9" s="6">
        <v>4012</v>
      </c>
      <c r="C9" s="34">
        <v>42519.223738425928</v>
      </c>
      <c r="D9" s="34">
        <v>42519.256215277775</v>
      </c>
      <c r="E9" s="6" t="s">
        <v>33</v>
      </c>
      <c r="F9" s="15">
        <f t="shared" si="0"/>
        <v>3.2476851847604848E-2</v>
      </c>
      <c r="G9" s="10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3549</v>
      </c>
      <c r="B10" s="6">
        <v>4040</v>
      </c>
      <c r="C10" s="34">
        <v>42519.197708333333</v>
      </c>
      <c r="D10" s="34">
        <v>42519.225347222222</v>
      </c>
      <c r="E10" s="6" t="s">
        <v>37</v>
      </c>
      <c r="F10" s="15">
        <f t="shared" si="0"/>
        <v>2.7638888888759539E-2</v>
      </c>
      <c r="G10" s="10"/>
    </row>
    <row r="11" spans="1:65" s="2" customFormat="1" x14ac:dyDescent="0.25">
      <c r="A11" s="6" t="s">
        <v>3550</v>
      </c>
      <c r="B11" s="6">
        <v>4039</v>
      </c>
      <c r="C11" s="34">
        <v>42519.236250000002</v>
      </c>
      <c r="D11" s="34">
        <v>42519.266134259262</v>
      </c>
      <c r="E11" s="6" t="s">
        <v>37</v>
      </c>
      <c r="F11" s="15">
        <f t="shared" si="0"/>
        <v>2.9884259260143153E-2</v>
      </c>
      <c r="G11" s="10"/>
    </row>
    <row r="12" spans="1:65" s="2" customFormat="1" x14ac:dyDescent="0.25">
      <c r="A12" s="6" t="s">
        <v>3551</v>
      </c>
      <c r="B12" s="6">
        <v>4038</v>
      </c>
      <c r="C12" s="34">
        <v>42519.206631944442</v>
      </c>
      <c r="D12" s="34">
        <v>42519.235289351855</v>
      </c>
      <c r="E12" s="6" t="s">
        <v>27</v>
      </c>
      <c r="F12" s="15">
        <f t="shared" si="0"/>
        <v>2.8657407412538305E-2</v>
      </c>
      <c r="G12" s="10"/>
    </row>
    <row r="13" spans="1:65" s="2" customFormat="1" x14ac:dyDescent="0.25">
      <c r="A13" s="6" t="s">
        <v>3552</v>
      </c>
      <c r="B13" s="6">
        <v>4037</v>
      </c>
      <c r="C13" s="34">
        <v>42519.245752314811</v>
      </c>
      <c r="D13" s="34">
        <v>42519.276898148149</v>
      </c>
      <c r="E13" s="6" t="s">
        <v>27</v>
      </c>
      <c r="F13" s="15">
        <f t="shared" si="0"/>
        <v>3.1145833338086959E-2</v>
      </c>
      <c r="G13" s="10"/>
    </row>
    <row r="14" spans="1:65" s="2" customFormat="1" x14ac:dyDescent="0.25">
      <c r="A14" s="6" t="s">
        <v>3553</v>
      </c>
      <c r="B14" s="6">
        <v>4042</v>
      </c>
      <c r="C14" s="34">
        <v>42519.212372685186</v>
      </c>
      <c r="D14" s="34">
        <v>42519.244525462964</v>
      </c>
      <c r="E14" s="6" t="s">
        <v>3218</v>
      </c>
      <c r="F14" s="15">
        <f t="shared" si="0"/>
        <v>3.2152777777810115E-2</v>
      </c>
      <c r="G14" s="10"/>
    </row>
    <row r="15" spans="1:65" s="2" customFormat="1" x14ac:dyDescent="0.25">
      <c r="A15" s="6" t="s">
        <v>3554</v>
      </c>
      <c r="B15" s="6">
        <v>4041</v>
      </c>
      <c r="C15" s="34">
        <v>42519.251851851855</v>
      </c>
      <c r="D15" s="34">
        <v>42519.284189814818</v>
      </c>
      <c r="E15" s="6" t="s">
        <v>3218</v>
      </c>
      <c r="F15" s="15">
        <f t="shared" si="0"/>
        <v>3.2337962962628808E-2</v>
      </c>
      <c r="G15" s="10"/>
    </row>
    <row r="16" spans="1:65" s="2" customFormat="1" x14ac:dyDescent="0.25">
      <c r="A16" s="6" t="s">
        <v>3555</v>
      </c>
      <c r="B16" s="6">
        <v>4020</v>
      </c>
      <c r="C16" s="34">
        <v>42519.231122685182</v>
      </c>
      <c r="D16" s="34">
        <v>42519.257824074077</v>
      </c>
      <c r="E16" s="6" t="s">
        <v>29</v>
      </c>
      <c r="F16" s="15">
        <f t="shared" si="0"/>
        <v>2.6701388895162381E-2</v>
      </c>
      <c r="G16" s="10"/>
    </row>
    <row r="17" spans="1:7" s="2" customFormat="1" x14ac:dyDescent="0.25">
      <c r="A17" s="6" t="s">
        <v>3556</v>
      </c>
      <c r="B17" s="6">
        <v>4019</v>
      </c>
      <c r="C17" s="34">
        <v>42519.266979166663</v>
      </c>
      <c r="D17" s="34">
        <v>42519.295162037037</v>
      </c>
      <c r="E17" s="6" t="s">
        <v>29</v>
      </c>
      <c r="F17" s="15">
        <f t="shared" si="0"/>
        <v>2.8182870373711921E-2</v>
      </c>
      <c r="G17" s="10"/>
    </row>
    <row r="18" spans="1:7" s="2" customFormat="1" x14ac:dyDescent="0.25">
      <c r="A18" s="6" t="s">
        <v>3557</v>
      </c>
      <c r="B18" s="6">
        <v>4031</v>
      </c>
      <c r="C18" s="34">
        <v>42519.232245370367</v>
      </c>
      <c r="D18" s="34">
        <v>42519.266875000001</v>
      </c>
      <c r="E18" s="6" t="s">
        <v>32</v>
      </c>
      <c r="F18" s="15">
        <f t="shared" si="0"/>
        <v>3.4629629633855075E-2</v>
      </c>
      <c r="G18" s="10"/>
    </row>
    <row r="19" spans="1:7" s="2" customFormat="1" x14ac:dyDescent="0.25">
      <c r="A19" s="6" t="s">
        <v>3558</v>
      </c>
      <c r="B19" s="6">
        <v>4032</v>
      </c>
      <c r="C19" s="34">
        <v>42519.272696759261</v>
      </c>
      <c r="D19" s="34">
        <v>42519.305717592593</v>
      </c>
      <c r="E19" s="6" t="s">
        <v>32</v>
      </c>
      <c r="F19" s="15">
        <f t="shared" si="0"/>
        <v>3.3020833332557231E-2</v>
      </c>
      <c r="G19" s="10"/>
    </row>
    <row r="20" spans="1:7" s="2" customFormat="1" x14ac:dyDescent="0.25">
      <c r="A20" s="13" t="s">
        <v>3559</v>
      </c>
      <c r="B20" s="13">
        <v>4044</v>
      </c>
      <c r="C20" s="42">
        <v>42519.264317129629</v>
      </c>
      <c r="D20" s="42">
        <v>42519.264884259261</v>
      </c>
      <c r="E20" s="13" t="s">
        <v>24</v>
      </c>
      <c r="F20" s="16">
        <f t="shared" si="0"/>
        <v>5.671296312357299E-4</v>
      </c>
      <c r="G20" s="14" t="s">
        <v>3685</v>
      </c>
    </row>
    <row r="21" spans="1:7" s="2" customFormat="1" x14ac:dyDescent="0.25">
      <c r="A21" s="6" t="s">
        <v>3560</v>
      </c>
      <c r="B21" s="6">
        <v>4043</v>
      </c>
      <c r="C21" s="34">
        <v>42519.285231481481</v>
      </c>
      <c r="D21" s="34">
        <v>42519.315034722225</v>
      </c>
      <c r="E21" s="6" t="s">
        <v>24</v>
      </c>
      <c r="F21" s="15">
        <f t="shared" si="0"/>
        <v>2.980324074451346E-2</v>
      </c>
      <c r="G21" s="10"/>
    </row>
    <row r="22" spans="1:7" s="2" customFormat="1" x14ac:dyDescent="0.25">
      <c r="A22" s="6" t="s">
        <v>3561</v>
      </c>
      <c r="B22" s="6">
        <v>4011</v>
      </c>
      <c r="C22" s="34">
        <v>42519.258530092593</v>
      </c>
      <c r="D22" s="34">
        <v>42519.28534722222</v>
      </c>
      <c r="E22" s="6" t="s">
        <v>33</v>
      </c>
      <c r="F22" s="15">
        <f t="shared" si="0"/>
        <v>2.6817129626579117E-2</v>
      </c>
      <c r="G22" s="10"/>
    </row>
    <row r="23" spans="1:7" s="2" customFormat="1" x14ac:dyDescent="0.25">
      <c r="A23" s="6" t="s">
        <v>3562</v>
      </c>
      <c r="B23" s="6">
        <v>4012</v>
      </c>
      <c r="C23" s="34">
        <v>42519.298437500001</v>
      </c>
      <c r="D23" s="34">
        <v>42519.325289351851</v>
      </c>
      <c r="E23" s="6" t="s">
        <v>33</v>
      </c>
      <c r="F23" s="15">
        <f t="shared" si="0"/>
        <v>2.6851851849642117E-2</v>
      </c>
      <c r="G23" s="10"/>
    </row>
    <row r="24" spans="1:7" s="2" customFormat="1" x14ac:dyDescent="0.25">
      <c r="A24" s="6" t="s">
        <v>3563</v>
      </c>
      <c r="B24" s="6">
        <v>4040</v>
      </c>
      <c r="C24" s="34">
        <v>42519.270266203705</v>
      </c>
      <c r="D24" s="34">
        <v>42519.297175925924</v>
      </c>
      <c r="E24" s="6" t="s">
        <v>37</v>
      </c>
      <c r="F24" s="15">
        <f t="shared" si="0"/>
        <v>2.6909722218988463E-2</v>
      </c>
      <c r="G24" s="10"/>
    </row>
    <row r="25" spans="1:7" s="2" customFormat="1" x14ac:dyDescent="0.25">
      <c r="A25" s="6" t="s">
        <v>3564</v>
      </c>
      <c r="B25" s="6">
        <v>4039</v>
      </c>
      <c r="C25" s="34">
        <v>42519.309872685182</v>
      </c>
      <c r="D25" s="34">
        <v>42519.335810185185</v>
      </c>
      <c r="E25" s="6" t="s">
        <v>37</v>
      </c>
      <c r="F25" s="15">
        <f t="shared" si="0"/>
        <v>2.5937500002328306E-2</v>
      </c>
      <c r="G25" s="10"/>
    </row>
    <row r="26" spans="1:7" s="2" customFormat="1" x14ac:dyDescent="0.25">
      <c r="A26" s="6" t="s">
        <v>3565</v>
      </c>
      <c r="B26" s="6">
        <v>4038</v>
      </c>
      <c r="C26" s="34">
        <v>42519.279618055552</v>
      </c>
      <c r="D26" s="34">
        <v>42519.306435185186</v>
      </c>
      <c r="E26" s="6" t="s">
        <v>27</v>
      </c>
      <c r="F26" s="15">
        <f t="shared" si="0"/>
        <v>2.6817129633855075E-2</v>
      </c>
      <c r="G26" s="10"/>
    </row>
    <row r="27" spans="1:7" s="2" customFormat="1" x14ac:dyDescent="0.25">
      <c r="A27" s="6" t="s">
        <v>3566</v>
      </c>
      <c r="B27" s="6">
        <v>4037</v>
      </c>
      <c r="C27" s="34">
        <v>42519.31653935185</v>
      </c>
      <c r="D27" s="34">
        <v>42519.345543981479</v>
      </c>
      <c r="E27" s="6" t="s">
        <v>27</v>
      </c>
      <c r="F27" s="15">
        <f t="shared" si="0"/>
        <v>2.9004629628616385E-2</v>
      </c>
      <c r="G27" s="10"/>
    </row>
    <row r="28" spans="1:7" s="2" customFormat="1" x14ac:dyDescent="0.25">
      <c r="A28" s="6" t="s">
        <v>3567</v>
      </c>
      <c r="B28" s="6">
        <v>4042</v>
      </c>
      <c r="C28" s="34">
        <v>42519.289641203701</v>
      </c>
      <c r="D28" s="34">
        <v>42519.316655092596</v>
      </c>
      <c r="E28" s="6" t="s">
        <v>3218</v>
      </c>
      <c r="F28" s="15">
        <f t="shared" si="0"/>
        <v>2.701388889545342E-2</v>
      </c>
      <c r="G28" s="10"/>
    </row>
    <row r="29" spans="1:7" s="2" customFormat="1" x14ac:dyDescent="0.25">
      <c r="A29" s="6" t="s">
        <v>3568</v>
      </c>
      <c r="B29" s="6">
        <v>4041</v>
      </c>
      <c r="C29" s="34">
        <v>42519.324664351851</v>
      </c>
      <c r="D29" s="34">
        <v>42519.355798611112</v>
      </c>
      <c r="E29" s="6" t="s">
        <v>3218</v>
      </c>
      <c r="F29" s="15">
        <f t="shared" si="0"/>
        <v>3.1134259261307307E-2</v>
      </c>
      <c r="G29" s="10"/>
    </row>
    <row r="30" spans="1:7" s="2" customFormat="1" x14ac:dyDescent="0.25">
      <c r="A30" s="6" t="s">
        <v>3569</v>
      </c>
      <c r="B30" s="6">
        <v>4020</v>
      </c>
      <c r="C30" s="34">
        <v>42519.299560185187</v>
      </c>
      <c r="D30" s="34">
        <v>42519.326817129629</v>
      </c>
      <c r="E30" s="6" t="s">
        <v>29</v>
      </c>
      <c r="F30" s="15">
        <f t="shared" si="0"/>
        <v>2.7256944442342501E-2</v>
      </c>
      <c r="G30" s="10"/>
    </row>
    <row r="31" spans="1:7" s="2" customFormat="1" x14ac:dyDescent="0.25">
      <c r="A31" s="6" t="s">
        <v>3570</v>
      </c>
      <c r="B31" s="6">
        <v>4019</v>
      </c>
      <c r="C31" s="34">
        <v>42519.337222222224</v>
      </c>
      <c r="D31" s="34">
        <v>42519.366585648146</v>
      </c>
      <c r="E31" s="6" t="s">
        <v>29</v>
      </c>
      <c r="F31" s="15">
        <f t="shared" si="0"/>
        <v>2.9363425921474118E-2</v>
      </c>
      <c r="G31" s="10"/>
    </row>
    <row r="32" spans="1:7" s="2" customFormat="1" x14ac:dyDescent="0.25">
      <c r="A32" s="6" t="s">
        <v>3571</v>
      </c>
      <c r="B32" s="6">
        <v>4031</v>
      </c>
      <c r="C32" s="34">
        <v>42519.309432870374</v>
      </c>
      <c r="D32" s="34">
        <v>42519.337870370371</v>
      </c>
      <c r="E32" s="6" t="s">
        <v>32</v>
      </c>
      <c r="F32" s="15">
        <f t="shared" si="0"/>
        <v>2.8437499997380655E-2</v>
      </c>
      <c r="G32" s="10"/>
    </row>
    <row r="33" spans="1:7" s="2" customFormat="1" x14ac:dyDescent="0.25">
      <c r="A33" s="6" t="s">
        <v>3572</v>
      </c>
      <c r="B33" s="6">
        <v>4032</v>
      </c>
      <c r="C33" s="34">
        <v>42519.345173611109</v>
      </c>
      <c r="D33" s="34">
        <v>42519.377951388888</v>
      </c>
      <c r="E33" s="6" t="s">
        <v>32</v>
      </c>
      <c r="F33" s="15">
        <f t="shared" si="0"/>
        <v>3.2777777778392192E-2</v>
      </c>
      <c r="G33" s="10"/>
    </row>
    <row r="34" spans="1:7" s="2" customFormat="1" x14ac:dyDescent="0.25">
      <c r="A34" s="6" t="s">
        <v>3573</v>
      </c>
      <c r="B34" s="6">
        <v>4044</v>
      </c>
      <c r="C34" s="34">
        <v>42519.319328703707</v>
      </c>
      <c r="D34" s="34">
        <v>42519.347766203704</v>
      </c>
      <c r="E34" s="6" t="s">
        <v>24</v>
      </c>
      <c r="F34" s="15">
        <f t="shared" si="0"/>
        <v>2.8437499997380655E-2</v>
      </c>
      <c r="G34" s="10"/>
    </row>
    <row r="35" spans="1:7" s="2" customFormat="1" x14ac:dyDescent="0.25">
      <c r="A35" s="6" t="s">
        <v>3574</v>
      </c>
      <c r="B35" s="6">
        <v>4043</v>
      </c>
      <c r="C35" s="34">
        <v>42519.361041666663</v>
      </c>
      <c r="D35" s="34">
        <v>42519.387453703705</v>
      </c>
      <c r="E35" s="6" t="s">
        <v>24</v>
      </c>
      <c r="F35" s="15">
        <f t="shared" si="0"/>
        <v>2.641203704115469E-2</v>
      </c>
      <c r="G35" s="10"/>
    </row>
    <row r="36" spans="1:7" s="2" customFormat="1" x14ac:dyDescent="0.25">
      <c r="A36" s="6" t="s">
        <v>3575</v>
      </c>
      <c r="B36" s="6">
        <v>4011</v>
      </c>
      <c r="C36" s="34">
        <v>42519.329340277778</v>
      </c>
      <c r="D36" s="34">
        <v>42519.359016203707</v>
      </c>
      <c r="E36" s="6" t="s">
        <v>33</v>
      </c>
      <c r="F36" s="15">
        <f t="shared" si="0"/>
        <v>2.9675925929041114E-2</v>
      </c>
      <c r="G36" s="10"/>
    </row>
    <row r="37" spans="1:7" s="2" customFormat="1" x14ac:dyDescent="0.25">
      <c r="A37" s="6" t="s">
        <v>3576</v>
      </c>
      <c r="B37" s="6">
        <v>4012</v>
      </c>
      <c r="C37" s="34">
        <v>42519.368194444447</v>
      </c>
      <c r="D37" s="34">
        <v>42519.398125</v>
      </c>
      <c r="E37" s="6" t="s">
        <v>33</v>
      </c>
      <c r="F37" s="15">
        <f t="shared" si="0"/>
        <v>2.9930555552709848E-2</v>
      </c>
      <c r="G37" s="10"/>
    </row>
    <row r="38" spans="1:7" s="2" customFormat="1" x14ac:dyDescent="0.25">
      <c r="A38" s="6" t="s">
        <v>3577</v>
      </c>
      <c r="B38" s="6">
        <v>4040</v>
      </c>
      <c r="C38" s="34">
        <v>42519.341469907406</v>
      </c>
      <c r="D38" s="34">
        <v>42519.368414351855</v>
      </c>
      <c r="E38" s="6" t="s">
        <v>37</v>
      </c>
      <c r="F38" s="15">
        <f t="shared" si="0"/>
        <v>2.694444444932742E-2</v>
      </c>
      <c r="G38" s="10"/>
    </row>
    <row r="39" spans="1:7" s="2" customFormat="1" x14ac:dyDescent="0.25">
      <c r="A39" s="6" t="s">
        <v>3578</v>
      </c>
      <c r="B39" s="6">
        <v>4039</v>
      </c>
      <c r="C39" s="34">
        <v>42519.382870370369</v>
      </c>
      <c r="D39" s="34">
        <v>42519.408518518518</v>
      </c>
      <c r="E39" s="6" t="s">
        <v>37</v>
      </c>
      <c r="F39" s="15">
        <f t="shared" si="0"/>
        <v>2.5648148148320615E-2</v>
      </c>
      <c r="G39" s="10"/>
    </row>
    <row r="40" spans="1:7" s="2" customFormat="1" x14ac:dyDescent="0.25">
      <c r="A40" s="6" t="s">
        <v>3579</v>
      </c>
      <c r="B40" s="6">
        <v>4038</v>
      </c>
      <c r="C40" s="34">
        <v>42519.352638888886</v>
      </c>
      <c r="D40" s="34">
        <v>42519.378738425927</v>
      </c>
      <c r="E40" s="6" t="s">
        <v>27</v>
      </c>
      <c r="F40" s="15">
        <f t="shared" si="0"/>
        <v>2.6099537040863652E-2</v>
      </c>
      <c r="G40" s="10"/>
    </row>
    <row r="41" spans="1:7" s="2" customFormat="1" x14ac:dyDescent="0.25">
      <c r="A41" s="6" t="s">
        <v>3580</v>
      </c>
      <c r="B41" s="6">
        <v>4037</v>
      </c>
      <c r="C41" s="34">
        <v>42519.387754629628</v>
      </c>
      <c r="D41" s="34">
        <v>42519.41878472222</v>
      </c>
      <c r="E41" s="6" t="s">
        <v>27</v>
      </c>
      <c r="F41" s="15">
        <f t="shared" si="0"/>
        <v>3.1030092592118308E-2</v>
      </c>
      <c r="G41" s="10"/>
    </row>
    <row r="42" spans="1:7" s="2" customFormat="1" x14ac:dyDescent="0.25">
      <c r="A42" s="6" t="s">
        <v>3581</v>
      </c>
      <c r="B42" s="6">
        <v>4042</v>
      </c>
      <c r="C42" s="34">
        <v>42519.360439814816</v>
      </c>
      <c r="D42" s="34">
        <v>42519.389328703706</v>
      </c>
      <c r="E42" s="6" t="s">
        <v>3218</v>
      </c>
      <c r="F42" s="15">
        <f t="shared" si="0"/>
        <v>2.8888888889923692E-2</v>
      </c>
      <c r="G42" s="10"/>
    </row>
    <row r="43" spans="1:7" s="2" customFormat="1" x14ac:dyDescent="0.25">
      <c r="A43" s="6" t="s">
        <v>3582</v>
      </c>
      <c r="B43" s="6">
        <v>4041</v>
      </c>
      <c r="C43" s="34">
        <v>42519.397465277776</v>
      </c>
      <c r="D43" s="34">
        <v>42519.428784722222</v>
      </c>
      <c r="E43" s="6" t="s">
        <v>3218</v>
      </c>
      <c r="F43" s="15">
        <f t="shared" si="0"/>
        <v>3.1319444446125999E-2</v>
      </c>
      <c r="G43" s="10"/>
    </row>
    <row r="44" spans="1:7" s="2" customFormat="1" x14ac:dyDescent="0.25">
      <c r="A44" s="6" t="s">
        <v>3583</v>
      </c>
      <c r="B44" s="6">
        <v>4020</v>
      </c>
      <c r="C44" s="34">
        <v>42519.370266203703</v>
      </c>
      <c r="D44" s="34">
        <v>42519.399942129632</v>
      </c>
      <c r="E44" s="6" t="s">
        <v>29</v>
      </c>
      <c r="F44" s="15">
        <f t="shared" si="0"/>
        <v>2.9675925929041114E-2</v>
      </c>
      <c r="G44" s="10"/>
    </row>
    <row r="45" spans="1:7" s="2" customFormat="1" x14ac:dyDescent="0.25">
      <c r="A45" s="6" t="s">
        <v>3584</v>
      </c>
      <c r="B45" s="6">
        <v>4019</v>
      </c>
      <c r="C45" s="34">
        <v>42519.411828703705</v>
      </c>
      <c r="D45" s="34">
        <v>42519.439791666664</v>
      </c>
      <c r="E45" s="6" t="s">
        <v>29</v>
      </c>
      <c r="F45" s="15">
        <f t="shared" si="0"/>
        <v>2.7962962958554272E-2</v>
      </c>
      <c r="G45" s="10"/>
    </row>
    <row r="46" spans="1:7" s="2" customFormat="1" x14ac:dyDescent="0.25">
      <c r="A46" s="6" t="s">
        <v>3585</v>
      </c>
      <c r="B46" s="6">
        <v>4031</v>
      </c>
      <c r="C46" s="34">
        <v>42519.38417824074</v>
      </c>
      <c r="D46" s="34">
        <v>42519.410624999997</v>
      </c>
      <c r="E46" s="6" t="s">
        <v>32</v>
      </c>
      <c r="F46" s="15">
        <f t="shared" si="0"/>
        <v>2.6446759256941732E-2</v>
      </c>
      <c r="G46" s="10"/>
    </row>
    <row r="47" spans="1:7" s="2" customFormat="1" x14ac:dyDescent="0.25">
      <c r="A47" s="6" t="s">
        <v>3586</v>
      </c>
      <c r="B47" s="6">
        <v>4032</v>
      </c>
      <c r="C47" s="34">
        <v>42519.418703703705</v>
      </c>
      <c r="D47" s="34">
        <v>42519.45076388889</v>
      </c>
      <c r="E47" s="6" t="s">
        <v>32</v>
      </c>
      <c r="F47" s="15">
        <f t="shared" si="0"/>
        <v>3.2060185185400769E-2</v>
      </c>
      <c r="G47" s="10"/>
    </row>
    <row r="48" spans="1:7" s="2" customFormat="1" x14ac:dyDescent="0.25">
      <c r="A48" s="6" t="s">
        <v>3587</v>
      </c>
      <c r="B48" s="6">
        <v>4044</v>
      </c>
      <c r="C48" s="34">
        <v>42519.390555555554</v>
      </c>
      <c r="D48" s="34">
        <v>42519.420555555553</v>
      </c>
      <c r="E48" s="6" t="s">
        <v>24</v>
      </c>
      <c r="F48" s="15">
        <f t="shared" si="0"/>
        <v>2.9999999998835847E-2</v>
      </c>
      <c r="G48" s="10"/>
    </row>
    <row r="49" spans="1:7" s="2" customFormat="1" x14ac:dyDescent="0.25">
      <c r="A49" s="6" t="s">
        <v>3588</v>
      </c>
      <c r="B49" s="6">
        <v>4043</v>
      </c>
      <c r="C49" s="34">
        <v>42519.432881944442</v>
      </c>
      <c r="D49" s="34">
        <v>42519.460590277777</v>
      </c>
      <c r="E49" s="6" t="s">
        <v>24</v>
      </c>
      <c r="F49" s="15">
        <f t="shared" si="0"/>
        <v>2.7708333334885538E-2</v>
      </c>
      <c r="G49" s="10"/>
    </row>
    <row r="50" spans="1:7" s="2" customFormat="1" x14ac:dyDescent="0.25">
      <c r="A50" s="6" t="s">
        <v>3589</v>
      </c>
      <c r="B50" s="6">
        <v>4011</v>
      </c>
      <c r="C50" s="34">
        <v>42519.401539351849</v>
      </c>
      <c r="D50" s="34">
        <v>42519.432083333333</v>
      </c>
      <c r="E50" s="6" t="s">
        <v>33</v>
      </c>
      <c r="F50" s="15">
        <f t="shared" si="0"/>
        <v>3.054398148378823E-2</v>
      </c>
      <c r="G50" s="10"/>
    </row>
    <row r="51" spans="1:7" s="2" customFormat="1" x14ac:dyDescent="0.25">
      <c r="A51" s="6" t="s">
        <v>3590</v>
      </c>
      <c r="B51" s="6">
        <v>4012</v>
      </c>
      <c r="C51" s="34">
        <v>42519.442476851851</v>
      </c>
      <c r="D51" s="34">
        <v>42519.471655092595</v>
      </c>
      <c r="E51" s="6" t="s">
        <v>33</v>
      </c>
      <c r="F51" s="15">
        <f t="shared" si="0"/>
        <v>2.9178240743931383E-2</v>
      </c>
      <c r="G51" s="10"/>
    </row>
    <row r="52" spans="1:7" s="2" customFormat="1" x14ac:dyDescent="0.25">
      <c r="A52" s="6" t="s">
        <v>3591</v>
      </c>
      <c r="B52" s="6">
        <v>4040</v>
      </c>
      <c r="C52" s="34">
        <v>42519.415567129632</v>
      </c>
      <c r="D52" s="34">
        <v>42519.441122685188</v>
      </c>
      <c r="E52" s="6" t="s">
        <v>37</v>
      </c>
      <c r="F52" s="15">
        <f t="shared" si="0"/>
        <v>2.5555555555911269E-2</v>
      </c>
      <c r="G52" s="10"/>
    </row>
    <row r="53" spans="1:7" s="2" customFormat="1" x14ac:dyDescent="0.25">
      <c r="A53" s="6" t="s">
        <v>3592</v>
      </c>
      <c r="B53" s="6">
        <v>4039</v>
      </c>
      <c r="C53" s="34">
        <v>42519.455706018518</v>
      </c>
      <c r="D53" s="34">
        <v>42519.481747685182</v>
      </c>
      <c r="E53" s="6" t="s">
        <v>37</v>
      </c>
      <c r="F53" s="15">
        <f t="shared" si="0"/>
        <v>2.6041666664241347E-2</v>
      </c>
      <c r="G53" s="10"/>
    </row>
    <row r="54" spans="1:7" s="2" customFormat="1" x14ac:dyDescent="0.25">
      <c r="A54" s="6" t="s">
        <v>3593</v>
      </c>
      <c r="B54" s="6">
        <v>4038</v>
      </c>
      <c r="C54" s="34">
        <v>42519.422511574077</v>
      </c>
      <c r="D54" s="34">
        <v>42519.452592592592</v>
      </c>
      <c r="E54" s="6" t="s">
        <v>27</v>
      </c>
      <c r="F54" s="15">
        <f t="shared" si="0"/>
        <v>3.0081018514465541E-2</v>
      </c>
      <c r="G54" s="10"/>
    </row>
    <row r="55" spans="1:7" s="2" customFormat="1" x14ac:dyDescent="0.25">
      <c r="A55" s="13" t="s">
        <v>3594</v>
      </c>
      <c r="B55" s="13">
        <v>4037</v>
      </c>
      <c r="C55" s="42">
        <v>42519.460451388892</v>
      </c>
      <c r="D55" s="42">
        <v>42519.469571759262</v>
      </c>
      <c r="E55" s="13" t="s">
        <v>27</v>
      </c>
      <c r="F55" s="16">
        <f t="shared" si="0"/>
        <v>9.1203703705104999E-3</v>
      </c>
      <c r="G55" s="14" t="s">
        <v>3388</v>
      </c>
    </row>
    <row r="56" spans="1:7" s="2" customFormat="1" x14ac:dyDescent="0.25">
      <c r="A56" s="6" t="s">
        <v>3595</v>
      </c>
      <c r="B56" s="6">
        <v>4042</v>
      </c>
      <c r="C56" s="34">
        <v>42519.434155092589</v>
      </c>
      <c r="D56" s="34">
        <v>42519.462256944447</v>
      </c>
      <c r="E56" s="6" t="s">
        <v>3218</v>
      </c>
      <c r="F56" s="15">
        <f t="shared" si="0"/>
        <v>2.8101851858082227E-2</v>
      </c>
      <c r="G56" s="10"/>
    </row>
    <row r="57" spans="1:7" s="2" customFormat="1" x14ac:dyDescent="0.25">
      <c r="A57" s="6" t="s">
        <v>3596</v>
      </c>
      <c r="B57" s="6">
        <v>4041</v>
      </c>
      <c r="C57" s="34">
        <v>42519.472581018519</v>
      </c>
      <c r="D57" s="34">
        <v>42519.50309027778</v>
      </c>
      <c r="E57" s="6" t="s">
        <v>3218</v>
      </c>
      <c r="F57" s="15">
        <f t="shared" si="0"/>
        <v>3.050925926072523E-2</v>
      </c>
      <c r="G57" s="10"/>
    </row>
    <row r="58" spans="1:7" s="2" customFormat="1" x14ac:dyDescent="0.25">
      <c r="A58" s="6" t="s">
        <v>3597</v>
      </c>
      <c r="B58" s="6">
        <v>4020</v>
      </c>
      <c r="C58" s="34">
        <v>42519.445231481484</v>
      </c>
      <c r="D58" s="34">
        <v>42519.475960648146</v>
      </c>
      <c r="E58" s="6" t="s">
        <v>29</v>
      </c>
      <c r="F58" s="15">
        <f t="shared" si="0"/>
        <v>3.0729166661330964E-2</v>
      </c>
      <c r="G58" s="10"/>
    </row>
    <row r="59" spans="1:7" s="2" customFormat="1" x14ac:dyDescent="0.25">
      <c r="A59" s="6" t="s">
        <v>3598</v>
      </c>
      <c r="B59" s="6">
        <v>4019</v>
      </c>
      <c r="C59" s="34">
        <v>42519.482615740744</v>
      </c>
      <c r="D59" s="34">
        <v>42519.514537037037</v>
      </c>
      <c r="E59" s="6" t="s">
        <v>29</v>
      </c>
      <c r="F59" s="15">
        <f t="shared" si="0"/>
        <v>3.1921296293148771E-2</v>
      </c>
      <c r="G59" s="10"/>
    </row>
    <row r="60" spans="1:7" s="2" customFormat="1" x14ac:dyDescent="0.25">
      <c r="A60" s="6" t="s">
        <v>3599</v>
      </c>
      <c r="B60" s="6">
        <v>4031</v>
      </c>
      <c r="C60" s="34">
        <v>42519.453761574077</v>
      </c>
      <c r="D60" s="34">
        <v>42519.484143518515</v>
      </c>
      <c r="E60" s="6" t="s">
        <v>32</v>
      </c>
      <c r="F60" s="15">
        <f t="shared" si="0"/>
        <v>3.0381944437976927E-2</v>
      </c>
      <c r="G60" s="10"/>
    </row>
    <row r="61" spans="1:7" s="2" customFormat="1" x14ac:dyDescent="0.25">
      <c r="A61" s="6" t="s">
        <v>3600</v>
      </c>
      <c r="B61" s="6">
        <v>4032</v>
      </c>
      <c r="C61" s="34">
        <v>42519.494664351849</v>
      </c>
      <c r="D61" s="34">
        <v>42519.522962962961</v>
      </c>
      <c r="E61" s="6" t="s">
        <v>32</v>
      </c>
      <c r="F61" s="15">
        <f t="shared" si="0"/>
        <v>2.8298611112404615E-2</v>
      </c>
      <c r="G61" s="10"/>
    </row>
    <row r="62" spans="1:7" s="2" customFormat="1" x14ac:dyDescent="0.25">
      <c r="A62" s="6" t="s">
        <v>3601</v>
      </c>
      <c r="B62" s="6">
        <v>4044</v>
      </c>
      <c r="C62" s="34">
        <v>42519.463865740741</v>
      </c>
      <c r="D62" s="34">
        <v>42519.495023148149</v>
      </c>
      <c r="E62" s="6" t="s">
        <v>24</v>
      </c>
      <c r="F62" s="15">
        <f t="shared" si="0"/>
        <v>3.1157407407590654E-2</v>
      </c>
      <c r="G62" s="10"/>
    </row>
    <row r="63" spans="1:7" s="2" customFormat="1" x14ac:dyDescent="0.25">
      <c r="A63" s="6" t="s">
        <v>3602</v>
      </c>
      <c r="B63" s="6">
        <v>4043</v>
      </c>
      <c r="C63" s="34">
        <v>42519.502071759256</v>
      </c>
      <c r="D63" s="34">
        <v>42519.533680555556</v>
      </c>
      <c r="E63" s="6" t="s">
        <v>24</v>
      </c>
      <c r="F63" s="15">
        <f t="shared" si="0"/>
        <v>3.160879630013369E-2</v>
      </c>
      <c r="G63" s="10"/>
    </row>
    <row r="64" spans="1:7" s="2" customFormat="1" x14ac:dyDescent="0.25">
      <c r="A64" s="6" t="s">
        <v>3603</v>
      </c>
      <c r="B64" s="6">
        <v>4011</v>
      </c>
      <c r="C64" s="34">
        <v>42519.475393518522</v>
      </c>
      <c r="D64" s="34">
        <v>42519.504699074074</v>
      </c>
      <c r="E64" s="6" t="s">
        <v>33</v>
      </c>
      <c r="F64" s="15">
        <f t="shared" si="0"/>
        <v>2.9305555552127771E-2</v>
      </c>
      <c r="G64" s="10"/>
    </row>
    <row r="65" spans="1:7" s="2" customFormat="1" x14ac:dyDescent="0.25">
      <c r="A65" s="6" t="s">
        <v>3604</v>
      </c>
      <c r="B65" s="6">
        <v>4012</v>
      </c>
      <c r="C65" s="34">
        <v>42519.512280092589</v>
      </c>
      <c r="D65" s="34">
        <v>42519.544421296298</v>
      </c>
      <c r="E65" s="6" t="s">
        <v>33</v>
      </c>
      <c r="F65" s="15">
        <f t="shared" si="0"/>
        <v>3.2141203708306421E-2</v>
      </c>
      <c r="G65" s="10"/>
    </row>
    <row r="66" spans="1:7" s="2" customFormat="1" x14ac:dyDescent="0.25">
      <c r="A66" s="6" t="s">
        <v>3605</v>
      </c>
      <c r="B66" s="6">
        <v>4040</v>
      </c>
      <c r="C66" s="34">
        <v>42519.484907407408</v>
      </c>
      <c r="D66" s="34">
        <v>42519.514386574076</v>
      </c>
      <c r="E66" s="6" t="s">
        <v>37</v>
      </c>
      <c r="F66" s="15">
        <f t="shared" si="0"/>
        <v>2.9479166667442769E-2</v>
      </c>
      <c r="G66" s="10"/>
    </row>
    <row r="67" spans="1:7" s="2" customFormat="1" x14ac:dyDescent="0.25">
      <c r="A67" s="6" t="s">
        <v>3606</v>
      </c>
      <c r="B67" s="6">
        <v>4039</v>
      </c>
      <c r="C67" s="34">
        <v>42519.528194444443</v>
      </c>
      <c r="D67" s="34">
        <v>42519.553923611114</v>
      </c>
      <c r="E67" s="6" t="s">
        <v>37</v>
      </c>
      <c r="F67" s="15">
        <f t="shared" si="0"/>
        <v>2.5729166671226267E-2</v>
      </c>
      <c r="G67" s="10"/>
    </row>
    <row r="68" spans="1:7" s="2" customFormat="1" x14ac:dyDescent="0.25">
      <c r="A68" s="6" t="s">
        <v>3607</v>
      </c>
      <c r="B68" s="6">
        <v>4038</v>
      </c>
      <c r="C68" s="34">
        <v>42519.498611111114</v>
      </c>
      <c r="D68" s="34">
        <v>42519.525937500002</v>
      </c>
      <c r="E68" s="6" t="s">
        <v>27</v>
      </c>
      <c r="F68" s="15">
        <f t="shared" ref="F68:F131" si="1">D68-C68</f>
        <v>2.73263888884685E-2</v>
      </c>
      <c r="G68" s="10"/>
    </row>
    <row r="69" spans="1:7" s="2" customFormat="1" x14ac:dyDescent="0.25">
      <c r="A69" s="6" t="s">
        <v>3608</v>
      </c>
      <c r="B69" s="6">
        <v>4037</v>
      </c>
      <c r="C69" s="34">
        <v>42519.532152777778</v>
      </c>
      <c r="D69" s="34">
        <v>42519.566701388889</v>
      </c>
      <c r="E69" s="6" t="s">
        <v>27</v>
      </c>
      <c r="F69" s="15">
        <f t="shared" si="1"/>
        <v>3.4548611110949423E-2</v>
      </c>
      <c r="G69" s="10"/>
    </row>
    <row r="70" spans="1:7" s="2" customFormat="1" x14ac:dyDescent="0.25">
      <c r="A70" s="6" t="s">
        <v>3609</v>
      </c>
      <c r="B70" s="6">
        <v>4042</v>
      </c>
      <c r="C70" s="34">
        <v>42519.507939814815</v>
      </c>
      <c r="D70" s="34">
        <v>42519.535416666666</v>
      </c>
      <c r="E70" s="6" t="s">
        <v>3218</v>
      </c>
      <c r="F70" s="15">
        <f t="shared" si="1"/>
        <v>2.7476851850224193E-2</v>
      </c>
      <c r="G70" s="10"/>
    </row>
    <row r="71" spans="1:7" s="2" customFormat="1" x14ac:dyDescent="0.25">
      <c r="A71" s="6" t="s">
        <v>3610</v>
      </c>
      <c r="B71" s="6">
        <v>4041</v>
      </c>
      <c r="C71" s="34">
        <v>42519.547303240739</v>
      </c>
      <c r="D71" s="34">
        <v>42519.575532407405</v>
      </c>
      <c r="E71" s="6" t="s">
        <v>3218</v>
      </c>
      <c r="F71" s="15">
        <f t="shared" si="1"/>
        <v>2.8229166666278616E-2</v>
      </c>
      <c r="G71" s="10"/>
    </row>
    <row r="72" spans="1:7" s="2" customFormat="1" x14ac:dyDescent="0.25">
      <c r="A72" s="6" t="s">
        <v>3611</v>
      </c>
      <c r="B72" s="6">
        <v>4020</v>
      </c>
      <c r="C72" s="34">
        <v>42519.518657407411</v>
      </c>
      <c r="D72" s="34">
        <v>42519.547581018516</v>
      </c>
      <c r="E72" s="6" t="s">
        <v>29</v>
      </c>
      <c r="F72" s="15">
        <f t="shared" si="1"/>
        <v>2.8923611105710734E-2</v>
      </c>
      <c r="G72" s="10"/>
    </row>
    <row r="73" spans="1:7" s="2" customFormat="1" x14ac:dyDescent="0.25">
      <c r="A73" s="6" t="s">
        <v>3612</v>
      </c>
      <c r="B73" s="6">
        <v>4019</v>
      </c>
      <c r="C73" s="34">
        <v>42519.552083333336</v>
      </c>
      <c r="D73" s="34">
        <v>42519.58834490741</v>
      </c>
      <c r="E73" s="6" t="s">
        <v>29</v>
      </c>
      <c r="F73" s="15">
        <f t="shared" si="1"/>
        <v>3.6261574074160308E-2</v>
      </c>
      <c r="G73" s="10"/>
    </row>
    <row r="74" spans="1:7" s="2" customFormat="1" x14ac:dyDescent="0.25">
      <c r="A74" s="6" t="s">
        <v>3613</v>
      </c>
      <c r="B74" s="6">
        <v>4031</v>
      </c>
      <c r="C74" s="34">
        <v>42519.528124999997</v>
      </c>
      <c r="D74" s="34">
        <v>42519.556493055556</v>
      </c>
      <c r="E74" s="6" t="s">
        <v>32</v>
      </c>
      <c r="F74" s="15">
        <f t="shared" si="1"/>
        <v>2.8368055558530614E-2</v>
      </c>
      <c r="G74" s="10"/>
    </row>
    <row r="75" spans="1:7" s="2" customFormat="1" x14ac:dyDescent="0.25">
      <c r="A75" s="6" t="s">
        <v>3614</v>
      </c>
      <c r="B75" s="6">
        <v>4032</v>
      </c>
      <c r="C75" s="34">
        <v>42519.566261574073</v>
      </c>
      <c r="D75" s="34">
        <v>42519.597013888888</v>
      </c>
      <c r="E75" s="6" t="s">
        <v>32</v>
      </c>
      <c r="F75" s="15">
        <f t="shared" si="1"/>
        <v>3.0752314814890269E-2</v>
      </c>
      <c r="G75" s="10"/>
    </row>
    <row r="76" spans="1:7" s="2" customFormat="1" x14ac:dyDescent="0.25">
      <c r="A76" s="6" t="s">
        <v>3615</v>
      </c>
      <c r="B76" s="6">
        <v>4044</v>
      </c>
      <c r="C76" s="34">
        <v>42519.536712962959</v>
      </c>
      <c r="D76" s="34">
        <v>42519.566493055558</v>
      </c>
      <c r="E76" s="6" t="s">
        <v>24</v>
      </c>
      <c r="F76" s="15">
        <f t="shared" si="1"/>
        <v>2.9780092598230112E-2</v>
      </c>
      <c r="G76" s="10"/>
    </row>
    <row r="77" spans="1:7" s="2" customFormat="1" x14ac:dyDescent="0.25">
      <c r="A77" s="6" t="s">
        <v>3616</v>
      </c>
      <c r="B77" s="6">
        <v>4043</v>
      </c>
      <c r="C77" s="34">
        <v>42519.575497685182</v>
      </c>
      <c r="D77" s="34">
        <v>42519.606539351851</v>
      </c>
      <c r="E77" s="6" t="s">
        <v>24</v>
      </c>
      <c r="F77" s="15">
        <f t="shared" si="1"/>
        <v>3.104166666889796E-2</v>
      </c>
      <c r="G77" s="10"/>
    </row>
    <row r="78" spans="1:7" s="2" customFormat="1" x14ac:dyDescent="0.25">
      <c r="A78" s="6" t="s">
        <v>3617</v>
      </c>
      <c r="B78" s="6">
        <v>4011</v>
      </c>
      <c r="C78" s="34">
        <v>42519.547048611108</v>
      </c>
      <c r="D78" s="34">
        <v>42519.577650462961</v>
      </c>
      <c r="E78" s="6" t="s">
        <v>33</v>
      </c>
      <c r="F78" s="15">
        <f t="shared" si="1"/>
        <v>3.0601851853134576E-2</v>
      </c>
      <c r="G78" s="10"/>
    </row>
    <row r="79" spans="1:7" s="2" customFormat="1" x14ac:dyDescent="0.25">
      <c r="A79" s="6" t="s">
        <v>3618</v>
      </c>
      <c r="B79" s="6">
        <v>4012</v>
      </c>
      <c r="C79" s="34">
        <v>42519.584131944444</v>
      </c>
      <c r="D79" s="34">
        <v>42519.617905092593</v>
      </c>
      <c r="E79" s="6" t="s">
        <v>33</v>
      </c>
      <c r="F79" s="15">
        <f t="shared" si="1"/>
        <v>3.3773148148611654E-2</v>
      </c>
      <c r="G79" s="10"/>
    </row>
    <row r="80" spans="1:7" s="2" customFormat="1" x14ac:dyDescent="0.25">
      <c r="A80" s="6" t="s">
        <v>3619</v>
      </c>
      <c r="B80" s="6">
        <v>4040</v>
      </c>
      <c r="C80" s="34">
        <v>42519.561249999999</v>
      </c>
      <c r="D80" s="34">
        <v>42519.587118055555</v>
      </c>
      <c r="E80" s="6" t="s">
        <v>37</v>
      </c>
      <c r="F80" s="15">
        <f t="shared" si="1"/>
        <v>2.5868055556202307E-2</v>
      </c>
      <c r="G80" s="10"/>
    </row>
    <row r="81" spans="1:7" s="2" customFormat="1" x14ac:dyDescent="0.25">
      <c r="A81" s="6" t="s">
        <v>3620</v>
      </c>
      <c r="B81" s="6">
        <v>4039</v>
      </c>
      <c r="C81" s="34">
        <v>42519.599618055552</v>
      </c>
      <c r="D81" s="34">
        <v>42519.627141203702</v>
      </c>
      <c r="E81" s="6" t="s">
        <v>37</v>
      </c>
      <c r="F81" s="15">
        <f t="shared" si="1"/>
        <v>2.7523148150066845E-2</v>
      </c>
      <c r="G81" s="10"/>
    </row>
    <row r="82" spans="1:7" s="2" customFormat="1" x14ac:dyDescent="0.25">
      <c r="A82" s="6" t="s">
        <v>3621</v>
      </c>
      <c r="B82" s="6">
        <v>4038</v>
      </c>
      <c r="C82" s="34">
        <v>42519.569664351853</v>
      </c>
      <c r="D82" s="34">
        <v>42519.598124999997</v>
      </c>
      <c r="E82" s="6" t="s">
        <v>27</v>
      </c>
      <c r="F82" s="15">
        <f t="shared" si="1"/>
        <v>2.8460648143664002E-2</v>
      </c>
      <c r="G82" s="10"/>
    </row>
    <row r="83" spans="1:7" s="2" customFormat="1" x14ac:dyDescent="0.25">
      <c r="A83" s="6" t="s">
        <v>3622</v>
      </c>
      <c r="B83" s="6">
        <v>4037</v>
      </c>
      <c r="C83" s="34">
        <v>42519.607083333336</v>
      </c>
      <c r="D83" s="34">
        <v>42519.64025462963</v>
      </c>
      <c r="E83" s="6" t="s">
        <v>27</v>
      </c>
      <c r="F83" s="15">
        <f t="shared" si="1"/>
        <v>3.3171296294312924E-2</v>
      </c>
      <c r="G83" s="10"/>
    </row>
    <row r="84" spans="1:7" s="2" customFormat="1" x14ac:dyDescent="0.25">
      <c r="A84" s="6" t="s">
        <v>3623</v>
      </c>
      <c r="B84" s="6">
        <v>4042</v>
      </c>
      <c r="C84" s="34">
        <v>42519.57912037037</v>
      </c>
      <c r="D84" s="34">
        <v>42519.608807870369</v>
      </c>
      <c r="E84" s="6" t="s">
        <v>3218</v>
      </c>
      <c r="F84" s="15">
        <f t="shared" si="1"/>
        <v>2.9687499998544808E-2</v>
      </c>
      <c r="G84" s="10"/>
    </row>
    <row r="85" spans="1:7" s="2" customFormat="1" x14ac:dyDescent="0.25">
      <c r="A85" s="6" t="s">
        <v>3624</v>
      </c>
      <c r="B85" s="6">
        <v>4041</v>
      </c>
      <c r="C85" s="34">
        <v>42519.62023148148</v>
      </c>
      <c r="D85" s="34">
        <v>42519.648668981485</v>
      </c>
      <c r="E85" s="6" t="s">
        <v>3218</v>
      </c>
      <c r="F85" s="15">
        <f t="shared" si="1"/>
        <v>2.8437500004656613E-2</v>
      </c>
      <c r="G85" s="10"/>
    </row>
    <row r="86" spans="1:7" s="2" customFormat="1" x14ac:dyDescent="0.25">
      <c r="A86" s="6" t="s">
        <v>3625</v>
      </c>
      <c r="B86" s="6">
        <v>4020</v>
      </c>
      <c r="C86" s="34">
        <v>42519.591249999998</v>
      </c>
      <c r="D86" s="34">
        <v>42519.622175925928</v>
      </c>
      <c r="E86" s="6" t="s">
        <v>29</v>
      </c>
      <c r="F86" s="15">
        <f t="shared" si="1"/>
        <v>3.0925925930205267E-2</v>
      </c>
      <c r="G86" s="10"/>
    </row>
    <row r="87" spans="1:7" s="2" customFormat="1" x14ac:dyDescent="0.25">
      <c r="A87" s="6" t="s">
        <v>3626</v>
      </c>
      <c r="B87" s="6">
        <v>4019</v>
      </c>
      <c r="C87" s="34">
        <v>42519.631365740737</v>
      </c>
      <c r="D87" s="34">
        <v>42519.659328703703</v>
      </c>
      <c r="E87" s="6" t="s">
        <v>29</v>
      </c>
      <c r="F87" s="15">
        <f t="shared" si="1"/>
        <v>2.7962962965830229E-2</v>
      </c>
      <c r="G87" s="10"/>
    </row>
    <row r="88" spans="1:7" s="2" customFormat="1" x14ac:dyDescent="0.25">
      <c r="A88" s="6" t="s">
        <v>3627</v>
      </c>
      <c r="B88" s="6">
        <v>4031</v>
      </c>
      <c r="C88" s="34">
        <v>42519.599537037036</v>
      </c>
      <c r="D88" s="34">
        <v>42519.629016203704</v>
      </c>
      <c r="E88" s="6" t="s">
        <v>32</v>
      </c>
      <c r="F88" s="15">
        <f t="shared" si="1"/>
        <v>2.9479166667442769E-2</v>
      </c>
      <c r="G88" s="10"/>
    </row>
    <row r="89" spans="1:7" s="2" customFormat="1" x14ac:dyDescent="0.25">
      <c r="A89" s="6" t="s">
        <v>3628</v>
      </c>
      <c r="B89" s="6">
        <v>4032</v>
      </c>
      <c r="C89" s="34">
        <v>42519.64130787037</v>
      </c>
      <c r="D89" s="34">
        <v>42519.670590277776</v>
      </c>
      <c r="E89" s="6" t="s">
        <v>32</v>
      </c>
      <c r="F89" s="15">
        <f t="shared" si="1"/>
        <v>2.9282407405844424E-2</v>
      </c>
      <c r="G89" s="10"/>
    </row>
    <row r="90" spans="1:7" s="2" customFormat="1" x14ac:dyDescent="0.25">
      <c r="A90" s="6" t="s">
        <v>3629</v>
      </c>
      <c r="B90" s="6">
        <v>4044</v>
      </c>
      <c r="C90" s="34">
        <v>42519.609594907408</v>
      </c>
      <c r="D90" s="34">
        <v>42519.63921296296</v>
      </c>
      <c r="E90" s="6" t="s">
        <v>24</v>
      </c>
      <c r="F90" s="15">
        <f t="shared" si="1"/>
        <v>2.9618055552418809E-2</v>
      </c>
      <c r="G90" s="10"/>
    </row>
    <row r="91" spans="1:7" s="2" customFormat="1" x14ac:dyDescent="0.25">
      <c r="A91" s="6" t="s">
        <v>3630</v>
      </c>
      <c r="B91" s="6">
        <v>4043</v>
      </c>
      <c r="C91" s="34">
        <v>42519.649571759262</v>
      </c>
      <c r="D91" s="34">
        <v>42519.679606481484</v>
      </c>
      <c r="E91" s="6" t="s">
        <v>24</v>
      </c>
      <c r="F91" s="15">
        <f t="shared" si="1"/>
        <v>3.0034722221898846E-2</v>
      </c>
      <c r="G91" s="10"/>
    </row>
    <row r="92" spans="1:7" s="2" customFormat="1" x14ac:dyDescent="0.25">
      <c r="A92" s="6" t="s">
        <v>3631</v>
      </c>
      <c r="B92" s="6">
        <v>4011</v>
      </c>
      <c r="C92" s="34">
        <v>42519.61996527778</v>
      </c>
      <c r="D92" s="34">
        <v>42519.65084490741</v>
      </c>
      <c r="E92" s="6" t="s">
        <v>33</v>
      </c>
      <c r="F92" s="15">
        <f t="shared" si="1"/>
        <v>3.0879629630362615E-2</v>
      </c>
      <c r="G92" s="10"/>
    </row>
    <row r="93" spans="1:7" s="2" customFormat="1" x14ac:dyDescent="0.25">
      <c r="A93" s="6" t="s">
        <v>3632</v>
      </c>
      <c r="B93" s="6">
        <v>4012</v>
      </c>
      <c r="C93" s="34">
        <v>42519.658078703702</v>
      </c>
      <c r="D93" s="34">
        <v>42519.690358796295</v>
      </c>
      <c r="E93" s="6" t="s">
        <v>33</v>
      </c>
      <c r="F93" s="15">
        <f t="shared" si="1"/>
        <v>3.2280092593282461E-2</v>
      </c>
      <c r="G93" s="10"/>
    </row>
    <row r="94" spans="1:7" s="2" customFormat="1" x14ac:dyDescent="0.25">
      <c r="A94" s="6" t="s">
        <v>3633</v>
      </c>
      <c r="B94" s="6">
        <v>4040</v>
      </c>
      <c r="C94" s="34">
        <v>42519.633344907408</v>
      </c>
      <c r="D94" s="34">
        <v>42519.660300925927</v>
      </c>
      <c r="E94" s="6" t="s">
        <v>37</v>
      </c>
      <c r="F94" s="15">
        <f t="shared" si="1"/>
        <v>2.6956018518831115E-2</v>
      </c>
      <c r="G94" s="10"/>
    </row>
    <row r="95" spans="1:7" s="2" customFormat="1" x14ac:dyDescent="0.25">
      <c r="A95" s="6" t="s">
        <v>3634</v>
      </c>
      <c r="B95" s="6">
        <v>4039</v>
      </c>
      <c r="C95" s="34">
        <v>42519.674513888887</v>
      </c>
      <c r="D95" s="34">
        <v>42519.699421296296</v>
      </c>
      <c r="E95" s="6" t="s">
        <v>37</v>
      </c>
      <c r="F95" s="15">
        <f t="shared" si="1"/>
        <v>2.4907407409045845E-2</v>
      </c>
      <c r="G95" s="10"/>
    </row>
    <row r="96" spans="1:7" s="2" customFormat="1" x14ac:dyDescent="0.25">
      <c r="A96" s="6" t="s">
        <v>3635</v>
      </c>
      <c r="B96" s="6">
        <v>4038</v>
      </c>
      <c r="C96" s="34">
        <v>42519.64261574074</v>
      </c>
      <c r="D96" s="34">
        <v>42519.67087962963</v>
      </c>
      <c r="E96" s="6" t="s">
        <v>27</v>
      </c>
      <c r="F96" s="15">
        <f t="shared" si="1"/>
        <v>2.8263888889341615E-2</v>
      </c>
      <c r="G96" s="10"/>
    </row>
    <row r="97" spans="1:15" s="2" customFormat="1" x14ac:dyDescent="0.25">
      <c r="A97" s="6" t="s">
        <v>3636</v>
      </c>
      <c r="B97" s="6">
        <v>4037</v>
      </c>
      <c r="C97" s="34">
        <v>42519.677928240744</v>
      </c>
      <c r="D97" s="34">
        <v>42519.711736111109</v>
      </c>
      <c r="E97" s="6" t="s">
        <v>27</v>
      </c>
      <c r="F97" s="15">
        <f t="shared" si="1"/>
        <v>3.3807870364398696E-2</v>
      </c>
      <c r="G97" s="10"/>
    </row>
    <row r="98" spans="1:15" s="2" customFormat="1" x14ac:dyDescent="0.25">
      <c r="A98" s="6" t="s">
        <v>3637</v>
      </c>
      <c r="B98" s="6">
        <v>4042</v>
      </c>
      <c r="C98" s="34">
        <v>42519.652824074074</v>
      </c>
      <c r="D98" s="34">
        <v>42519.681527777779</v>
      </c>
      <c r="E98" s="6" t="s">
        <v>3218</v>
      </c>
      <c r="F98" s="15">
        <f t="shared" si="1"/>
        <v>2.8703703705104999E-2</v>
      </c>
      <c r="G98" s="10"/>
    </row>
    <row r="99" spans="1:15" s="2" customFormat="1" x14ac:dyDescent="0.25">
      <c r="A99" s="6" t="s">
        <v>3638</v>
      </c>
      <c r="B99" s="6">
        <v>4041</v>
      </c>
      <c r="C99" s="34">
        <v>42519.692361111112</v>
      </c>
      <c r="D99" s="34">
        <v>42519.721516203703</v>
      </c>
      <c r="E99" s="6" t="s">
        <v>3218</v>
      </c>
      <c r="F99" s="15">
        <f t="shared" si="1"/>
        <v>2.9155092590372078E-2</v>
      </c>
      <c r="G99" s="10"/>
    </row>
    <row r="100" spans="1:15" s="2" customFormat="1" x14ac:dyDescent="0.25">
      <c r="A100" s="6" t="s">
        <v>3639</v>
      </c>
      <c r="B100" s="6">
        <v>4020</v>
      </c>
      <c r="C100" s="34">
        <v>42519.665486111109</v>
      </c>
      <c r="D100" s="34">
        <v>42519.693333333336</v>
      </c>
      <c r="E100" s="6" t="s">
        <v>29</v>
      </c>
      <c r="F100" s="15">
        <f t="shared" si="1"/>
        <v>2.7847222227137536E-2</v>
      </c>
      <c r="G100" s="10"/>
    </row>
    <row r="101" spans="1:15" s="2" customFormat="1" x14ac:dyDescent="0.25">
      <c r="A101" s="6" t="s">
        <v>3640</v>
      </c>
      <c r="B101" s="6">
        <v>4019</v>
      </c>
      <c r="C101" s="34">
        <v>42519.699120370373</v>
      </c>
      <c r="D101" s="34">
        <v>42519.733368055553</v>
      </c>
      <c r="E101" s="6" t="s">
        <v>29</v>
      </c>
      <c r="F101" s="15">
        <f t="shared" si="1"/>
        <v>3.424768518016208E-2</v>
      </c>
      <c r="G101" s="10"/>
    </row>
    <row r="102" spans="1:15" s="2" customFormat="1" x14ac:dyDescent="0.25">
      <c r="A102" s="6" t="s">
        <v>3641</v>
      </c>
      <c r="B102" s="6">
        <v>4031</v>
      </c>
      <c r="C102" s="34">
        <v>42519.675497685188</v>
      </c>
      <c r="D102" s="34">
        <v>42519.702499999999</v>
      </c>
      <c r="E102" s="6" t="s">
        <v>32</v>
      </c>
      <c r="F102" s="15">
        <f t="shared" si="1"/>
        <v>2.700231481139781E-2</v>
      </c>
      <c r="G102" s="10"/>
    </row>
    <row r="103" spans="1:15" s="2" customFormat="1" x14ac:dyDescent="0.25">
      <c r="A103" s="6" t="s">
        <v>3642</v>
      </c>
      <c r="B103" s="6">
        <v>4032</v>
      </c>
      <c r="C103" s="34">
        <v>42519.714375000003</v>
      </c>
      <c r="D103" s="34">
        <v>42519.742812500001</v>
      </c>
      <c r="E103" s="6" t="s">
        <v>32</v>
      </c>
      <c r="F103" s="15">
        <f t="shared" si="1"/>
        <v>2.8437499997380655E-2</v>
      </c>
      <c r="G103" s="10"/>
    </row>
    <row r="104" spans="1:15" s="2" customFormat="1" x14ac:dyDescent="0.25">
      <c r="A104" s="6" t="s">
        <v>3643</v>
      </c>
      <c r="B104" s="6">
        <v>4044</v>
      </c>
      <c r="C104" s="34">
        <v>42519.683865740742</v>
      </c>
      <c r="D104" s="34">
        <v>42519.712418981479</v>
      </c>
      <c r="E104" s="6" t="s">
        <v>24</v>
      </c>
      <c r="F104" s="15">
        <f t="shared" si="1"/>
        <v>2.8553240736073349E-2</v>
      </c>
      <c r="G104" s="10"/>
    </row>
    <row r="105" spans="1:15" s="2" customFormat="1" x14ac:dyDescent="0.25">
      <c r="A105" s="6" t="s">
        <v>3644</v>
      </c>
      <c r="B105" s="6">
        <v>4043</v>
      </c>
      <c r="C105" s="34">
        <v>42519.722384259258</v>
      </c>
      <c r="D105" s="34">
        <v>42519.754965277774</v>
      </c>
      <c r="E105" s="6" t="s">
        <v>24</v>
      </c>
      <c r="F105" s="15">
        <f t="shared" si="1"/>
        <v>3.2581018516793847E-2</v>
      </c>
      <c r="G105" s="10"/>
    </row>
    <row r="106" spans="1:15" s="2" customFormat="1" x14ac:dyDescent="0.25">
      <c r="A106" s="13" t="s">
        <v>3645</v>
      </c>
      <c r="B106" s="13">
        <v>4011</v>
      </c>
      <c r="C106" s="42">
        <v>42519.69290509259</v>
      </c>
      <c r="D106" s="42">
        <v>42519.69390046296</v>
      </c>
      <c r="E106" s="13" t="s">
        <v>33</v>
      </c>
      <c r="F106" s="16">
        <f t="shared" si="1"/>
        <v>9.9537037021946162E-4</v>
      </c>
      <c r="G106" s="14" t="s">
        <v>3388</v>
      </c>
      <c r="H106"/>
    </row>
    <row r="107" spans="1:15" s="2" customFormat="1" x14ac:dyDescent="0.25">
      <c r="A107" s="6" t="s">
        <v>3646</v>
      </c>
      <c r="B107" s="6">
        <v>4012</v>
      </c>
      <c r="C107" s="34">
        <v>42519.73337962963</v>
      </c>
      <c r="D107" s="34">
        <v>42519.766840277778</v>
      </c>
      <c r="E107" s="6" t="s">
        <v>33</v>
      </c>
      <c r="F107" s="15">
        <f t="shared" si="1"/>
        <v>3.3460648148320615E-2</v>
      </c>
      <c r="G107" s="10"/>
      <c r="H107"/>
    </row>
    <row r="108" spans="1:15" s="2" customFormat="1" x14ac:dyDescent="0.25">
      <c r="A108" s="6" t="s">
        <v>3647</v>
      </c>
      <c r="B108" s="6">
        <v>4040</v>
      </c>
      <c r="C108" s="34">
        <v>42519.706076388888</v>
      </c>
      <c r="D108" s="34">
        <v>42519.732314814813</v>
      </c>
      <c r="E108" s="6" t="s">
        <v>37</v>
      </c>
      <c r="F108" s="15">
        <f t="shared" si="1"/>
        <v>2.6238425925839692E-2</v>
      </c>
      <c r="G108" s="10"/>
      <c r="H108"/>
    </row>
    <row r="109" spans="1:15" s="2" customFormat="1" x14ac:dyDescent="0.25">
      <c r="A109" s="6" t="s">
        <v>3648</v>
      </c>
      <c r="B109" s="6">
        <v>4039</v>
      </c>
      <c r="C109" s="34">
        <v>42519.746631944443</v>
      </c>
      <c r="D109" s="34">
        <v>42519.776724537034</v>
      </c>
      <c r="E109" s="6" t="s">
        <v>37</v>
      </c>
      <c r="F109" s="15">
        <f t="shared" si="1"/>
        <v>3.0092592591245193E-2</v>
      </c>
      <c r="G109" s="10"/>
      <c r="H109"/>
    </row>
    <row r="110" spans="1:15" x14ac:dyDescent="0.25">
      <c r="A110" s="6" t="s">
        <v>3649</v>
      </c>
      <c r="B110" s="6">
        <v>4038</v>
      </c>
      <c r="C110" s="34">
        <v>42519.716423611113</v>
      </c>
      <c r="D110" s="34">
        <v>42519.744930555556</v>
      </c>
      <c r="E110" s="6" t="s">
        <v>27</v>
      </c>
      <c r="F110" s="15">
        <v>2.7789351851851853E-2</v>
      </c>
      <c r="G110" s="10"/>
      <c r="I110" s="2"/>
      <c r="J110" s="2"/>
      <c r="K110" s="2"/>
    </row>
    <row r="111" spans="1:15" s="2" customFormat="1" x14ac:dyDescent="0.25">
      <c r="A111" s="6" t="s">
        <v>3650</v>
      </c>
      <c r="B111" s="6">
        <v>4037</v>
      </c>
      <c r="C111" s="34">
        <v>42519.753252314818</v>
      </c>
      <c r="D111" s="34">
        <v>42519.789120370369</v>
      </c>
      <c r="E111" s="6" t="s">
        <v>27</v>
      </c>
      <c r="F111" s="15">
        <f t="shared" si="1"/>
        <v>3.5868055550963618E-2</v>
      </c>
      <c r="G111" s="10"/>
      <c r="H111"/>
      <c r="L111"/>
      <c r="M111"/>
      <c r="N111"/>
      <c r="O111"/>
    </row>
    <row r="112" spans="1:15" x14ac:dyDescent="0.25">
      <c r="A112" s="6" t="s">
        <v>3651</v>
      </c>
      <c r="B112" s="6">
        <v>4042</v>
      </c>
      <c r="C112" s="34">
        <v>42519.729432870372</v>
      </c>
      <c r="D112" s="34">
        <v>42519.758483796293</v>
      </c>
      <c r="E112" s="6" t="s">
        <v>3218</v>
      </c>
      <c r="F112" s="15">
        <f t="shared" si="1"/>
        <v>2.9050925921183079E-2</v>
      </c>
      <c r="G112" s="10"/>
      <c r="J112" s="2"/>
      <c r="K112" s="2"/>
    </row>
    <row r="113" spans="1:7" x14ac:dyDescent="0.25">
      <c r="A113" s="6" t="s">
        <v>3652</v>
      </c>
      <c r="B113" s="6">
        <v>4041</v>
      </c>
      <c r="C113" s="34">
        <v>42519.765763888892</v>
      </c>
      <c r="D113" s="34">
        <v>42519.795868055553</v>
      </c>
      <c r="E113" s="6" t="s">
        <v>3218</v>
      </c>
      <c r="F113" s="15">
        <f t="shared" si="1"/>
        <v>3.0104166660748888E-2</v>
      </c>
      <c r="G113" s="10"/>
    </row>
    <row r="114" spans="1:7" x14ac:dyDescent="0.25">
      <c r="A114" s="6" t="s">
        <v>3653</v>
      </c>
      <c r="B114" s="6">
        <v>4020</v>
      </c>
      <c r="C114" s="34">
        <v>42519.742361111108</v>
      </c>
      <c r="D114" s="34">
        <v>42519.770127314812</v>
      </c>
      <c r="E114" s="6" t="s">
        <v>29</v>
      </c>
      <c r="F114" s="15">
        <f t="shared" si="1"/>
        <v>2.7766203704231884E-2</v>
      </c>
      <c r="G114" s="10"/>
    </row>
    <row r="115" spans="1:7" x14ac:dyDescent="0.25">
      <c r="A115" s="6" t="s">
        <v>3654</v>
      </c>
      <c r="B115" s="6">
        <v>4019</v>
      </c>
      <c r="C115" s="34">
        <v>42519.775833333333</v>
      </c>
      <c r="D115" s="34">
        <v>42519.806574074071</v>
      </c>
      <c r="E115" s="6" t="s">
        <v>29</v>
      </c>
      <c r="F115" s="15">
        <f t="shared" si="1"/>
        <v>3.0740740738110617E-2</v>
      </c>
      <c r="G115" s="10"/>
    </row>
    <row r="116" spans="1:7" x14ac:dyDescent="0.25">
      <c r="A116" s="6" t="s">
        <v>3655</v>
      </c>
      <c r="B116" s="6">
        <v>4031</v>
      </c>
      <c r="C116" s="34">
        <v>42519.74559027778</v>
      </c>
      <c r="D116" s="34">
        <v>42519.777118055557</v>
      </c>
      <c r="E116" s="6" t="s">
        <v>32</v>
      </c>
      <c r="F116" s="15">
        <f t="shared" si="1"/>
        <v>3.1527777777228039E-2</v>
      </c>
      <c r="G116" s="10"/>
    </row>
    <row r="117" spans="1:7" x14ac:dyDescent="0.25">
      <c r="A117" s="6" t="s">
        <v>3656</v>
      </c>
      <c r="B117" s="6">
        <v>4032</v>
      </c>
      <c r="C117" s="34">
        <v>42519.78733796296</v>
      </c>
      <c r="D117" s="34">
        <v>42519.816145833334</v>
      </c>
      <c r="E117" s="6" t="s">
        <v>32</v>
      </c>
      <c r="F117" s="15">
        <f t="shared" si="1"/>
        <v>2.8807870374293998E-2</v>
      </c>
      <c r="G117" s="10"/>
    </row>
    <row r="118" spans="1:7" x14ac:dyDescent="0.25">
      <c r="A118" s="6" t="s">
        <v>3657</v>
      </c>
      <c r="B118" s="6">
        <v>4044</v>
      </c>
      <c r="C118" s="34">
        <v>42519.759131944447</v>
      </c>
      <c r="D118" s="34">
        <v>42519.786817129629</v>
      </c>
      <c r="E118" s="6" t="s">
        <v>24</v>
      </c>
      <c r="F118" s="15">
        <f t="shared" si="1"/>
        <v>2.7685185181326233E-2</v>
      </c>
      <c r="G118" s="10"/>
    </row>
    <row r="119" spans="1:7" x14ac:dyDescent="0.25">
      <c r="A119" s="6" t="s">
        <v>3658</v>
      </c>
      <c r="B119" s="6">
        <v>4043</v>
      </c>
      <c r="C119" s="34">
        <v>42519.794999999998</v>
      </c>
      <c r="D119" s="34">
        <v>42519.825821759259</v>
      </c>
      <c r="E119" s="6" t="s">
        <v>24</v>
      </c>
      <c r="F119" s="15">
        <f t="shared" si="1"/>
        <v>3.0821759261016268E-2</v>
      </c>
      <c r="G119" s="10"/>
    </row>
    <row r="120" spans="1:7" x14ac:dyDescent="0.25">
      <c r="A120" s="6" t="s">
        <v>3659</v>
      </c>
      <c r="B120" s="6">
        <v>4011</v>
      </c>
      <c r="C120" s="34">
        <v>42519.772256944445</v>
      </c>
      <c r="D120" s="34">
        <v>42519.797384259262</v>
      </c>
      <c r="E120" s="6" t="s">
        <v>33</v>
      </c>
      <c r="F120" s="15">
        <f t="shared" si="1"/>
        <v>2.5127314816927537E-2</v>
      </c>
      <c r="G120" s="10"/>
    </row>
    <row r="121" spans="1:7" x14ac:dyDescent="0.25">
      <c r="A121" s="6" t="s">
        <v>3660</v>
      </c>
      <c r="B121" s="6">
        <v>4012</v>
      </c>
      <c r="C121" s="34">
        <v>42519.808217592596</v>
      </c>
      <c r="D121" s="34">
        <v>42519.837673611109</v>
      </c>
      <c r="E121" s="6" t="s">
        <v>33</v>
      </c>
      <c r="F121" s="15">
        <f t="shared" si="1"/>
        <v>2.9456018513883464E-2</v>
      </c>
      <c r="G121" s="10"/>
    </row>
    <row r="122" spans="1:7" x14ac:dyDescent="0.25">
      <c r="A122" s="6" t="s">
        <v>3661</v>
      </c>
      <c r="B122" s="6">
        <v>4038</v>
      </c>
      <c r="C122" s="34">
        <v>42519.792395833334</v>
      </c>
      <c r="D122" s="34">
        <v>42519.818437499998</v>
      </c>
      <c r="E122" s="6" t="s">
        <v>27</v>
      </c>
      <c r="F122" s="15">
        <f t="shared" si="1"/>
        <v>2.6041666664241347E-2</v>
      </c>
      <c r="G122" s="10"/>
    </row>
    <row r="123" spans="1:7" x14ac:dyDescent="0.25">
      <c r="A123" s="6" t="s">
        <v>3662</v>
      </c>
      <c r="B123" s="6">
        <v>4037</v>
      </c>
      <c r="C123" s="34">
        <v>42519.825937499998</v>
      </c>
      <c r="D123" s="34">
        <v>42519.85800925926</v>
      </c>
      <c r="E123" s="6" t="s">
        <v>27</v>
      </c>
      <c r="F123" s="15">
        <f t="shared" si="1"/>
        <v>3.2071759262180422E-2</v>
      </c>
      <c r="G123" s="10"/>
    </row>
    <row r="124" spans="1:7" x14ac:dyDescent="0.25">
      <c r="A124" s="6" t="s">
        <v>3663</v>
      </c>
      <c r="B124" s="6">
        <v>4020</v>
      </c>
      <c r="C124" s="34">
        <v>42519.811608796299</v>
      </c>
      <c r="D124" s="34">
        <v>42519.838495370372</v>
      </c>
      <c r="E124" s="6" t="s">
        <v>29</v>
      </c>
      <c r="F124" s="15">
        <f t="shared" si="1"/>
        <v>2.6886574072705116E-2</v>
      </c>
      <c r="G124" s="10"/>
    </row>
    <row r="125" spans="1:7" x14ac:dyDescent="0.25">
      <c r="A125" s="6" t="s">
        <v>3664</v>
      </c>
      <c r="B125" s="6">
        <v>4019</v>
      </c>
      <c r="C125" s="34">
        <v>42519.849930555552</v>
      </c>
      <c r="D125" s="34">
        <v>42519.879282407404</v>
      </c>
      <c r="E125" s="6" t="s">
        <v>29</v>
      </c>
      <c r="F125" s="15">
        <f t="shared" si="1"/>
        <v>2.9351851851970423E-2</v>
      </c>
      <c r="G125" s="10"/>
    </row>
    <row r="126" spans="1:7" x14ac:dyDescent="0.25">
      <c r="A126" s="6" t="s">
        <v>3665</v>
      </c>
      <c r="B126" s="6">
        <v>4044</v>
      </c>
      <c r="C126" s="34">
        <v>42519.831296296295</v>
      </c>
      <c r="D126" s="34">
        <v>42519.85833333333</v>
      </c>
      <c r="E126" s="6" t="s">
        <v>24</v>
      </c>
      <c r="F126" s="15">
        <f t="shared" si="1"/>
        <v>2.7037037034460809E-2</v>
      </c>
      <c r="G126" s="10"/>
    </row>
    <row r="127" spans="1:7" x14ac:dyDescent="0.25">
      <c r="A127" s="6" t="s">
        <v>3666</v>
      </c>
      <c r="B127" s="6">
        <v>4043</v>
      </c>
      <c r="C127" s="34">
        <v>42519.867430555554</v>
      </c>
      <c r="D127" s="34">
        <v>42519.898472222223</v>
      </c>
      <c r="E127" s="6" t="s">
        <v>24</v>
      </c>
      <c r="F127" s="15">
        <f t="shared" si="1"/>
        <v>3.104166666889796E-2</v>
      </c>
      <c r="G127" s="10"/>
    </row>
    <row r="128" spans="1:7" x14ac:dyDescent="0.25">
      <c r="A128" s="6" t="s">
        <v>3667</v>
      </c>
      <c r="B128" s="6">
        <v>4011</v>
      </c>
      <c r="C128" s="34">
        <v>42519.844247685185</v>
      </c>
      <c r="D128" s="34">
        <v>42519.880312499998</v>
      </c>
      <c r="E128" s="6" t="s">
        <v>33</v>
      </c>
      <c r="F128" s="15">
        <f t="shared" si="1"/>
        <v>3.6064814812561963E-2</v>
      </c>
      <c r="G128" s="10"/>
    </row>
    <row r="129" spans="1:7" x14ac:dyDescent="0.25">
      <c r="A129" s="6" t="s">
        <v>3668</v>
      </c>
      <c r="B129" s="6">
        <v>4012</v>
      </c>
      <c r="C129" s="34">
        <v>42519.888773148145</v>
      </c>
      <c r="D129" s="34">
        <v>42519.921307870369</v>
      </c>
      <c r="E129" s="6" t="s">
        <v>33</v>
      </c>
      <c r="F129" s="15">
        <f t="shared" si="1"/>
        <v>3.2534722224227153E-2</v>
      </c>
      <c r="G129" s="10"/>
    </row>
    <row r="130" spans="1:7" x14ac:dyDescent="0.25">
      <c r="A130" s="6" t="s">
        <v>3669</v>
      </c>
      <c r="B130" s="6">
        <v>4038</v>
      </c>
      <c r="C130" s="34">
        <v>42519.869872685187</v>
      </c>
      <c r="D130" s="34">
        <v>42519.900856481479</v>
      </c>
      <c r="E130" s="6" t="s">
        <v>27</v>
      </c>
      <c r="F130" s="15">
        <f t="shared" si="1"/>
        <v>3.0983796292275656E-2</v>
      </c>
      <c r="G130" s="10"/>
    </row>
    <row r="131" spans="1:7" x14ac:dyDescent="0.25">
      <c r="A131" s="6" t="s">
        <v>3670</v>
      </c>
      <c r="B131" s="6">
        <v>4037</v>
      </c>
      <c r="C131" s="34">
        <v>42519.909780092596</v>
      </c>
      <c r="D131" s="34">
        <v>42519.940798611111</v>
      </c>
      <c r="E131" s="6" t="s">
        <v>27</v>
      </c>
      <c r="F131" s="15">
        <f t="shared" si="1"/>
        <v>3.1018518515338656E-2</v>
      </c>
      <c r="G131" s="10"/>
    </row>
    <row r="132" spans="1:7" x14ac:dyDescent="0.25">
      <c r="A132" s="6" t="s">
        <v>3671</v>
      </c>
      <c r="B132" s="6">
        <v>4020</v>
      </c>
      <c r="C132" s="34">
        <v>42519.894432870373</v>
      </c>
      <c r="D132" s="34">
        <v>42519.921666666669</v>
      </c>
      <c r="E132" s="6" t="s">
        <v>29</v>
      </c>
      <c r="F132" s="15">
        <f t="shared" ref="F132:F146" si="2">D132-C132</f>
        <v>2.7233796296059154E-2</v>
      </c>
      <c r="G132" s="10"/>
    </row>
    <row r="133" spans="1:7" x14ac:dyDescent="0.25">
      <c r="A133" s="6" t="s">
        <v>3672</v>
      </c>
      <c r="B133" s="6">
        <v>4019</v>
      </c>
      <c r="C133" s="34">
        <v>42519.932627314818</v>
      </c>
      <c r="D133" s="34">
        <v>42519.964270833334</v>
      </c>
      <c r="E133" s="6" t="s">
        <v>29</v>
      </c>
      <c r="F133" s="15">
        <f t="shared" si="2"/>
        <v>3.1643518515920732E-2</v>
      </c>
      <c r="G133" s="10"/>
    </row>
    <row r="134" spans="1:7" x14ac:dyDescent="0.25">
      <c r="A134" s="6" t="s">
        <v>3673</v>
      </c>
      <c r="B134" s="6">
        <v>4044</v>
      </c>
      <c r="C134" s="34">
        <v>42519.912430555552</v>
      </c>
      <c r="D134" s="34">
        <v>42519.941550925927</v>
      </c>
      <c r="E134" s="6" t="s">
        <v>24</v>
      </c>
      <c r="F134" s="15">
        <f t="shared" si="2"/>
        <v>2.9120370374585036E-2</v>
      </c>
      <c r="G134" s="10"/>
    </row>
    <row r="135" spans="1:7" x14ac:dyDescent="0.25">
      <c r="A135" s="6" t="s">
        <v>3674</v>
      </c>
      <c r="B135" s="6">
        <v>4043</v>
      </c>
      <c r="C135" s="34">
        <v>42519.95103009259</v>
      </c>
      <c r="D135" s="34">
        <v>42519.981504629628</v>
      </c>
      <c r="E135" s="6" t="s">
        <v>24</v>
      </c>
      <c r="F135" s="15">
        <f t="shared" si="2"/>
        <v>3.047453703766223E-2</v>
      </c>
      <c r="G135" s="10"/>
    </row>
    <row r="136" spans="1:7" x14ac:dyDescent="0.25">
      <c r="A136" s="6" t="s">
        <v>3675</v>
      </c>
      <c r="B136" s="6">
        <v>4011</v>
      </c>
      <c r="C136" s="34">
        <v>42519.926550925928</v>
      </c>
      <c r="D136" s="34">
        <v>42519.963819444441</v>
      </c>
      <c r="E136" s="6" t="s">
        <v>33</v>
      </c>
      <c r="F136" s="15">
        <f t="shared" si="2"/>
        <v>3.7268518513883464E-2</v>
      </c>
      <c r="G136" s="10"/>
    </row>
    <row r="137" spans="1:7" x14ac:dyDescent="0.25">
      <c r="A137" s="6" t="s">
        <v>3676</v>
      </c>
      <c r="B137" s="6">
        <v>4012</v>
      </c>
      <c r="C137" s="34">
        <v>42519.973009259258</v>
      </c>
      <c r="D137" s="34">
        <v>42520.003738425927</v>
      </c>
      <c r="E137" s="6" t="s">
        <v>33</v>
      </c>
      <c r="F137" s="15">
        <f t="shared" si="2"/>
        <v>3.0729166668606922E-2</v>
      </c>
      <c r="G137" s="10"/>
    </row>
    <row r="138" spans="1:7" x14ac:dyDescent="0.25">
      <c r="A138" s="6" t="s">
        <v>3677</v>
      </c>
      <c r="B138" s="6">
        <v>4038</v>
      </c>
      <c r="C138" s="34">
        <v>42519.955636574072</v>
      </c>
      <c r="D138" s="34">
        <v>42519.984259259261</v>
      </c>
      <c r="E138" s="6" t="s">
        <v>27</v>
      </c>
      <c r="F138" s="15">
        <f t="shared" si="2"/>
        <v>2.8622685189475305E-2</v>
      </c>
      <c r="G138" s="10"/>
    </row>
    <row r="139" spans="1:7" x14ac:dyDescent="0.25">
      <c r="A139" s="6" t="s">
        <v>3678</v>
      </c>
      <c r="B139" s="6">
        <v>4037</v>
      </c>
      <c r="C139" s="34">
        <v>42519.99324074074</v>
      </c>
      <c r="D139" s="34">
        <v>42520.024317129632</v>
      </c>
      <c r="E139" s="6" t="s">
        <v>27</v>
      </c>
      <c r="F139" s="15">
        <f t="shared" si="2"/>
        <v>3.107638889196096E-2</v>
      </c>
      <c r="G139" s="10"/>
    </row>
    <row r="140" spans="1:7" x14ac:dyDescent="0.25">
      <c r="A140" s="6" t="s">
        <v>3679</v>
      </c>
      <c r="B140" s="6">
        <v>4020</v>
      </c>
      <c r="C140" s="34">
        <v>42519.976921296293</v>
      </c>
      <c r="D140" s="34">
        <v>42520.005381944444</v>
      </c>
      <c r="E140" s="6" t="s">
        <v>29</v>
      </c>
      <c r="F140" s="15">
        <f t="shared" si="2"/>
        <v>2.846064815093996E-2</v>
      </c>
      <c r="G140" s="10"/>
    </row>
    <row r="141" spans="1:7" x14ac:dyDescent="0.25">
      <c r="A141" s="6" t="s">
        <v>3680</v>
      </c>
      <c r="B141" s="6">
        <v>4019</v>
      </c>
      <c r="C141" s="34">
        <v>42520.017372685186</v>
      </c>
      <c r="D141" s="34">
        <v>42520.046099537038</v>
      </c>
      <c r="E141" s="6" t="s">
        <v>29</v>
      </c>
      <c r="F141" s="15">
        <f t="shared" si="2"/>
        <v>2.8726851851388346E-2</v>
      </c>
      <c r="G141" s="10"/>
    </row>
    <row r="142" spans="1:7" x14ac:dyDescent="0.25">
      <c r="A142" s="6" t="s">
        <v>3681</v>
      </c>
      <c r="B142" s="6">
        <v>4044</v>
      </c>
      <c r="C142" s="34">
        <v>42519.991759259261</v>
      </c>
      <c r="D142" s="34">
        <v>42520.024965277778</v>
      </c>
      <c r="E142" s="6" t="s">
        <v>24</v>
      </c>
      <c r="F142" s="15">
        <f t="shared" si="2"/>
        <v>3.3206018517375924E-2</v>
      </c>
      <c r="G142" s="10"/>
    </row>
    <row r="143" spans="1:7" x14ac:dyDescent="0.25">
      <c r="A143" s="6" t="s">
        <v>3682</v>
      </c>
      <c r="B143" s="6">
        <v>4043</v>
      </c>
      <c r="C143" s="34">
        <v>42520.036527777775</v>
      </c>
      <c r="D143" s="34">
        <v>42520.065162037034</v>
      </c>
      <c r="E143" s="6" t="s">
        <v>24</v>
      </c>
      <c r="F143" s="15">
        <f t="shared" si="2"/>
        <v>2.8634259258979E-2</v>
      </c>
      <c r="G143" s="10"/>
    </row>
    <row r="144" spans="1:7" x14ac:dyDescent="0.25">
      <c r="A144" s="6" t="s">
        <v>3683</v>
      </c>
      <c r="B144" s="6">
        <v>4011</v>
      </c>
      <c r="C144" s="34">
        <v>42520.010601851849</v>
      </c>
      <c r="D144" s="34">
        <v>42520.047939814816</v>
      </c>
      <c r="E144" s="6" t="s">
        <v>33</v>
      </c>
      <c r="F144" s="15">
        <f t="shared" si="2"/>
        <v>3.7337962967285421E-2</v>
      </c>
      <c r="G144" s="10"/>
    </row>
    <row r="145" spans="1:7" x14ac:dyDescent="0.25">
      <c r="A145" s="6" t="s">
        <v>3684</v>
      </c>
      <c r="B145" s="6">
        <v>4012</v>
      </c>
      <c r="C145" s="34">
        <v>42520.051944444444</v>
      </c>
      <c r="D145" s="34">
        <v>42520.088460648149</v>
      </c>
      <c r="E145" s="6" t="s">
        <v>33</v>
      </c>
      <c r="F145" s="15">
        <f t="shared" si="2"/>
        <v>3.6516203705104999E-2</v>
      </c>
      <c r="G145" s="10"/>
    </row>
    <row r="146" spans="1:7" x14ac:dyDescent="0.25">
      <c r="A146" s="6" t="s">
        <v>3535</v>
      </c>
      <c r="B146" s="6">
        <v>4008</v>
      </c>
      <c r="C146" s="34">
        <v>42519.080231481479</v>
      </c>
      <c r="D146" s="34">
        <v>42519.106562499997</v>
      </c>
      <c r="E146" s="6" t="s">
        <v>23</v>
      </c>
      <c r="F146" s="15">
        <f t="shared" si="2"/>
        <v>2.6331018518249039E-2</v>
      </c>
      <c r="G146" s="10"/>
    </row>
    <row r="147" spans="1:7" x14ac:dyDescent="0.25">
      <c r="A147" s="6"/>
      <c r="B147" s="6"/>
      <c r="C147" s="18"/>
      <c r="D147" s="18"/>
      <c r="E147" s="15"/>
      <c r="F147" s="15"/>
      <c r="G147" s="10"/>
    </row>
    <row r="148" spans="1:7" x14ac:dyDescent="0.25">
      <c r="A148" s="6"/>
      <c r="B148" s="6"/>
      <c r="C148" s="18"/>
      <c r="D148" s="18"/>
      <c r="E148" s="15"/>
      <c r="F148" s="15"/>
      <c r="G148" s="10"/>
    </row>
    <row r="149" spans="1:7" x14ac:dyDescent="0.25">
      <c r="A149" s="6"/>
      <c r="B149" s="6"/>
      <c r="C149" s="18"/>
      <c r="D149" s="18"/>
      <c r="E149" s="15"/>
      <c r="F149" s="15"/>
      <c r="G149" s="10"/>
    </row>
    <row r="150" spans="1:7" x14ac:dyDescent="0.25">
      <c r="A150" s="6"/>
      <c r="B150" s="6"/>
      <c r="C150" s="18"/>
      <c r="D150" s="18"/>
      <c r="E150" s="15"/>
      <c r="F150" s="15"/>
      <c r="G150" s="10"/>
    </row>
    <row r="151" spans="1:7" x14ac:dyDescent="0.25">
      <c r="A151" s="6"/>
      <c r="B151" s="6"/>
      <c r="C151" s="18"/>
      <c r="D151" s="18"/>
      <c r="E151" s="15"/>
      <c r="F151" s="15"/>
      <c r="G151" s="10"/>
    </row>
    <row r="152" spans="1:7" x14ac:dyDescent="0.25">
      <c r="A152" s="6"/>
      <c r="B152" s="6"/>
      <c r="C152" s="18"/>
      <c r="D152" s="18"/>
      <c r="E152" s="15"/>
      <c r="F152" s="15"/>
      <c r="G152" s="10"/>
    </row>
    <row r="153" spans="1:7" x14ac:dyDescent="0.25">
      <c r="A153" s="6"/>
      <c r="B153" s="6"/>
      <c r="C153" s="18"/>
      <c r="D153" s="18"/>
      <c r="E153" s="15"/>
      <c r="F153" s="15"/>
      <c r="G153" s="10"/>
    </row>
    <row r="154" spans="1:7" x14ac:dyDescent="0.25">
      <c r="A154" s="6"/>
      <c r="B154" s="6"/>
      <c r="C154" s="18"/>
      <c r="D154" s="18"/>
      <c r="E154" s="15"/>
      <c r="F154" s="15"/>
      <c r="G154" s="10"/>
    </row>
    <row r="155" spans="1:7" x14ac:dyDescent="0.25">
      <c r="A155" s="6"/>
      <c r="B155" s="6"/>
      <c r="C155" s="18"/>
      <c r="D155" s="18"/>
      <c r="E155" s="15"/>
      <c r="F155" s="15"/>
      <c r="G155" s="10"/>
    </row>
    <row r="156" spans="1:7" x14ac:dyDescent="0.25">
      <c r="A156" s="6"/>
      <c r="B156" s="6"/>
      <c r="C156" s="18"/>
      <c r="D156" s="18"/>
      <c r="E156" s="15"/>
      <c r="F156" s="15"/>
      <c r="G156" s="10"/>
    </row>
    <row r="157" spans="1:7" x14ac:dyDescent="0.25">
      <c r="A157" s="6"/>
      <c r="B157" s="6"/>
      <c r="C157" s="18"/>
      <c r="D157" s="18"/>
      <c r="E157" s="15"/>
      <c r="F157" s="15"/>
      <c r="G157" s="10"/>
    </row>
    <row r="158" spans="1:7" x14ac:dyDescent="0.25">
      <c r="A158" s="6"/>
      <c r="B158" s="6"/>
      <c r="C158" s="18"/>
      <c r="D158" s="18"/>
      <c r="E158" s="15"/>
      <c r="F158" s="15"/>
      <c r="G158" s="10"/>
    </row>
    <row r="159" spans="1:7" x14ac:dyDescent="0.25">
      <c r="A159" s="6"/>
      <c r="B159" s="6"/>
      <c r="C159" s="18"/>
      <c r="D159" s="18"/>
      <c r="E159" s="15"/>
      <c r="F159" s="15"/>
      <c r="G159" s="10"/>
    </row>
    <row r="160" spans="1:7" x14ac:dyDescent="0.25">
      <c r="A160" s="6"/>
      <c r="B160" s="6"/>
      <c r="C160" s="18"/>
      <c r="D160" s="18"/>
      <c r="E160" s="15"/>
      <c r="F160" s="15"/>
      <c r="G160" s="10"/>
    </row>
    <row r="161" spans="1:7" x14ac:dyDescent="0.25">
      <c r="A161" s="6"/>
      <c r="B161" s="6"/>
      <c r="C161" s="18"/>
      <c r="D161" s="18"/>
      <c r="E161" s="15"/>
      <c r="F161" s="15"/>
      <c r="G161" s="10"/>
    </row>
    <row r="162" spans="1:7" x14ac:dyDescent="0.25">
      <c r="A162" s="6"/>
      <c r="B162" s="6"/>
      <c r="C162" s="18"/>
      <c r="D162" s="18"/>
      <c r="E162" s="15"/>
      <c r="F162" s="15"/>
      <c r="G162" s="10"/>
    </row>
    <row r="163" spans="1:7" x14ac:dyDescent="0.25">
      <c r="A163" s="6"/>
      <c r="B163" s="6"/>
      <c r="C163" s="18"/>
      <c r="D163" s="18"/>
      <c r="E163" s="15"/>
      <c r="F163" s="15"/>
      <c r="G163" s="10"/>
    </row>
    <row r="164" spans="1:7" x14ac:dyDescent="0.25">
      <c r="A164" s="6"/>
      <c r="B164" s="6"/>
      <c r="C164" s="18"/>
      <c r="D164" s="18"/>
      <c r="E164" s="15"/>
      <c r="F164" s="15"/>
      <c r="G164" s="10"/>
    </row>
    <row r="165" spans="1:7" x14ac:dyDescent="0.25">
      <c r="A165" s="6"/>
      <c r="B165" s="6"/>
      <c r="C165" s="18"/>
      <c r="D165" s="18"/>
      <c r="E165" s="15"/>
      <c r="F165" s="15"/>
      <c r="G165" s="10"/>
    </row>
    <row r="166" spans="1:7" x14ac:dyDescent="0.25">
      <c r="A166" s="6"/>
      <c r="B166" s="6"/>
      <c r="C166" s="18"/>
      <c r="D166" s="18"/>
      <c r="E166" s="15"/>
      <c r="F166" s="15"/>
      <c r="G166" s="10"/>
    </row>
    <row r="167" spans="1:7" x14ac:dyDescent="0.25">
      <c r="A167" s="6"/>
      <c r="B167" s="6"/>
      <c r="C167" s="18"/>
      <c r="D167" s="18"/>
      <c r="E167" s="15"/>
      <c r="F167" s="15"/>
      <c r="G167" s="10"/>
    </row>
    <row r="168" spans="1:7" x14ac:dyDescent="0.25">
      <c r="A168" s="6"/>
      <c r="B168" s="6"/>
      <c r="C168" s="18"/>
      <c r="D168" s="18"/>
      <c r="E168" s="15"/>
      <c r="F168" s="15"/>
      <c r="G168" s="10"/>
    </row>
    <row r="169" spans="1:7" x14ac:dyDescent="0.25">
      <c r="A169" s="6"/>
      <c r="B169" s="6"/>
      <c r="C169" s="18"/>
      <c r="D169" s="18"/>
      <c r="E169" s="15"/>
      <c r="F169" s="15"/>
      <c r="G169" s="10"/>
    </row>
    <row r="170" spans="1:7" x14ac:dyDescent="0.25">
      <c r="A170" s="6"/>
      <c r="B170" s="6"/>
      <c r="C170" s="18"/>
      <c r="D170" s="18"/>
      <c r="E170" s="15"/>
      <c r="F170" s="15"/>
      <c r="G170" s="10"/>
    </row>
    <row r="171" spans="1:7" x14ac:dyDescent="0.25">
      <c r="A171" s="6"/>
      <c r="B171" s="6"/>
      <c r="C171" s="18"/>
      <c r="D171" s="18"/>
      <c r="E171" s="15"/>
      <c r="F171" s="15"/>
      <c r="G171" s="10"/>
    </row>
    <row r="172" spans="1:7" x14ac:dyDescent="0.25">
      <c r="A172" s="6"/>
      <c r="B172" s="6"/>
      <c r="C172" s="18"/>
      <c r="D172" s="18"/>
      <c r="E172" s="15"/>
      <c r="F172" s="15"/>
      <c r="G172" s="10"/>
    </row>
    <row r="173" spans="1:7" x14ac:dyDescent="0.25">
      <c r="A173" s="6"/>
      <c r="B173" s="6"/>
      <c r="C173" s="18"/>
      <c r="D173" s="18"/>
      <c r="E173" s="15"/>
      <c r="F173" s="15"/>
      <c r="G173" s="10"/>
    </row>
    <row r="174" spans="1:7" x14ac:dyDescent="0.25">
      <c r="A174" s="6"/>
      <c r="B174" s="6"/>
      <c r="C174" s="18"/>
      <c r="D174" s="18"/>
      <c r="E174" s="15"/>
      <c r="F174" s="15"/>
      <c r="G174" s="10"/>
    </row>
    <row r="175" spans="1:7" x14ac:dyDescent="0.25">
      <c r="A175" s="6"/>
      <c r="B175" s="6"/>
      <c r="C175" s="18"/>
      <c r="D175" s="18"/>
      <c r="E175" s="15"/>
      <c r="F175" s="15"/>
      <c r="G175" s="10"/>
    </row>
    <row r="176" spans="1:7" x14ac:dyDescent="0.25">
      <c r="A176" s="6"/>
      <c r="B176" s="6"/>
      <c r="C176" s="18"/>
      <c r="D176" s="18"/>
      <c r="E176" s="15"/>
      <c r="F176" s="15"/>
      <c r="G176" s="10"/>
    </row>
    <row r="177" spans="1:7" x14ac:dyDescent="0.25">
      <c r="A177" s="6"/>
      <c r="B177" s="6"/>
      <c r="C177" s="18"/>
      <c r="D177" s="18"/>
      <c r="E177" s="15"/>
      <c r="F177" s="15"/>
      <c r="G177" s="10"/>
    </row>
    <row r="178" spans="1:7" x14ac:dyDescent="0.25">
      <c r="A178" s="6"/>
      <c r="B178" s="6"/>
      <c r="C178" s="18"/>
      <c r="D178" s="18"/>
      <c r="E178" s="15"/>
      <c r="F178" s="15"/>
      <c r="G178" s="10"/>
    </row>
    <row r="179" spans="1:7" x14ac:dyDescent="0.25">
      <c r="A179" s="6"/>
      <c r="B179" s="6"/>
      <c r="C179" s="18"/>
      <c r="D179" s="18"/>
      <c r="E179" s="15"/>
      <c r="F179" s="15"/>
      <c r="G179" s="10"/>
    </row>
    <row r="180" spans="1:7" x14ac:dyDescent="0.25">
      <c r="A180" s="6"/>
      <c r="B180" s="6"/>
      <c r="C180" s="18"/>
      <c r="D180" s="18"/>
      <c r="E180" s="15"/>
      <c r="F180" s="15"/>
      <c r="G180" s="10"/>
    </row>
    <row r="181" spans="1:7" x14ac:dyDescent="0.25">
      <c r="A181" s="6"/>
      <c r="B181" s="6"/>
      <c r="C181" s="18"/>
      <c r="D181" s="18"/>
      <c r="E181" s="15"/>
      <c r="F181" s="15"/>
      <c r="G181" s="10"/>
    </row>
    <row r="182" spans="1:7" x14ac:dyDescent="0.25">
      <c r="A182" s="6"/>
      <c r="B182" s="6"/>
      <c r="C182" s="18"/>
      <c r="D182" s="18"/>
      <c r="E182" s="15"/>
      <c r="F182" s="15"/>
      <c r="G182" s="10"/>
    </row>
    <row r="183" spans="1:7" x14ac:dyDescent="0.25">
      <c r="A183" s="6"/>
      <c r="B183" s="6"/>
      <c r="C183" s="18"/>
      <c r="D183" s="18"/>
      <c r="E183" s="15"/>
      <c r="F183" s="15"/>
      <c r="G183" s="10"/>
    </row>
    <row r="184" spans="1:7" x14ac:dyDescent="0.25">
      <c r="A184" s="6"/>
      <c r="B184" s="6"/>
      <c r="C184" s="18"/>
      <c r="D184" s="18"/>
      <c r="E184" s="15"/>
      <c r="F184" s="15"/>
      <c r="G184" s="10"/>
    </row>
    <row r="185" spans="1:7" x14ac:dyDescent="0.25">
      <c r="A185" s="6"/>
      <c r="B185" s="6"/>
      <c r="C185" s="18"/>
      <c r="D185" s="18"/>
      <c r="E185" s="15"/>
      <c r="F185" s="15"/>
      <c r="G185" s="10"/>
    </row>
    <row r="186" spans="1:7" x14ac:dyDescent="0.25">
      <c r="A186" s="6"/>
      <c r="B186" s="6"/>
      <c r="C186" s="18"/>
      <c r="D186" s="18"/>
      <c r="E186" s="15"/>
      <c r="F186" s="15"/>
      <c r="G186" s="10"/>
    </row>
    <row r="187" spans="1:7" x14ac:dyDescent="0.25">
      <c r="A187" s="6"/>
      <c r="B187" s="6"/>
      <c r="C187" s="18"/>
      <c r="D187" s="18"/>
      <c r="E187" s="15"/>
      <c r="F187" s="15"/>
      <c r="G187" s="10"/>
    </row>
    <row r="188" spans="1:7" x14ac:dyDescent="0.25">
      <c r="A188" s="6"/>
      <c r="B188" s="6"/>
      <c r="C188" s="18"/>
      <c r="D188" s="18"/>
      <c r="E188" s="15"/>
      <c r="F188" s="15"/>
      <c r="G188" s="10"/>
    </row>
    <row r="189" spans="1:7" x14ac:dyDescent="0.25">
      <c r="A189" s="6"/>
      <c r="B189" s="6"/>
      <c r="C189" s="18"/>
      <c r="D189" s="18"/>
      <c r="E189" s="15"/>
      <c r="F189" s="15"/>
      <c r="G189" s="10"/>
    </row>
    <row r="190" spans="1:7" x14ac:dyDescent="0.25">
      <c r="A190" s="6"/>
      <c r="B190" s="6"/>
      <c r="C190" s="18"/>
      <c r="D190" s="18"/>
      <c r="E190" s="15"/>
      <c r="F190" s="15"/>
      <c r="G190" s="10"/>
    </row>
    <row r="191" spans="1:7" x14ac:dyDescent="0.25">
      <c r="A191" s="6"/>
      <c r="B191" s="6"/>
      <c r="C191" s="18"/>
      <c r="D191" s="18"/>
      <c r="E191" s="15"/>
      <c r="F191" s="15"/>
      <c r="G191" s="10"/>
    </row>
    <row r="192" spans="1:7" x14ac:dyDescent="0.25">
      <c r="A192" s="6"/>
      <c r="B192" s="6"/>
      <c r="C192" s="18"/>
      <c r="D192" s="18"/>
      <c r="E192" s="15"/>
      <c r="F192" s="15"/>
      <c r="G192" s="10"/>
    </row>
    <row r="193" spans="1:7" x14ac:dyDescent="0.25">
      <c r="A193" s="6"/>
      <c r="B193" s="6"/>
      <c r="C193" s="18"/>
      <c r="D193" s="18"/>
      <c r="E193" s="15"/>
      <c r="F193" s="15"/>
      <c r="G193" s="10"/>
    </row>
    <row r="194" spans="1:7" x14ac:dyDescent="0.25">
      <c r="A194" s="6"/>
      <c r="B194" s="6"/>
      <c r="C194" s="18"/>
      <c r="D194" s="18"/>
      <c r="E194" s="15"/>
      <c r="F194" s="15"/>
      <c r="G194" s="10"/>
    </row>
    <row r="195" spans="1:7" x14ac:dyDescent="0.25">
      <c r="A195" s="6"/>
      <c r="B195" s="6"/>
      <c r="C195" s="18"/>
      <c r="D195" s="18"/>
      <c r="E195" s="15"/>
      <c r="F195" s="15"/>
      <c r="G195" s="10"/>
    </row>
    <row r="196" spans="1:7" x14ac:dyDescent="0.25">
      <c r="A196" s="6"/>
      <c r="B196" s="6"/>
      <c r="C196" s="18"/>
      <c r="D196" s="18"/>
      <c r="E196" s="15"/>
      <c r="F196" s="15"/>
      <c r="G196" s="10"/>
    </row>
    <row r="197" spans="1:7" x14ac:dyDescent="0.25">
      <c r="A197" s="6"/>
      <c r="B197" s="6"/>
      <c r="C197" s="18"/>
      <c r="D197" s="18"/>
      <c r="E197" s="15"/>
      <c r="F197" s="15"/>
      <c r="G197" s="10"/>
    </row>
    <row r="198" spans="1:7" x14ac:dyDescent="0.25">
      <c r="A198" s="6"/>
      <c r="B198" s="6"/>
      <c r="C198" s="18"/>
      <c r="D198" s="18"/>
      <c r="E198" s="15"/>
      <c r="F198" s="15"/>
      <c r="G198" s="10"/>
    </row>
    <row r="199" spans="1:7" x14ac:dyDescent="0.25">
      <c r="A199" s="6"/>
      <c r="B199" s="6"/>
      <c r="C199" s="18"/>
      <c r="D199" s="18"/>
      <c r="E199" s="15"/>
      <c r="F199" s="15"/>
      <c r="G199" s="10"/>
    </row>
    <row r="200" spans="1:7" x14ac:dyDescent="0.25">
      <c r="A200" s="6"/>
      <c r="B200" s="6"/>
      <c r="C200" s="18"/>
      <c r="D200" s="18"/>
      <c r="E200" s="15"/>
      <c r="F200" s="15"/>
      <c r="G200" s="10"/>
    </row>
    <row r="201" spans="1:7" x14ac:dyDescent="0.25">
      <c r="A201" s="6"/>
      <c r="B201" s="6"/>
      <c r="C201" s="18"/>
      <c r="D201" s="18"/>
      <c r="E201" s="15"/>
      <c r="F201" s="15"/>
      <c r="G201" s="10"/>
    </row>
    <row r="202" spans="1:7" x14ac:dyDescent="0.25">
      <c r="A202" s="6"/>
      <c r="B202" s="6"/>
      <c r="C202" s="18"/>
      <c r="D202" s="18"/>
      <c r="E202" s="15"/>
      <c r="F202" s="15"/>
      <c r="G202" s="10"/>
    </row>
    <row r="203" spans="1:7" x14ac:dyDescent="0.25">
      <c r="A203" s="6"/>
      <c r="B203" s="6"/>
      <c r="C203" s="18"/>
      <c r="D203" s="18"/>
      <c r="E203" s="15"/>
      <c r="F203" s="15"/>
      <c r="G203" s="10"/>
    </row>
    <row r="204" spans="1:7" x14ac:dyDescent="0.25">
      <c r="A204" s="6"/>
      <c r="B204" s="6"/>
      <c r="C204" s="18"/>
      <c r="D204" s="18"/>
      <c r="E204" s="15"/>
      <c r="F204" s="15"/>
      <c r="G204" s="10"/>
    </row>
    <row r="205" spans="1:7" x14ac:dyDescent="0.25">
      <c r="A205" s="6"/>
      <c r="B205" s="6"/>
      <c r="C205" s="18"/>
      <c r="D205" s="18"/>
      <c r="E205" s="15"/>
      <c r="F205" s="15"/>
      <c r="G205" s="10"/>
    </row>
    <row r="206" spans="1:7" x14ac:dyDescent="0.25">
      <c r="A206" s="6"/>
      <c r="B206" s="6"/>
      <c r="C206" s="18"/>
      <c r="D206" s="18"/>
      <c r="E206" s="15"/>
      <c r="F206" s="15"/>
      <c r="G206" s="10"/>
    </row>
    <row r="207" spans="1:7" x14ac:dyDescent="0.25">
      <c r="A207" s="6"/>
      <c r="B207" s="6"/>
      <c r="C207" s="18"/>
      <c r="D207" s="18"/>
      <c r="E207" s="15"/>
      <c r="F207" s="15"/>
      <c r="G207" s="10"/>
    </row>
    <row r="208" spans="1:7" x14ac:dyDescent="0.25">
      <c r="A208" s="6"/>
      <c r="B208" s="6"/>
      <c r="C208" s="18"/>
      <c r="D208" s="18"/>
      <c r="E208" s="15"/>
      <c r="F208" s="15"/>
      <c r="G208" s="10"/>
    </row>
    <row r="209" spans="1:7" x14ac:dyDescent="0.25">
      <c r="A209" s="6"/>
      <c r="B209" s="6"/>
      <c r="C209" s="18"/>
      <c r="D209" s="18"/>
      <c r="E209" s="15"/>
      <c r="F209" s="15"/>
      <c r="G209" s="10"/>
    </row>
    <row r="210" spans="1:7" x14ac:dyDescent="0.25">
      <c r="A210" s="6"/>
      <c r="B210" s="6"/>
      <c r="C210" s="18"/>
      <c r="D210" s="18"/>
      <c r="E210" s="15"/>
      <c r="F210" s="15"/>
      <c r="G210" s="10"/>
    </row>
    <row r="211" spans="1:7" x14ac:dyDescent="0.25">
      <c r="A211" s="6"/>
      <c r="B211" s="6"/>
      <c r="C211" s="18"/>
      <c r="D211" s="18"/>
      <c r="E211" s="15"/>
      <c r="F211" s="15"/>
      <c r="G211" s="10"/>
    </row>
    <row r="212" spans="1:7" x14ac:dyDescent="0.25">
      <c r="A212" s="6"/>
      <c r="B212" s="6"/>
      <c r="C212" s="18"/>
      <c r="D212" s="18"/>
      <c r="E212" s="15"/>
      <c r="F212" s="15"/>
      <c r="G212" s="10"/>
    </row>
    <row r="213" spans="1:7" x14ac:dyDescent="0.25">
      <c r="A213" s="6"/>
      <c r="B213" s="6"/>
      <c r="C213" s="18"/>
      <c r="D213" s="18"/>
      <c r="E213" s="15"/>
      <c r="F213" s="15"/>
      <c r="G213" s="10"/>
    </row>
    <row r="214" spans="1:7" x14ac:dyDescent="0.25">
      <c r="A214" s="6"/>
      <c r="B214" s="6"/>
      <c r="C214" s="18"/>
      <c r="D214" s="18"/>
      <c r="E214" s="15"/>
      <c r="F214" s="15"/>
      <c r="G214" s="10"/>
    </row>
    <row r="215" spans="1:7" x14ac:dyDescent="0.25">
      <c r="A215" s="6"/>
      <c r="B215" s="6"/>
      <c r="C215" s="18"/>
      <c r="D215" s="18"/>
      <c r="E215" s="15"/>
      <c r="F215" s="15"/>
      <c r="G215" s="10"/>
    </row>
    <row r="216" spans="1:7" x14ac:dyDescent="0.25">
      <c r="A216" s="6"/>
      <c r="B216" s="6"/>
      <c r="C216" s="18"/>
      <c r="D216" s="18"/>
      <c r="E216" s="15"/>
      <c r="F216" s="15"/>
      <c r="G216" s="10"/>
    </row>
    <row r="217" spans="1:7" x14ac:dyDescent="0.25">
      <c r="A217" s="6"/>
      <c r="B217" s="6"/>
      <c r="C217" s="18"/>
      <c r="D217" s="18"/>
      <c r="E217" s="15"/>
      <c r="F217" s="15"/>
      <c r="G217" s="10"/>
    </row>
    <row r="218" spans="1:7" x14ac:dyDescent="0.25">
      <c r="A218" s="6"/>
      <c r="B218" s="6"/>
      <c r="C218" s="18"/>
      <c r="D218" s="18"/>
      <c r="E218" s="15"/>
      <c r="F218" s="15"/>
      <c r="G218" s="10"/>
    </row>
    <row r="219" spans="1:7" x14ac:dyDescent="0.25">
      <c r="A219" s="6"/>
      <c r="B219" s="6"/>
      <c r="C219" s="18"/>
      <c r="D219" s="18"/>
      <c r="E219" s="15"/>
      <c r="F219" s="15"/>
      <c r="G219" s="10"/>
    </row>
    <row r="220" spans="1:7" x14ac:dyDescent="0.25">
      <c r="A220" s="6"/>
      <c r="B220" s="6"/>
      <c r="C220" s="18"/>
      <c r="D220" s="18"/>
      <c r="E220" s="15"/>
      <c r="F220" s="15"/>
      <c r="G220" s="10"/>
    </row>
    <row r="221" spans="1:7" x14ac:dyDescent="0.25">
      <c r="A221" s="6"/>
      <c r="B221" s="6"/>
      <c r="C221" s="18"/>
      <c r="D221" s="18"/>
      <c r="E221" s="15"/>
      <c r="F221" s="15"/>
      <c r="G221" s="10"/>
    </row>
    <row r="222" spans="1:7" x14ac:dyDescent="0.25">
      <c r="A222" s="6"/>
      <c r="B222" s="6"/>
      <c r="C222" s="18"/>
      <c r="D222" s="18"/>
      <c r="E222" s="15"/>
      <c r="F222" s="15"/>
      <c r="G222" s="10"/>
    </row>
    <row r="223" spans="1:7" x14ac:dyDescent="0.25">
      <c r="A223" s="6"/>
      <c r="B223" s="6"/>
      <c r="C223" s="18"/>
      <c r="D223" s="18"/>
      <c r="E223" s="15"/>
      <c r="F223" s="15"/>
      <c r="G223" s="10"/>
    </row>
    <row r="224" spans="1:7" x14ac:dyDescent="0.25">
      <c r="A224" s="6"/>
      <c r="B224" s="6"/>
      <c r="C224" s="18"/>
      <c r="D224" s="18"/>
      <c r="E224" s="15"/>
      <c r="F224" s="15"/>
      <c r="G224" s="10"/>
    </row>
    <row r="225" spans="1:7" x14ac:dyDescent="0.25">
      <c r="A225" s="6"/>
      <c r="B225" s="6"/>
      <c r="C225" s="18"/>
      <c r="D225" s="18"/>
      <c r="E225" s="15"/>
      <c r="F225" s="15"/>
      <c r="G225" s="10"/>
    </row>
  </sheetData>
  <mergeCells count="2">
    <mergeCell ref="A1:F1"/>
    <mergeCell ref="L3:N3"/>
  </mergeCells>
  <conditionalFormatting sqref="C147:G225 F3:F146">
    <cfRule type="expression" dxfId="69" priority="22">
      <formula>#REF!&gt;#REF!</formula>
    </cfRule>
    <cfRule type="expression" dxfId="68" priority="23">
      <formula>#REF!&gt;0</formula>
    </cfRule>
    <cfRule type="expression" dxfId="67" priority="24">
      <formula>#REF!&gt;0</formula>
    </cfRule>
  </conditionalFormatting>
  <conditionalFormatting sqref="A147:G225 F3:F146">
    <cfRule type="expression" dxfId="66" priority="21">
      <formula>NOT(ISBLANK($G3))</formula>
    </cfRule>
  </conditionalFormatting>
  <conditionalFormatting sqref="A147:B225">
    <cfRule type="expression" dxfId="65" priority="25">
      <formula>$P158&gt;0</formula>
    </cfRule>
    <cfRule type="expression" dxfId="64" priority="26">
      <formula>$O158&gt;0</formula>
    </cfRule>
  </conditionalFormatting>
  <conditionalFormatting sqref="A3:A146">
    <cfRule type="expression" dxfId="62" priority="17">
      <formula>$P3&gt;0</formula>
    </cfRule>
    <cfRule type="expression" dxfId="61" priority="18">
      <formula>$O3&gt;0</formula>
    </cfRule>
  </conditionalFormatting>
  <conditionalFormatting sqref="B3:B146">
    <cfRule type="expression" dxfId="59" priority="14">
      <formula>$P3&gt;0</formula>
    </cfRule>
    <cfRule type="expression" dxfId="58" priority="15">
      <formula>$O3&gt;0</formula>
    </cfRule>
  </conditionalFormatting>
  <conditionalFormatting sqref="C3:C146">
    <cfRule type="expression" dxfId="56" priority="11">
      <formula>$P3&gt;0</formula>
    </cfRule>
    <cfRule type="expression" dxfId="55" priority="12">
      <formula>$O3&gt;0</formula>
    </cfRule>
  </conditionalFormatting>
  <conditionalFormatting sqref="D3:D146">
    <cfRule type="expression" dxfId="53" priority="8">
      <formula>$P3&gt;0</formula>
    </cfRule>
    <cfRule type="expression" dxfId="52" priority="9">
      <formula>$O3&gt;0</formula>
    </cfRule>
  </conditionalFormatting>
  <conditionalFormatting sqref="E3:E146">
    <cfRule type="expression" dxfId="50" priority="5">
      <formula>$P3&gt;0</formula>
    </cfRule>
    <cfRule type="expression" dxfId="49" priority="6">
      <formula>$O3&gt;0</formula>
    </cfRule>
  </conditionalFormatting>
  <conditionalFormatting sqref="G3:G146">
    <cfRule type="expression" dxfId="47" priority="2">
      <formula>$P3&gt;0</formula>
    </cfRule>
    <cfRule type="expression" dxfId="46" priority="3">
      <formula>$O3&gt;0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7" id="{2E00E300-5712-4E64-ABB5-57E20C55CF1C}">
            <xm:f>$N158&gt;'[Train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A147:B225</xm:sqref>
        </x14:conditionalFormatting>
        <x14:conditionalFormatting xmlns:xm="http://schemas.microsoft.com/office/excel/2006/main">
          <x14:cfRule type="expression" priority="16" id="{D44A435B-942A-48D8-A678-E3730BD600E5}">
            <xm:f>$N3&gt;'[Train Runs and Enforcements 2016-05-29.xlsx]Variables'!#REF!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A3:A146</xm:sqref>
        </x14:conditionalFormatting>
        <x14:conditionalFormatting xmlns:xm="http://schemas.microsoft.com/office/excel/2006/main">
          <x14:cfRule type="expression" priority="13" id="{53D10CAA-51C8-47EC-9FA3-8E97F22B4C86}">
            <xm:f>$N3&gt;'[Train Runs and Enforcements 2016-05-29.xlsx]Variables'!#REF!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B3:B146</xm:sqref>
        </x14:conditionalFormatting>
        <x14:conditionalFormatting xmlns:xm="http://schemas.microsoft.com/office/excel/2006/main">
          <x14:cfRule type="expression" priority="10" id="{9A89DF1C-6D90-4E35-93BD-42764B7153A5}">
            <xm:f>$N3&gt;'[Train Runs and Enforcements 2016-05-29.xlsx]Variables'!#REF!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C3:C146</xm:sqref>
        </x14:conditionalFormatting>
        <x14:conditionalFormatting xmlns:xm="http://schemas.microsoft.com/office/excel/2006/main">
          <x14:cfRule type="expression" priority="7" id="{2EE42E66-D180-4B9A-9764-50158296381A}">
            <xm:f>$N3&gt;'[Train Runs and Enforcements 2016-05-29.xlsx]Variables'!#REF!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D3:D146</xm:sqref>
        </x14:conditionalFormatting>
        <x14:conditionalFormatting xmlns:xm="http://schemas.microsoft.com/office/excel/2006/main">
          <x14:cfRule type="expression" priority="4" id="{5B519E3F-27D0-4072-A90C-340D9D170FE6}">
            <xm:f>$N3&gt;'[Train Runs and Enforcements 2016-05-29.xlsx]Variables'!#REF!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E3:E146</xm:sqref>
        </x14:conditionalFormatting>
        <x14:conditionalFormatting xmlns:xm="http://schemas.microsoft.com/office/excel/2006/main">
          <x14:cfRule type="expression" priority="1" id="{4826BBE1-489B-4CAF-BA88-CDFF3E184CE1}">
            <xm:f>$N3&gt;'[Train Runs and Enforcements 2016-05-29.xlsx]Variables'!#REF!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G3:G146</xm:sqref>
        </x14:conditionalFormatting>
      </x14:conditionalFormatting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20"/>
  <sheetViews>
    <sheetView zoomScaleNormal="100" workbookViewId="0">
      <selection activeCell="J3" sqref="J3:N9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68.42578125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75" t="str">
        <f>"Eagle P3 System Performance - "&amp;TEXT(J3,"YYYY-MM-DD")</f>
        <v>Eagle P3 System Performance - 2016-05-30</v>
      </c>
      <c r="B1" s="75"/>
      <c r="C1" s="75"/>
      <c r="D1" s="75"/>
      <c r="E1" s="75"/>
      <c r="F1" s="75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3686</v>
      </c>
      <c r="B3" s="6">
        <v>4040</v>
      </c>
      <c r="C3" s="34">
        <v>42520.130335648151</v>
      </c>
      <c r="D3" s="34">
        <v>42520.160428240742</v>
      </c>
      <c r="E3" s="6" t="s">
        <v>37</v>
      </c>
      <c r="F3" s="15">
        <f>D3-C3</f>
        <v>3.0092592591245193E-2</v>
      </c>
      <c r="G3" s="10"/>
      <c r="J3" s="20">
        <v>42520</v>
      </c>
      <c r="K3" s="21"/>
      <c r="L3" s="76" t="s">
        <v>3</v>
      </c>
      <c r="M3" s="76"/>
      <c r="N3" s="77"/>
    </row>
    <row r="4" spans="1:65" s="2" customFormat="1" ht="15.75" thickBot="1" x14ac:dyDescent="0.3">
      <c r="A4" s="6" t="s">
        <v>3687</v>
      </c>
      <c r="B4" s="6">
        <v>4023</v>
      </c>
      <c r="C4" s="34">
        <v>42520.167557870373</v>
      </c>
      <c r="D4" s="34">
        <v>42520.20034722222</v>
      </c>
      <c r="E4" s="6" t="s">
        <v>25</v>
      </c>
      <c r="F4" s="15">
        <f t="shared" ref="F4:F65" si="0">D4-C4</f>
        <v>3.2789351847895887E-2</v>
      </c>
      <c r="G4" s="10"/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3688</v>
      </c>
      <c r="B5" s="6">
        <v>4014</v>
      </c>
      <c r="C5" s="34">
        <v>42520.154780092591</v>
      </c>
      <c r="D5" s="34">
        <v>42520.182708333334</v>
      </c>
      <c r="E5" s="6" t="s">
        <v>28</v>
      </c>
      <c r="F5" s="15">
        <f t="shared" si="0"/>
        <v>2.792824074276723E-2</v>
      </c>
      <c r="G5" s="10"/>
      <c r="J5" s="22" t="s">
        <v>7</v>
      </c>
      <c r="K5" s="24">
        <f>COUNTA(F3:F984)</f>
        <v>142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6" t="s">
        <v>3689</v>
      </c>
      <c r="B6" s="6">
        <v>4041</v>
      </c>
      <c r="C6" s="34">
        <v>42520.190972222219</v>
      </c>
      <c r="D6" s="34">
        <v>42520.22619212963</v>
      </c>
      <c r="E6" s="6" t="s">
        <v>3218</v>
      </c>
      <c r="F6" s="15">
        <f t="shared" si="0"/>
        <v>3.5219907411374152E-2</v>
      </c>
      <c r="G6" s="10"/>
      <c r="J6" s="22" t="s">
        <v>15</v>
      </c>
      <c r="K6" s="24">
        <f>K5-K8</f>
        <v>128</v>
      </c>
      <c r="L6" s="25">
        <v>44.086614173056013</v>
      </c>
      <c r="M6" s="25">
        <v>34.899999996414408</v>
      </c>
      <c r="N6" s="25">
        <v>60.683333342894912</v>
      </c>
    </row>
    <row r="7" spans="1:65" s="2" customFormat="1" x14ac:dyDescent="0.25">
      <c r="A7" s="6" t="s">
        <v>3690</v>
      </c>
      <c r="B7" s="6">
        <v>4018</v>
      </c>
      <c r="C7" s="34">
        <v>42520.171435185184</v>
      </c>
      <c r="D7" s="34">
        <v>42520.202476851853</v>
      </c>
      <c r="E7" s="6" t="s">
        <v>36</v>
      </c>
      <c r="F7" s="15">
        <f t="shared" si="0"/>
        <v>3.104166666889796E-2</v>
      </c>
      <c r="G7" s="10"/>
      <c r="J7" s="22" t="s">
        <v>9</v>
      </c>
      <c r="K7" s="29">
        <f>K6/K5</f>
        <v>0.90140845070422537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6" t="s">
        <v>3691</v>
      </c>
      <c r="B8" s="6">
        <v>4030</v>
      </c>
      <c r="C8" s="34">
        <v>42520.211400462962</v>
      </c>
      <c r="D8" s="34">
        <v>42520.243333333332</v>
      </c>
      <c r="E8" s="6" t="s">
        <v>35</v>
      </c>
      <c r="F8" s="15">
        <f t="shared" si="0"/>
        <v>3.1932870369928423E-2</v>
      </c>
      <c r="G8" s="10"/>
      <c r="J8" s="22" t="s">
        <v>16</v>
      </c>
      <c r="K8" s="24">
        <f>COUNTA(G3:G984)</f>
        <v>14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3692</v>
      </c>
      <c r="B9" s="6">
        <v>4038</v>
      </c>
      <c r="C9" s="34">
        <v>42520.184479166666</v>
      </c>
      <c r="D9" s="34">
        <v>42520.214594907404</v>
      </c>
      <c r="E9" s="6" t="s">
        <v>27</v>
      </c>
      <c r="F9" s="15">
        <f t="shared" si="0"/>
        <v>3.011574073752854E-2</v>
      </c>
      <c r="G9" s="10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3693</v>
      </c>
      <c r="B10" s="6">
        <v>4037</v>
      </c>
      <c r="C10" s="34">
        <v>42520.224004629628</v>
      </c>
      <c r="D10" s="34">
        <v>42520.252638888887</v>
      </c>
      <c r="E10" s="6" t="s">
        <v>27</v>
      </c>
      <c r="F10" s="15">
        <f t="shared" si="0"/>
        <v>2.8634259258979E-2</v>
      </c>
      <c r="G10" s="10"/>
    </row>
    <row r="11" spans="1:65" s="2" customFormat="1" x14ac:dyDescent="0.25">
      <c r="A11" s="6" t="s">
        <v>3694</v>
      </c>
      <c r="B11" s="6">
        <v>4031</v>
      </c>
      <c r="C11" s="34">
        <v>42520.189328703702</v>
      </c>
      <c r="D11" s="34">
        <v>42520.22625</v>
      </c>
      <c r="E11" s="6" t="s">
        <v>32</v>
      </c>
      <c r="F11" s="15">
        <f t="shared" si="0"/>
        <v>3.6921296297805384E-2</v>
      </c>
      <c r="G11" s="10"/>
    </row>
    <row r="12" spans="1:65" s="2" customFormat="1" x14ac:dyDescent="0.25">
      <c r="A12" s="6" t="s">
        <v>3695</v>
      </c>
      <c r="B12" s="6">
        <v>4032</v>
      </c>
      <c r="C12" s="34">
        <v>42520.234884259262</v>
      </c>
      <c r="D12" s="34">
        <v>42520.264074074075</v>
      </c>
      <c r="E12" s="6" t="s">
        <v>32</v>
      </c>
      <c r="F12" s="15">
        <f t="shared" si="0"/>
        <v>2.9189814813435078E-2</v>
      </c>
      <c r="G12" s="10"/>
    </row>
    <row r="13" spans="1:65" s="2" customFormat="1" x14ac:dyDescent="0.25">
      <c r="A13" s="6" t="s">
        <v>3696</v>
      </c>
      <c r="B13" s="6">
        <v>4040</v>
      </c>
      <c r="C13" s="34">
        <v>42520.205092592594</v>
      </c>
      <c r="D13" s="34">
        <v>42520.234722222223</v>
      </c>
      <c r="E13" s="6" t="s">
        <v>37</v>
      </c>
      <c r="F13" s="15">
        <f t="shared" si="0"/>
        <v>2.9629629629198462E-2</v>
      </c>
      <c r="G13" s="10"/>
    </row>
    <row r="14" spans="1:65" s="2" customFormat="1" x14ac:dyDescent="0.25">
      <c r="A14" s="6" t="s">
        <v>3697</v>
      </c>
      <c r="B14" s="6">
        <v>4039</v>
      </c>
      <c r="C14" s="34">
        <v>42520.241215277776</v>
      </c>
      <c r="D14" s="34">
        <v>42520.274976851855</v>
      </c>
      <c r="E14" s="6" t="s">
        <v>37</v>
      </c>
      <c r="F14" s="15">
        <f t="shared" si="0"/>
        <v>3.3761574079107959E-2</v>
      </c>
      <c r="G14" s="10"/>
    </row>
    <row r="15" spans="1:65" s="2" customFormat="1" x14ac:dyDescent="0.25">
      <c r="A15" s="6" t="s">
        <v>3698</v>
      </c>
      <c r="B15" s="6">
        <v>4024</v>
      </c>
      <c r="C15" s="34">
        <v>42520.212337962963</v>
      </c>
      <c r="D15" s="34">
        <v>42520.244583333333</v>
      </c>
      <c r="E15" s="6" t="s">
        <v>25</v>
      </c>
      <c r="F15" s="15">
        <f t="shared" si="0"/>
        <v>3.2245370370219462E-2</v>
      </c>
      <c r="G15" s="10"/>
    </row>
    <row r="16" spans="1:65" s="2" customFormat="1" x14ac:dyDescent="0.25">
      <c r="A16" s="6" t="s">
        <v>3699</v>
      </c>
      <c r="B16" s="6">
        <v>4023</v>
      </c>
      <c r="C16" s="34">
        <v>42520.249907407408</v>
      </c>
      <c r="D16" s="34">
        <v>42520.282916666663</v>
      </c>
      <c r="E16" s="6" t="s">
        <v>25</v>
      </c>
      <c r="F16" s="15">
        <f t="shared" si="0"/>
        <v>3.3009259255777579E-2</v>
      </c>
      <c r="G16" s="10"/>
    </row>
    <row r="17" spans="1:7" s="2" customFormat="1" x14ac:dyDescent="0.25">
      <c r="A17" s="6" t="s">
        <v>3700</v>
      </c>
      <c r="B17" s="6">
        <v>4014</v>
      </c>
      <c r="C17" s="34">
        <v>42520.232766203706</v>
      </c>
      <c r="D17" s="34">
        <v>42520.257002314815</v>
      </c>
      <c r="E17" s="6" t="s">
        <v>28</v>
      </c>
      <c r="F17" s="15">
        <f t="shared" si="0"/>
        <v>2.4236111108621117E-2</v>
      </c>
      <c r="G17" s="10"/>
    </row>
    <row r="18" spans="1:7" s="2" customFormat="1" x14ac:dyDescent="0.25">
      <c r="A18" s="6" t="s">
        <v>3701</v>
      </c>
      <c r="B18" s="6">
        <v>4013</v>
      </c>
      <c r="C18" s="34">
        <v>42520.268229166664</v>
      </c>
      <c r="D18" s="34">
        <v>42520.29483796296</v>
      </c>
      <c r="E18" s="6" t="s">
        <v>28</v>
      </c>
      <c r="F18" s="15">
        <f t="shared" si="0"/>
        <v>2.6608796295477077E-2</v>
      </c>
      <c r="G18" s="10"/>
    </row>
    <row r="19" spans="1:7" s="2" customFormat="1" x14ac:dyDescent="0.25">
      <c r="A19" s="6" t="s">
        <v>3702</v>
      </c>
      <c r="B19" s="6">
        <v>4042</v>
      </c>
      <c r="C19" s="34">
        <v>42520.232662037037</v>
      </c>
      <c r="D19" s="34">
        <v>42520.265162037038</v>
      </c>
      <c r="E19" s="6" t="s">
        <v>3218</v>
      </c>
      <c r="F19" s="15">
        <f t="shared" si="0"/>
        <v>3.2500000001164153E-2</v>
      </c>
      <c r="G19" s="10"/>
    </row>
    <row r="20" spans="1:7" s="2" customFormat="1" x14ac:dyDescent="0.25">
      <c r="A20" s="6" t="s">
        <v>3703</v>
      </c>
      <c r="B20" s="6">
        <v>4041</v>
      </c>
      <c r="C20" s="34">
        <v>42520.275451388887</v>
      </c>
      <c r="D20" s="34">
        <v>42520.304895833331</v>
      </c>
      <c r="E20" s="6" t="s">
        <v>3218</v>
      </c>
      <c r="F20" s="15">
        <f t="shared" si="0"/>
        <v>2.9444444444379769E-2</v>
      </c>
      <c r="G20" s="10"/>
    </row>
    <row r="21" spans="1:7" s="2" customFormat="1" x14ac:dyDescent="0.25">
      <c r="A21" s="6" t="s">
        <v>3704</v>
      </c>
      <c r="B21" s="6">
        <v>4018</v>
      </c>
      <c r="C21" s="34">
        <v>42520.248622685183</v>
      </c>
      <c r="D21" s="34">
        <v>42520.274641203701</v>
      </c>
      <c r="E21" s="6" t="s">
        <v>36</v>
      </c>
      <c r="F21" s="15">
        <f t="shared" si="0"/>
        <v>2.6018518517958E-2</v>
      </c>
      <c r="G21" s="10"/>
    </row>
    <row r="22" spans="1:7" s="2" customFormat="1" x14ac:dyDescent="0.25">
      <c r="A22" s="13" t="s">
        <v>3705</v>
      </c>
      <c r="B22" s="13">
        <v>4017</v>
      </c>
      <c r="C22" s="42">
        <v>42520.288344907407</v>
      </c>
      <c r="D22" s="42">
        <v>42520.289907407408</v>
      </c>
      <c r="E22" s="13" t="s">
        <v>36</v>
      </c>
      <c r="F22" s="16">
        <f t="shared" si="0"/>
        <v>1.5625000014551915E-3</v>
      </c>
      <c r="G22" s="14" t="s">
        <v>3827</v>
      </c>
    </row>
    <row r="23" spans="1:7" s="2" customFormat="1" x14ac:dyDescent="0.25">
      <c r="A23" s="6" t="s">
        <v>3706</v>
      </c>
      <c r="B23" s="6">
        <v>4038</v>
      </c>
      <c r="C23" s="34">
        <v>42520.257951388892</v>
      </c>
      <c r="D23" s="34">
        <v>42520.285405092596</v>
      </c>
      <c r="E23" s="6" t="s">
        <v>27</v>
      </c>
      <c r="F23" s="15">
        <f t="shared" si="0"/>
        <v>2.7453703703940846E-2</v>
      </c>
      <c r="G23" s="10"/>
    </row>
    <row r="24" spans="1:7" s="2" customFormat="1" x14ac:dyDescent="0.25">
      <c r="A24" s="6" t="s">
        <v>3707</v>
      </c>
      <c r="B24" s="6">
        <v>4037</v>
      </c>
      <c r="C24" s="34">
        <v>42520.298356481479</v>
      </c>
      <c r="D24" s="34">
        <v>42520.326226851852</v>
      </c>
      <c r="E24" s="6" t="s">
        <v>27</v>
      </c>
      <c r="F24" s="15">
        <f t="shared" si="0"/>
        <v>2.7870370373420883E-2</v>
      </c>
      <c r="G24" s="10"/>
    </row>
    <row r="25" spans="1:7" s="2" customFormat="1" x14ac:dyDescent="0.25">
      <c r="A25" s="6" t="s">
        <v>3708</v>
      </c>
      <c r="B25" s="6">
        <v>4031</v>
      </c>
      <c r="C25" s="34">
        <v>42520.269293981481</v>
      </c>
      <c r="D25" s="34">
        <v>42520.2971412037</v>
      </c>
      <c r="E25" s="6" t="s">
        <v>32</v>
      </c>
      <c r="F25" s="15">
        <f t="shared" si="0"/>
        <v>2.7847222219861578E-2</v>
      </c>
      <c r="G25" s="10"/>
    </row>
    <row r="26" spans="1:7" s="2" customFormat="1" x14ac:dyDescent="0.25">
      <c r="A26" s="6" t="s">
        <v>3709</v>
      </c>
      <c r="B26" s="6">
        <v>4032</v>
      </c>
      <c r="C26" s="34">
        <v>42520.304409722223</v>
      </c>
      <c r="D26" s="34">
        <v>42520.335405092592</v>
      </c>
      <c r="E26" s="6" t="s">
        <v>32</v>
      </c>
      <c r="F26" s="15">
        <f t="shared" si="0"/>
        <v>3.0995370369055308E-2</v>
      </c>
      <c r="G26" s="10"/>
    </row>
    <row r="27" spans="1:7" s="2" customFormat="1" x14ac:dyDescent="0.25">
      <c r="A27" s="13" t="s">
        <v>3710</v>
      </c>
      <c r="B27" s="13">
        <v>4040</v>
      </c>
      <c r="C27" s="42">
        <v>42520.287002314813</v>
      </c>
      <c r="D27" s="42">
        <v>42520.308854166666</v>
      </c>
      <c r="E27" s="13" t="s">
        <v>37</v>
      </c>
      <c r="F27" s="16">
        <f t="shared" si="0"/>
        <v>2.1851851852261461E-2</v>
      </c>
      <c r="G27" s="14" t="s">
        <v>3828</v>
      </c>
    </row>
    <row r="28" spans="1:7" s="2" customFormat="1" x14ac:dyDescent="0.25">
      <c r="A28" s="6" t="s">
        <v>3711</v>
      </c>
      <c r="B28" s="6">
        <v>4039</v>
      </c>
      <c r="C28" s="34">
        <v>42520.317314814813</v>
      </c>
      <c r="D28" s="34">
        <v>42520.345949074072</v>
      </c>
      <c r="E28" s="6" t="s">
        <v>37</v>
      </c>
      <c r="F28" s="15">
        <f t="shared" si="0"/>
        <v>2.8634259258979E-2</v>
      </c>
      <c r="G28" s="10"/>
    </row>
    <row r="29" spans="1:7" s="2" customFormat="1" x14ac:dyDescent="0.25">
      <c r="A29" s="6" t="s">
        <v>3712</v>
      </c>
      <c r="B29" s="6">
        <v>4024</v>
      </c>
      <c r="C29" s="34">
        <v>42520.286759259259</v>
      </c>
      <c r="D29" s="34">
        <v>42520.316388888888</v>
      </c>
      <c r="E29" s="6" t="s">
        <v>25</v>
      </c>
      <c r="F29" s="15">
        <f t="shared" si="0"/>
        <v>2.9629629629198462E-2</v>
      </c>
      <c r="G29" s="10"/>
    </row>
    <row r="30" spans="1:7" s="2" customFormat="1" x14ac:dyDescent="0.25">
      <c r="A30" s="6" t="s">
        <v>3713</v>
      </c>
      <c r="B30" s="6">
        <v>4023</v>
      </c>
      <c r="C30" s="34">
        <v>42520.328206018516</v>
      </c>
      <c r="D30" s="34">
        <v>42520.35596064815</v>
      </c>
      <c r="E30" s="6" t="s">
        <v>25</v>
      </c>
      <c r="F30" s="15">
        <f t="shared" si="0"/>
        <v>2.775462963472819E-2</v>
      </c>
      <c r="G30" s="10"/>
    </row>
    <row r="31" spans="1:7" s="2" customFormat="1" x14ac:dyDescent="0.25">
      <c r="A31" s="6" t="s">
        <v>3714</v>
      </c>
      <c r="B31" s="6">
        <v>4014</v>
      </c>
      <c r="C31" s="34">
        <v>42520.301388888889</v>
      </c>
      <c r="D31" s="34">
        <v>42520.327141203707</v>
      </c>
      <c r="E31" s="6" t="s">
        <v>28</v>
      </c>
      <c r="F31" s="15">
        <f t="shared" si="0"/>
        <v>2.5752314817509614E-2</v>
      </c>
      <c r="G31" s="10"/>
    </row>
    <row r="32" spans="1:7" s="2" customFormat="1" x14ac:dyDescent="0.25">
      <c r="A32" s="6" t="s">
        <v>3715</v>
      </c>
      <c r="B32" s="6">
        <v>4013</v>
      </c>
      <c r="C32" s="34">
        <v>42520.339317129627</v>
      </c>
      <c r="D32" s="34">
        <v>42520.367048611108</v>
      </c>
      <c r="E32" s="6" t="s">
        <v>28</v>
      </c>
      <c r="F32" s="15">
        <f t="shared" si="0"/>
        <v>2.7731481481168885E-2</v>
      </c>
      <c r="G32" s="10"/>
    </row>
    <row r="33" spans="1:7" s="2" customFormat="1" x14ac:dyDescent="0.25">
      <c r="A33" s="6" t="s">
        <v>3716</v>
      </c>
      <c r="B33" s="6">
        <v>4042</v>
      </c>
      <c r="C33" s="34">
        <v>42520.307314814818</v>
      </c>
      <c r="D33" s="34">
        <v>42520.337627314817</v>
      </c>
      <c r="E33" s="6" t="s">
        <v>3218</v>
      </c>
      <c r="F33" s="15">
        <f t="shared" si="0"/>
        <v>3.0312499999126885E-2</v>
      </c>
      <c r="G33" s="10"/>
    </row>
    <row r="34" spans="1:7" s="2" customFormat="1" x14ac:dyDescent="0.25">
      <c r="A34" s="6" t="s">
        <v>3717</v>
      </c>
      <c r="B34" s="6">
        <v>4041</v>
      </c>
      <c r="C34" s="34">
        <v>42520.345381944448</v>
      </c>
      <c r="D34" s="34">
        <v>42520.379120370373</v>
      </c>
      <c r="E34" s="6" t="s">
        <v>3218</v>
      </c>
      <c r="F34" s="15">
        <f t="shared" si="0"/>
        <v>3.3738425925548654E-2</v>
      </c>
      <c r="G34" s="10"/>
    </row>
    <row r="35" spans="1:7" s="2" customFormat="1" x14ac:dyDescent="0.25">
      <c r="A35" s="6" t="s">
        <v>3718</v>
      </c>
      <c r="B35" s="6">
        <v>4018</v>
      </c>
      <c r="C35" s="34">
        <v>42520.32304398148</v>
      </c>
      <c r="D35" s="34">
        <v>42520.347881944443</v>
      </c>
      <c r="E35" s="6" t="s">
        <v>36</v>
      </c>
      <c r="F35" s="15">
        <f t="shared" si="0"/>
        <v>2.4837962962919846E-2</v>
      </c>
      <c r="G35" s="10"/>
    </row>
    <row r="36" spans="1:7" s="2" customFormat="1" x14ac:dyDescent="0.25">
      <c r="A36" s="6" t="s">
        <v>3719</v>
      </c>
      <c r="B36" s="6">
        <v>4017</v>
      </c>
      <c r="C36" s="34">
        <v>42520.351319444446</v>
      </c>
      <c r="D36" s="34">
        <v>42520.388645833336</v>
      </c>
      <c r="E36" s="6" t="s">
        <v>36</v>
      </c>
      <c r="F36" s="15">
        <f t="shared" si="0"/>
        <v>3.7326388890505768E-2</v>
      </c>
      <c r="G36" s="10"/>
    </row>
    <row r="37" spans="1:7" s="2" customFormat="1" x14ac:dyDescent="0.25">
      <c r="A37" s="6" t="s">
        <v>3720</v>
      </c>
      <c r="B37" s="6">
        <v>4038</v>
      </c>
      <c r="C37" s="34">
        <v>42520.332002314812</v>
      </c>
      <c r="D37" s="34">
        <v>42520.357986111114</v>
      </c>
      <c r="E37" s="6" t="s">
        <v>27</v>
      </c>
      <c r="F37" s="15">
        <f t="shared" si="0"/>
        <v>2.5983796302170958E-2</v>
      </c>
      <c r="G37" s="10"/>
    </row>
    <row r="38" spans="1:7" s="2" customFormat="1" x14ac:dyDescent="0.25">
      <c r="A38" s="6" t="s">
        <v>3721</v>
      </c>
      <c r="B38" s="6">
        <v>4037</v>
      </c>
      <c r="C38" s="34">
        <v>42520.36824074074</v>
      </c>
      <c r="D38" s="34">
        <v>42520.398738425924</v>
      </c>
      <c r="E38" s="6" t="s">
        <v>27</v>
      </c>
      <c r="F38" s="15">
        <f t="shared" si="0"/>
        <v>3.0497685183945578E-2</v>
      </c>
      <c r="G38" s="10"/>
    </row>
    <row r="39" spans="1:7" s="2" customFormat="1" x14ac:dyDescent="0.25">
      <c r="A39" s="6" t="s">
        <v>3722</v>
      </c>
      <c r="B39" s="6">
        <v>4031</v>
      </c>
      <c r="C39" s="34">
        <v>42520.339629629627</v>
      </c>
      <c r="D39" s="34">
        <v>42520.368888888886</v>
      </c>
      <c r="E39" s="6" t="s">
        <v>32</v>
      </c>
      <c r="F39" s="15">
        <f t="shared" si="0"/>
        <v>2.9259259259561077E-2</v>
      </c>
      <c r="G39" s="10"/>
    </row>
    <row r="40" spans="1:7" s="2" customFormat="1" x14ac:dyDescent="0.25">
      <c r="A40" s="6" t="s">
        <v>3723</v>
      </c>
      <c r="B40" s="6">
        <v>4032</v>
      </c>
      <c r="C40" s="34">
        <v>42520.375486111108</v>
      </c>
      <c r="D40" s="34">
        <v>42520.41238425926</v>
      </c>
      <c r="E40" s="6" t="s">
        <v>32</v>
      </c>
      <c r="F40" s="15">
        <f t="shared" si="0"/>
        <v>3.6898148151522037E-2</v>
      </c>
      <c r="G40" s="10"/>
    </row>
    <row r="41" spans="1:7" s="2" customFormat="1" x14ac:dyDescent="0.25">
      <c r="A41" s="6" t="s">
        <v>3724</v>
      </c>
      <c r="B41" s="6">
        <v>4040</v>
      </c>
      <c r="C41" s="34">
        <v>42520.352731481478</v>
      </c>
      <c r="D41" s="34">
        <v>42520.379594907405</v>
      </c>
      <c r="E41" s="6" t="s">
        <v>37</v>
      </c>
      <c r="F41" s="15">
        <f t="shared" si="0"/>
        <v>2.6863425926421769E-2</v>
      </c>
      <c r="G41" s="10"/>
    </row>
    <row r="42" spans="1:7" s="2" customFormat="1" x14ac:dyDescent="0.25">
      <c r="A42" s="6" t="s">
        <v>3725</v>
      </c>
      <c r="B42" s="6">
        <v>4039</v>
      </c>
      <c r="C42" s="34">
        <v>42520.386296296296</v>
      </c>
      <c r="D42" s="34">
        <v>42520.421643518515</v>
      </c>
      <c r="E42" s="6" t="s">
        <v>37</v>
      </c>
      <c r="F42" s="15">
        <f t="shared" si="0"/>
        <v>3.534722221957054E-2</v>
      </c>
      <c r="G42" s="10"/>
    </row>
    <row r="43" spans="1:7" s="2" customFormat="1" x14ac:dyDescent="0.25">
      <c r="A43" s="6" t="s">
        <v>3726</v>
      </c>
      <c r="B43" s="6">
        <v>4024</v>
      </c>
      <c r="C43" s="34">
        <v>42520.361979166664</v>
      </c>
      <c r="D43" s="34">
        <v>42520.389282407406</v>
      </c>
      <c r="E43" s="6" t="s">
        <v>25</v>
      </c>
      <c r="F43" s="15">
        <f t="shared" si="0"/>
        <v>2.7303240742185153E-2</v>
      </c>
      <c r="G43" s="10"/>
    </row>
    <row r="44" spans="1:7" s="2" customFormat="1" x14ac:dyDescent="0.25">
      <c r="A44" s="6" t="s">
        <v>3727</v>
      </c>
      <c r="B44" s="6">
        <v>4023</v>
      </c>
      <c r="C44" s="34">
        <v>42520.396192129629</v>
      </c>
      <c r="D44" s="34">
        <v>42520.429259259261</v>
      </c>
      <c r="E44" s="6" t="s">
        <v>25</v>
      </c>
      <c r="F44" s="15">
        <f t="shared" si="0"/>
        <v>3.3067129632399883E-2</v>
      </c>
      <c r="G44" s="10"/>
    </row>
    <row r="45" spans="1:7" s="2" customFormat="1" x14ac:dyDescent="0.25">
      <c r="A45" s="6" t="s">
        <v>3728</v>
      </c>
      <c r="B45" s="6">
        <v>4014</v>
      </c>
      <c r="C45" s="34">
        <v>42520.372118055559</v>
      </c>
      <c r="D45" s="34">
        <v>42520.402928240743</v>
      </c>
      <c r="E45" s="6" t="s">
        <v>28</v>
      </c>
      <c r="F45" s="15">
        <f t="shared" si="0"/>
        <v>3.0810185184236616E-2</v>
      </c>
      <c r="G45" s="10"/>
    </row>
    <row r="46" spans="1:7" s="2" customFormat="1" x14ac:dyDescent="0.25">
      <c r="A46" s="6" t="s">
        <v>3729</v>
      </c>
      <c r="B46" s="6">
        <v>4013</v>
      </c>
      <c r="C46" s="34">
        <v>42520.414039351854</v>
      </c>
      <c r="D46" s="34">
        <v>42520.441678240742</v>
      </c>
      <c r="E46" s="6" t="s">
        <v>28</v>
      </c>
      <c r="F46" s="15">
        <f t="shared" si="0"/>
        <v>2.7638888888759539E-2</v>
      </c>
      <c r="G46" s="10"/>
    </row>
    <row r="47" spans="1:7" s="2" customFormat="1" x14ac:dyDescent="0.25">
      <c r="A47" s="6" t="s">
        <v>3730</v>
      </c>
      <c r="B47" s="6">
        <v>4042</v>
      </c>
      <c r="C47" s="34">
        <v>42520.381527777776</v>
      </c>
      <c r="D47" s="34">
        <v>42520.411597222221</v>
      </c>
      <c r="E47" s="6" t="s">
        <v>3218</v>
      </c>
      <c r="F47" s="15">
        <f t="shared" si="0"/>
        <v>3.0069444444961846E-2</v>
      </c>
      <c r="G47" s="10"/>
    </row>
    <row r="48" spans="1:7" s="2" customFormat="1" x14ac:dyDescent="0.25">
      <c r="A48" s="6" t="s">
        <v>3731</v>
      </c>
      <c r="B48" s="6">
        <v>4041</v>
      </c>
      <c r="C48" s="34">
        <v>42520.419594907406</v>
      </c>
      <c r="D48" s="34">
        <v>42520.452199074076</v>
      </c>
      <c r="E48" s="6" t="s">
        <v>3218</v>
      </c>
      <c r="F48" s="15">
        <f t="shared" si="0"/>
        <v>3.2604166670353152E-2</v>
      </c>
      <c r="G48" s="10"/>
    </row>
    <row r="49" spans="1:7" s="2" customFormat="1" x14ac:dyDescent="0.25">
      <c r="A49" s="6" t="s">
        <v>3732</v>
      </c>
      <c r="B49" s="6">
        <v>4018</v>
      </c>
      <c r="C49" s="34">
        <v>42520.39203703704</v>
      </c>
      <c r="D49" s="34">
        <v>42520.420532407406</v>
      </c>
      <c r="E49" s="6" t="s">
        <v>36</v>
      </c>
      <c r="F49" s="15">
        <f t="shared" si="0"/>
        <v>2.8495370366727002E-2</v>
      </c>
      <c r="G49" s="10"/>
    </row>
    <row r="50" spans="1:7" s="2" customFormat="1" x14ac:dyDescent="0.25">
      <c r="A50" s="6" t="s">
        <v>3733</v>
      </c>
      <c r="B50" s="6">
        <v>4017</v>
      </c>
      <c r="C50" s="34">
        <v>42520.434791666667</v>
      </c>
      <c r="D50" s="34">
        <v>42520.461967592593</v>
      </c>
      <c r="E50" s="6" t="s">
        <v>36</v>
      </c>
      <c r="F50" s="15">
        <f t="shared" si="0"/>
        <v>2.7175925926712807E-2</v>
      </c>
      <c r="G50" s="10"/>
    </row>
    <row r="51" spans="1:7" s="2" customFormat="1" x14ac:dyDescent="0.25">
      <c r="A51" s="6" t="s">
        <v>3734</v>
      </c>
      <c r="B51" s="6">
        <v>4038</v>
      </c>
      <c r="C51" s="34">
        <v>42520.403761574074</v>
      </c>
      <c r="D51" s="34">
        <v>42520.431550925925</v>
      </c>
      <c r="E51" s="6" t="s">
        <v>27</v>
      </c>
      <c r="F51" s="15">
        <f t="shared" si="0"/>
        <v>2.7789351850515231E-2</v>
      </c>
      <c r="G51" s="10"/>
    </row>
    <row r="52" spans="1:7" s="2" customFormat="1" x14ac:dyDescent="0.25">
      <c r="A52" s="6" t="s">
        <v>3735</v>
      </c>
      <c r="B52" s="6">
        <v>4037</v>
      </c>
      <c r="C52" s="34">
        <v>42520.442743055559</v>
      </c>
      <c r="D52" s="34">
        <v>42520.472326388888</v>
      </c>
      <c r="E52" s="6" t="s">
        <v>27</v>
      </c>
      <c r="F52" s="15">
        <f t="shared" si="0"/>
        <v>2.958333332935581E-2</v>
      </c>
      <c r="G52" s="10"/>
    </row>
    <row r="53" spans="1:7" s="2" customFormat="1" x14ac:dyDescent="0.25">
      <c r="A53" s="13" t="s">
        <v>3736</v>
      </c>
      <c r="B53" s="13">
        <v>4031</v>
      </c>
      <c r="C53" s="42">
        <v>42520.416261574072</v>
      </c>
      <c r="D53" s="42">
        <v>42520.450289351851</v>
      </c>
      <c r="E53" s="13" t="s">
        <v>32</v>
      </c>
      <c r="F53" s="16">
        <f t="shared" si="0"/>
        <v>3.4027777779556345E-2</v>
      </c>
      <c r="G53" s="14" t="s">
        <v>3829</v>
      </c>
    </row>
    <row r="54" spans="1:7" s="2" customFormat="1" x14ac:dyDescent="0.25">
      <c r="A54" s="6" t="s">
        <v>3737</v>
      </c>
      <c r="B54" s="6">
        <v>4032</v>
      </c>
      <c r="C54" s="34">
        <v>42520.453530092593</v>
      </c>
      <c r="D54" s="34">
        <v>42520.485717592594</v>
      </c>
      <c r="E54" s="6" t="s">
        <v>32</v>
      </c>
      <c r="F54" s="15">
        <f t="shared" si="0"/>
        <v>3.2187500000873115E-2</v>
      </c>
      <c r="G54" s="10"/>
    </row>
    <row r="55" spans="1:7" s="2" customFormat="1" x14ac:dyDescent="0.25">
      <c r="A55" s="6" t="s">
        <v>3738</v>
      </c>
      <c r="B55" s="6">
        <v>4040</v>
      </c>
      <c r="C55" s="34">
        <v>42520.424537037034</v>
      </c>
      <c r="D55" s="34">
        <v>42520.454212962963</v>
      </c>
      <c r="E55" s="6" t="s">
        <v>37</v>
      </c>
      <c r="F55" s="15">
        <f t="shared" si="0"/>
        <v>2.9675925929041114E-2</v>
      </c>
      <c r="G55" s="10"/>
    </row>
    <row r="56" spans="1:7" s="2" customFormat="1" x14ac:dyDescent="0.25">
      <c r="A56" s="6" t="s">
        <v>3739</v>
      </c>
      <c r="B56" s="6">
        <v>4039</v>
      </c>
      <c r="C56" s="34">
        <v>42520.460266203707</v>
      </c>
      <c r="D56" s="34">
        <v>42520.49322916667</v>
      </c>
      <c r="E56" s="6" t="s">
        <v>37</v>
      </c>
      <c r="F56" s="15">
        <f t="shared" si="0"/>
        <v>3.2962962963210884E-2</v>
      </c>
      <c r="G56" s="10"/>
    </row>
    <row r="57" spans="1:7" s="2" customFormat="1" x14ac:dyDescent="0.25">
      <c r="A57" s="6" t="s">
        <v>3740</v>
      </c>
      <c r="B57" s="6">
        <v>4024</v>
      </c>
      <c r="C57" s="34">
        <v>42520.433495370373</v>
      </c>
      <c r="D57" s="34">
        <v>42520.46398148148</v>
      </c>
      <c r="E57" s="6" t="s">
        <v>25</v>
      </c>
      <c r="F57" s="15">
        <f t="shared" si="0"/>
        <v>3.0486111107165925E-2</v>
      </c>
      <c r="G57" s="10"/>
    </row>
    <row r="58" spans="1:7" s="2" customFormat="1" x14ac:dyDescent="0.25">
      <c r="A58" s="6" t="s">
        <v>3741</v>
      </c>
      <c r="B58" s="6">
        <v>4023</v>
      </c>
      <c r="C58" s="34">
        <v>42520.473819444444</v>
      </c>
      <c r="D58" s="34">
        <v>42520.50885416667</v>
      </c>
      <c r="E58" s="6" t="s">
        <v>25</v>
      </c>
      <c r="F58" s="15">
        <f t="shared" si="0"/>
        <v>3.5034722226555459E-2</v>
      </c>
      <c r="G58" s="10"/>
    </row>
    <row r="59" spans="1:7" s="2" customFormat="1" x14ac:dyDescent="0.25">
      <c r="A59" s="13" t="s">
        <v>3742</v>
      </c>
      <c r="B59" s="13">
        <v>4014</v>
      </c>
      <c r="C59" s="42">
        <v>42520.44740740741</v>
      </c>
      <c r="D59" s="42">
        <v>42520.482372685183</v>
      </c>
      <c r="E59" s="13" t="s">
        <v>28</v>
      </c>
      <c r="F59" s="16">
        <f t="shared" si="0"/>
        <v>3.4965277773153502E-2</v>
      </c>
      <c r="G59" s="14" t="s">
        <v>3829</v>
      </c>
    </row>
    <row r="60" spans="1:7" s="2" customFormat="1" x14ac:dyDescent="0.25">
      <c r="A60" s="6" t="s">
        <v>3743</v>
      </c>
      <c r="B60" s="6">
        <v>4013</v>
      </c>
      <c r="C60" s="34">
        <v>42520.484814814816</v>
      </c>
      <c r="D60" s="34">
        <v>42520.518043981479</v>
      </c>
      <c r="E60" s="6" t="s">
        <v>28</v>
      </c>
      <c r="F60" s="15">
        <f t="shared" si="0"/>
        <v>3.3229166663659271E-2</v>
      </c>
      <c r="G60" s="10"/>
    </row>
    <row r="61" spans="1:7" s="2" customFormat="1" x14ac:dyDescent="0.25">
      <c r="A61" s="6" t="s">
        <v>3744</v>
      </c>
      <c r="B61" s="6">
        <v>4042</v>
      </c>
      <c r="C61" s="34">
        <v>42520.45553240741</v>
      </c>
      <c r="D61" s="34">
        <v>42520.484502314815</v>
      </c>
      <c r="E61" s="6" t="s">
        <v>3218</v>
      </c>
      <c r="F61" s="15">
        <f t="shared" si="0"/>
        <v>2.8969907405553386E-2</v>
      </c>
      <c r="G61" s="10"/>
    </row>
    <row r="62" spans="1:7" s="2" customFormat="1" x14ac:dyDescent="0.25">
      <c r="A62" s="6" t="s">
        <v>3745</v>
      </c>
      <c r="B62" s="6">
        <v>4041</v>
      </c>
      <c r="C62" s="34">
        <v>42520.496400462966</v>
      </c>
      <c r="D62" s="34">
        <v>42520.525300925925</v>
      </c>
      <c r="E62" s="6" t="s">
        <v>3218</v>
      </c>
      <c r="F62" s="15">
        <f t="shared" si="0"/>
        <v>2.8900462959427387E-2</v>
      </c>
      <c r="G62" s="10"/>
    </row>
    <row r="63" spans="1:7" s="2" customFormat="1" x14ac:dyDescent="0.25">
      <c r="A63" s="13" t="s">
        <v>3746</v>
      </c>
      <c r="B63" s="13">
        <v>4018</v>
      </c>
      <c r="C63" s="42">
        <v>42520.474583333336</v>
      </c>
      <c r="D63" s="42">
        <v>42520.502372685187</v>
      </c>
      <c r="E63" s="13" t="s">
        <v>36</v>
      </c>
      <c r="F63" s="16">
        <f t="shared" si="0"/>
        <v>2.7789351850515231E-2</v>
      </c>
      <c r="G63" s="14" t="s">
        <v>3830</v>
      </c>
    </row>
    <row r="64" spans="1:7" s="2" customFormat="1" x14ac:dyDescent="0.25">
      <c r="A64" s="6" t="s">
        <v>3747</v>
      </c>
      <c r="B64" s="6">
        <v>4017</v>
      </c>
      <c r="C64" s="34">
        <v>42520.506342592591</v>
      </c>
      <c r="D64" s="34">
        <v>42520.537812499999</v>
      </c>
      <c r="E64" s="6" t="s">
        <v>36</v>
      </c>
      <c r="F64" s="15">
        <f t="shared" si="0"/>
        <v>3.1469907407881692E-2</v>
      </c>
      <c r="G64" s="10"/>
    </row>
    <row r="65" spans="1:7" s="2" customFormat="1" x14ac:dyDescent="0.25">
      <c r="A65" s="6" t="s">
        <v>3748</v>
      </c>
      <c r="B65" s="6">
        <v>4038</v>
      </c>
      <c r="C65" s="34">
        <v>42520.475324074076</v>
      </c>
      <c r="D65" s="34">
        <v>42520.507696759261</v>
      </c>
      <c r="E65" s="6" t="s">
        <v>27</v>
      </c>
      <c r="F65" s="15">
        <f t="shared" si="0"/>
        <v>3.2372685185691807E-2</v>
      </c>
      <c r="G65" s="10"/>
    </row>
    <row r="66" spans="1:7" s="2" customFormat="1" x14ac:dyDescent="0.25">
      <c r="A66" s="6" t="s">
        <v>3749</v>
      </c>
      <c r="B66" s="6">
        <v>4037</v>
      </c>
      <c r="C66" s="34">
        <v>42520.512071759258</v>
      </c>
      <c r="D66" s="34">
        <v>42520.550034722219</v>
      </c>
      <c r="E66" s="6" t="s">
        <v>27</v>
      </c>
      <c r="F66" s="15">
        <f t="shared" ref="F66:F127" si="1">D66-C66</f>
        <v>3.796296296059154E-2</v>
      </c>
      <c r="G66" s="10"/>
    </row>
    <row r="67" spans="1:7" s="2" customFormat="1" x14ac:dyDescent="0.25">
      <c r="A67" s="6" t="s">
        <v>3750</v>
      </c>
      <c r="B67" s="6">
        <v>4031</v>
      </c>
      <c r="C67" s="34">
        <v>42520.489872685182</v>
      </c>
      <c r="D67" s="34">
        <v>42520.515393518515</v>
      </c>
      <c r="E67" s="6" t="s">
        <v>32</v>
      </c>
      <c r="F67" s="15">
        <f t="shared" si="1"/>
        <v>2.5520833332848269E-2</v>
      </c>
      <c r="G67" s="10"/>
    </row>
    <row r="68" spans="1:7" s="2" customFormat="1" x14ac:dyDescent="0.25">
      <c r="A68" s="6" t="s">
        <v>3751</v>
      </c>
      <c r="B68" s="6">
        <v>4032</v>
      </c>
      <c r="C68" s="34">
        <v>42520.525509259256</v>
      </c>
      <c r="D68" s="34">
        <v>42520.558263888888</v>
      </c>
      <c r="E68" s="6" t="s">
        <v>32</v>
      </c>
      <c r="F68" s="15">
        <f t="shared" si="1"/>
        <v>3.2754629632108845E-2</v>
      </c>
      <c r="G68" s="10"/>
    </row>
    <row r="69" spans="1:7" s="2" customFormat="1" x14ac:dyDescent="0.25">
      <c r="A69" s="6" t="s">
        <v>3752</v>
      </c>
      <c r="B69" s="6">
        <v>4040</v>
      </c>
      <c r="C69" s="34">
        <v>42520.495798611111</v>
      </c>
      <c r="D69" s="34">
        <v>42520.532071759262</v>
      </c>
      <c r="E69" s="6" t="s">
        <v>37</v>
      </c>
      <c r="F69" s="15">
        <f t="shared" si="1"/>
        <v>3.627314815093996E-2</v>
      </c>
      <c r="G69" s="10"/>
    </row>
    <row r="70" spans="1:7" s="2" customFormat="1" x14ac:dyDescent="0.25">
      <c r="A70" s="6" t="s">
        <v>3753</v>
      </c>
      <c r="B70" s="6">
        <v>4039</v>
      </c>
      <c r="C70" s="34">
        <v>42520.538946759261</v>
      </c>
      <c r="D70" s="34">
        <v>42520.569178240738</v>
      </c>
      <c r="E70" s="6" t="s">
        <v>37</v>
      </c>
      <c r="F70" s="15">
        <f t="shared" si="1"/>
        <v>3.0231481476221234E-2</v>
      </c>
      <c r="G70" s="10"/>
    </row>
    <row r="71" spans="1:7" s="2" customFormat="1" x14ac:dyDescent="0.25">
      <c r="A71" s="6" t="s">
        <v>3754</v>
      </c>
      <c r="B71" s="6">
        <v>4024</v>
      </c>
      <c r="C71" s="34">
        <v>42520.512523148151</v>
      </c>
      <c r="D71" s="34">
        <v>42520.542604166665</v>
      </c>
      <c r="E71" s="6" t="s">
        <v>25</v>
      </c>
      <c r="F71" s="15">
        <f t="shared" si="1"/>
        <v>3.0081018514465541E-2</v>
      </c>
      <c r="G71" s="10"/>
    </row>
    <row r="72" spans="1:7" s="2" customFormat="1" x14ac:dyDescent="0.25">
      <c r="A72" s="6" t="s">
        <v>3755</v>
      </c>
      <c r="B72" s="6">
        <v>4023</v>
      </c>
      <c r="C72" s="34">
        <v>42520.549050925925</v>
      </c>
      <c r="D72" s="34">
        <v>42520.577326388891</v>
      </c>
      <c r="E72" s="6" t="s">
        <v>25</v>
      </c>
      <c r="F72" s="15">
        <f t="shared" si="1"/>
        <v>2.8275462966121268E-2</v>
      </c>
      <c r="G72" s="10"/>
    </row>
    <row r="73" spans="1:7" s="2" customFormat="1" x14ac:dyDescent="0.25">
      <c r="A73" s="13" t="s">
        <v>3756</v>
      </c>
      <c r="B73" s="13">
        <v>4014</v>
      </c>
      <c r="C73" s="42">
        <v>42520.520995370367</v>
      </c>
      <c r="D73" s="42">
        <v>42520.549629629626</v>
      </c>
      <c r="E73" s="13" t="s">
        <v>28</v>
      </c>
      <c r="F73" s="16">
        <f t="shared" si="1"/>
        <v>2.8634259258979E-2</v>
      </c>
      <c r="G73" s="14" t="s">
        <v>3831</v>
      </c>
    </row>
    <row r="74" spans="1:7" s="2" customFormat="1" x14ac:dyDescent="0.25">
      <c r="A74" s="13" t="s">
        <v>3757</v>
      </c>
      <c r="B74" s="13">
        <v>4013</v>
      </c>
      <c r="C74" s="42">
        <v>42520.572511574072</v>
      </c>
      <c r="D74" s="42">
        <v>42520.572824074072</v>
      </c>
      <c r="E74" s="13" t="s">
        <v>28</v>
      </c>
      <c r="F74" s="16">
        <f t="shared" si="1"/>
        <v>3.125000002910383E-4</v>
      </c>
      <c r="G74" s="14" t="s">
        <v>3388</v>
      </c>
    </row>
    <row r="75" spans="1:7" s="2" customFormat="1" x14ac:dyDescent="0.25">
      <c r="A75" s="6" t="s">
        <v>3758</v>
      </c>
      <c r="B75" s="6">
        <v>4030</v>
      </c>
      <c r="C75" s="34">
        <v>42520.571435185186</v>
      </c>
      <c r="D75" s="34">
        <v>42520.599421296298</v>
      </c>
      <c r="E75" s="6" t="s">
        <v>35</v>
      </c>
      <c r="F75" s="15">
        <f t="shared" si="1"/>
        <v>2.7986111112113576E-2</v>
      </c>
      <c r="G75" s="10"/>
    </row>
    <row r="76" spans="1:7" s="2" customFormat="1" x14ac:dyDescent="0.25">
      <c r="A76" s="6" t="s">
        <v>3759</v>
      </c>
      <c r="B76" s="6">
        <v>4018</v>
      </c>
      <c r="C76" s="34">
        <v>42520.542118055557</v>
      </c>
      <c r="D76" s="34">
        <v>42520.578865740739</v>
      </c>
      <c r="E76" s="6" t="s">
        <v>36</v>
      </c>
      <c r="F76" s="15">
        <f t="shared" si="1"/>
        <v>3.6747685182490386E-2</v>
      </c>
      <c r="G76" s="10"/>
    </row>
    <row r="77" spans="1:7" s="2" customFormat="1" x14ac:dyDescent="0.25">
      <c r="A77" s="6" t="s">
        <v>3760</v>
      </c>
      <c r="B77" s="6">
        <v>4017</v>
      </c>
      <c r="C77" s="34">
        <v>42520.581643518519</v>
      </c>
      <c r="D77" s="34">
        <v>42520.610358796293</v>
      </c>
      <c r="E77" s="6" t="s">
        <v>36</v>
      </c>
      <c r="F77" s="15">
        <f t="shared" si="1"/>
        <v>2.8715277774608694E-2</v>
      </c>
      <c r="G77" s="10"/>
    </row>
    <row r="78" spans="1:7" s="2" customFormat="1" x14ac:dyDescent="0.25">
      <c r="A78" s="6" t="s">
        <v>3761</v>
      </c>
      <c r="B78" s="6">
        <v>4038</v>
      </c>
      <c r="C78" s="34">
        <v>42520.552719907406</v>
      </c>
      <c r="D78" s="34">
        <v>42520.580185185187</v>
      </c>
      <c r="E78" s="6" t="s">
        <v>27</v>
      </c>
      <c r="F78" s="15">
        <f t="shared" si="1"/>
        <v>2.7465277780720498E-2</v>
      </c>
      <c r="G78" s="10"/>
    </row>
    <row r="79" spans="1:7" s="2" customFormat="1" x14ac:dyDescent="0.25">
      <c r="A79" s="6" t="s">
        <v>3762</v>
      </c>
      <c r="B79" s="6">
        <v>4037</v>
      </c>
      <c r="C79" s="34">
        <v>42520.584594907406</v>
      </c>
      <c r="D79" s="34">
        <v>42520.617627314816</v>
      </c>
      <c r="E79" s="6" t="s">
        <v>27</v>
      </c>
      <c r="F79" s="15">
        <f t="shared" si="1"/>
        <v>3.3032407409336884E-2</v>
      </c>
      <c r="G79" s="10"/>
    </row>
    <row r="80" spans="1:7" s="2" customFormat="1" x14ac:dyDescent="0.25">
      <c r="A80" s="6" t="s">
        <v>3763</v>
      </c>
      <c r="B80" s="6">
        <v>4031</v>
      </c>
      <c r="C80" s="34">
        <v>42520.560613425929</v>
      </c>
      <c r="D80" s="34">
        <v>42520.59103009259</v>
      </c>
      <c r="E80" s="6" t="s">
        <v>32</v>
      </c>
      <c r="F80" s="15">
        <f t="shared" si="1"/>
        <v>3.0416666661039926E-2</v>
      </c>
      <c r="G80" s="10"/>
    </row>
    <row r="81" spans="1:7" s="2" customFormat="1" x14ac:dyDescent="0.25">
      <c r="A81" s="6" t="s">
        <v>3764</v>
      </c>
      <c r="B81" s="6">
        <v>4032</v>
      </c>
      <c r="C81" s="34">
        <v>42520.600740740738</v>
      </c>
      <c r="D81" s="34">
        <v>42520.627789351849</v>
      </c>
      <c r="E81" s="6" t="s">
        <v>32</v>
      </c>
      <c r="F81" s="15">
        <f t="shared" si="1"/>
        <v>2.7048611111240461E-2</v>
      </c>
      <c r="G81" s="10"/>
    </row>
    <row r="82" spans="1:7" s="2" customFormat="1" x14ac:dyDescent="0.25">
      <c r="A82" s="6" t="s">
        <v>3765</v>
      </c>
      <c r="B82" s="6">
        <v>4040</v>
      </c>
      <c r="C82" s="34">
        <v>42520.571261574078</v>
      </c>
      <c r="D82" s="34">
        <v>42520.598032407404</v>
      </c>
      <c r="E82" s="6" t="s">
        <v>37</v>
      </c>
      <c r="F82" s="15">
        <f t="shared" si="1"/>
        <v>2.6770833326736465E-2</v>
      </c>
      <c r="G82" s="10"/>
    </row>
    <row r="83" spans="1:7" s="2" customFormat="1" x14ac:dyDescent="0.25">
      <c r="A83" s="6" t="s">
        <v>3766</v>
      </c>
      <c r="B83" s="6">
        <v>4039</v>
      </c>
      <c r="C83" s="34">
        <v>42520.604409722226</v>
      </c>
      <c r="D83" s="34">
        <v>42520.642118055555</v>
      </c>
      <c r="E83" s="6" t="s">
        <v>37</v>
      </c>
      <c r="F83" s="15">
        <f t="shared" si="1"/>
        <v>3.7708333329646848E-2</v>
      </c>
      <c r="G83" s="10"/>
    </row>
    <row r="84" spans="1:7" s="2" customFormat="1" x14ac:dyDescent="0.25">
      <c r="A84" s="6" t="s">
        <v>3767</v>
      </c>
      <c r="B84" s="6">
        <v>4024</v>
      </c>
      <c r="C84" s="34">
        <v>42520.581828703704</v>
      </c>
      <c r="D84" s="34">
        <v>42520.607905092591</v>
      </c>
      <c r="E84" s="6" t="s">
        <v>25</v>
      </c>
      <c r="F84" s="15">
        <f t="shared" si="1"/>
        <v>2.6076388887304347E-2</v>
      </c>
      <c r="G84" s="10"/>
    </row>
    <row r="85" spans="1:7" s="2" customFormat="1" x14ac:dyDescent="0.25">
      <c r="A85" s="6" t="s">
        <v>3768</v>
      </c>
      <c r="B85" s="6">
        <v>4023</v>
      </c>
      <c r="C85" s="34">
        <v>42520.620428240742</v>
      </c>
      <c r="D85" s="34">
        <v>42520.648368055554</v>
      </c>
      <c r="E85" s="6" t="s">
        <v>25</v>
      </c>
      <c r="F85" s="15">
        <f t="shared" si="1"/>
        <v>2.7939814812270924E-2</v>
      </c>
      <c r="G85" s="10"/>
    </row>
    <row r="86" spans="1:7" s="2" customFormat="1" x14ac:dyDescent="0.25">
      <c r="A86" s="6" t="s">
        <v>3769</v>
      </c>
      <c r="B86" s="6">
        <v>4014</v>
      </c>
      <c r="C86" s="34">
        <v>42520.595868055556</v>
      </c>
      <c r="D86" s="34">
        <v>42520.623356481483</v>
      </c>
      <c r="E86" s="6" t="s">
        <v>28</v>
      </c>
      <c r="F86" s="15">
        <f t="shared" si="1"/>
        <v>2.7488425927003846E-2</v>
      </c>
      <c r="G86" s="10"/>
    </row>
    <row r="87" spans="1:7" s="2" customFormat="1" x14ac:dyDescent="0.25">
      <c r="A87" s="6" t="s">
        <v>3770</v>
      </c>
      <c r="B87" s="6">
        <v>4013</v>
      </c>
      <c r="C87" s="34">
        <v>42520.625960648147</v>
      </c>
      <c r="D87" s="34">
        <v>42520.661215277774</v>
      </c>
      <c r="E87" s="6" t="s">
        <v>28</v>
      </c>
      <c r="F87" s="15">
        <f t="shared" si="1"/>
        <v>3.5254629627161194E-2</v>
      </c>
      <c r="G87" s="10"/>
    </row>
    <row r="88" spans="1:7" s="2" customFormat="1" x14ac:dyDescent="0.25">
      <c r="A88" s="13" t="s">
        <v>3771</v>
      </c>
      <c r="B88" s="13">
        <v>4029</v>
      </c>
      <c r="C88" s="42">
        <v>42520.612546296295</v>
      </c>
      <c r="D88" s="42">
        <v>42520.636828703704</v>
      </c>
      <c r="E88" s="13" t="s">
        <v>35</v>
      </c>
      <c r="F88" s="16">
        <f t="shared" si="1"/>
        <v>2.4282407408463769E-2</v>
      </c>
      <c r="G88" s="14" t="s">
        <v>3828</v>
      </c>
    </row>
    <row r="89" spans="1:7" s="2" customFormat="1" x14ac:dyDescent="0.25">
      <c r="A89" s="6" t="s">
        <v>3772</v>
      </c>
      <c r="B89" s="6">
        <v>4030</v>
      </c>
      <c r="C89" s="34">
        <v>42520.64303240741</v>
      </c>
      <c r="D89" s="34">
        <v>42520.674224537041</v>
      </c>
      <c r="E89" s="6" t="s">
        <v>35</v>
      </c>
      <c r="F89" s="15">
        <f t="shared" si="1"/>
        <v>3.1192129630653653E-2</v>
      </c>
      <c r="G89" s="10"/>
    </row>
    <row r="90" spans="1:7" s="2" customFormat="1" x14ac:dyDescent="0.25">
      <c r="A90" s="6" t="s">
        <v>3773</v>
      </c>
      <c r="B90" s="6">
        <v>4018</v>
      </c>
      <c r="C90" s="34">
        <v>42520.613715277781</v>
      </c>
      <c r="D90" s="34">
        <v>42520.641412037039</v>
      </c>
      <c r="E90" s="6" t="s">
        <v>36</v>
      </c>
      <c r="F90" s="15">
        <f t="shared" si="1"/>
        <v>2.7696759258105885E-2</v>
      </c>
      <c r="G90" s="10"/>
    </row>
    <row r="91" spans="1:7" s="2" customFormat="1" x14ac:dyDescent="0.25">
      <c r="A91" s="6" t="s">
        <v>3774</v>
      </c>
      <c r="B91" s="6">
        <v>4017</v>
      </c>
      <c r="C91" s="34">
        <v>42520.646307870367</v>
      </c>
      <c r="D91" s="34">
        <v>42520.688449074078</v>
      </c>
      <c r="E91" s="6" t="s">
        <v>36</v>
      </c>
      <c r="F91" s="15">
        <f t="shared" si="1"/>
        <v>4.2141203710343689E-2</v>
      </c>
      <c r="G91" s="10"/>
    </row>
    <row r="92" spans="1:7" s="2" customFormat="1" x14ac:dyDescent="0.25">
      <c r="A92" s="6" t="s">
        <v>3775</v>
      </c>
      <c r="B92" s="6">
        <v>4038</v>
      </c>
      <c r="C92" s="34">
        <v>42520.619872685187</v>
      </c>
      <c r="D92" s="34">
        <v>42520.65079861111</v>
      </c>
      <c r="E92" s="6" t="s">
        <v>27</v>
      </c>
      <c r="F92" s="15">
        <f t="shared" si="1"/>
        <v>3.0925925922929309E-2</v>
      </c>
      <c r="G92" s="10"/>
    </row>
    <row r="93" spans="1:7" s="2" customFormat="1" x14ac:dyDescent="0.25">
      <c r="A93" s="6" t="s">
        <v>3776</v>
      </c>
      <c r="B93" s="6">
        <v>4037</v>
      </c>
      <c r="C93" s="34">
        <v>42520.65902777778</v>
      </c>
      <c r="D93" s="34">
        <v>42520.698333333334</v>
      </c>
      <c r="E93" s="6" t="s">
        <v>27</v>
      </c>
      <c r="F93" s="15">
        <f t="shared" si="1"/>
        <v>3.9305555554165039E-2</v>
      </c>
      <c r="G93" s="10"/>
    </row>
    <row r="94" spans="1:7" s="2" customFormat="1" x14ac:dyDescent="0.25">
      <c r="A94" s="6" t="s">
        <v>3777</v>
      </c>
      <c r="B94" s="6">
        <v>4031</v>
      </c>
      <c r="C94" s="34">
        <v>42520.633252314816</v>
      </c>
      <c r="D94" s="34">
        <v>42520.660092592596</v>
      </c>
      <c r="E94" s="6" t="s">
        <v>32</v>
      </c>
      <c r="F94" s="15">
        <f t="shared" si="1"/>
        <v>2.6840277780138422E-2</v>
      </c>
      <c r="G94" s="10"/>
    </row>
    <row r="95" spans="1:7" s="2" customFormat="1" x14ac:dyDescent="0.25">
      <c r="A95" s="6" t="s">
        <v>3778</v>
      </c>
      <c r="B95" s="6">
        <v>4032</v>
      </c>
      <c r="C95" s="34">
        <v>42520.673587962963</v>
      </c>
      <c r="D95" s="34">
        <v>42520.709108796298</v>
      </c>
      <c r="E95" s="6" t="s">
        <v>32</v>
      </c>
      <c r="F95" s="15">
        <f t="shared" si="1"/>
        <v>3.5520833334885538E-2</v>
      </c>
      <c r="G95" s="10"/>
    </row>
    <row r="96" spans="1:7" s="2" customFormat="1" x14ac:dyDescent="0.25">
      <c r="A96" s="6" t="s">
        <v>3779</v>
      </c>
      <c r="B96" s="6">
        <v>4040</v>
      </c>
      <c r="C96" s="34">
        <v>42520.644247685188</v>
      </c>
      <c r="D96" s="34">
        <v>42520.673067129632</v>
      </c>
      <c r="E96" s="6" t="s">
        <v>37</v>
      </c>
      <c r="F96" s="15">
        <f t="shared" si="1"/>
        <v>2.8819444443797693E-2</v>
      </c>
      <c r="G96" s="10"/>
    </row>
    <row r="97" spans="1:15" s="2" customFormat="1" x14ac:dyDescent="0.25">
      <c r="A97" s="6" t="s">
        <v>3780</v>
      </c>
      <c r="B97" s="6">
        <v>4039</v>
      </c>
      <c r="C97" s="34">
        <v>42520.680358796293</v>
      </c>
      <c r="D97" s="34">
        <v>42520.716874999998</v>
      </c>
      <c r="E97" s="6" t="s">
        <v>37</v>
      </c>
      <c r="F97" s="15">
        <f t="shared" si="1"/>
        <v>3.6516203705104999E-2</v>
      </c>
      <c r="G97" s="10"/>
    </row>
    <row r="98" spans="1:15" s="2" customFormat="1" x14ac:dyDescent="0.25">
      <c r="A98" s="6" t="s">
        <v>3781</v>
      </c>
      <c r="B98" s="6">
        <v>4024</v>
      </c>
      <c r="C98" s="34">
        <v>42520.652037037034</v>
      </c>
      <c r="D98" s="34">
        <v>42520.689340277779</v>
      </c>
      <c r="E98" s="6" t="s">
        <v>25</v>
      </c>
      <c r="F98" s="15">
        <f t="shared" si="1"/>
        <v>3.7303240744222421E-2</v>
      </c>
      <c r="G98" s="10"/>
    </row>
    <row r="99" spans="1:15" s="2" customFormat="1" x14ac:dyDescent="0.25">
      <c r="A99" s="6" t="s">
        <v>3782</v>
      </c>
      <c r="B99" s="6">
        <v>4023</v>
      </c>
      <c r="C99" s="34">
        <v>42520.693576388891</v>
      </c>
      <c r="D99" s="34">
        <v>42520.727534722224</v>
      </c>
      <c r="E99" s="6" t="s">
        <v>25</v>
      </c>
      <c r="F99" s="15">
        <f t="shared" si="1"/>
        <v>3.3958333333430346E-2</v>
      </c>
      <c r="G99" s="10"/>
    </row>
    <row r="100" spans="1:15" s="2" customFormat="1" x14ac:dyDescent="0.25">
      <c r="A100" s="6" t="s">
        <v>3783</v>
      </c>
      <c r="B100" s="6">
        <v>4014</v>
      </c>
      <c r="C100" s="34">
        <v>42520.663599537038</v>
      </c>
      <c r="D100" s="34">
        <v>42520.699976851851</v>
      </c>
      <c r="E100" s="6" t="s">
        <v>28</v>
      </c>
      <c r="F100" s="15">
        <f t="shared" si="1"/>
        <v>3.6377314812853001E-2</v>
      </c>
      <c r="G100" s="10"/>
    </row>
    <row r="101" spans="1:15" s="2" customFormat="1" x14ac:dyDescent="0.25">
      <c r="A101" s="6" t="s">
        <v>3784</v>
      </c>
      <c r="B101" s="6">
        <v>4013</v>
      </c>
      <c r="C101" s="34">
        <v>42520.703298611108</v>
      </c>
      <c r="D101" s="34">
        <v>42520.734733796293</v>
      </c>
      <c r="E101" s="6" t="s">
        <v>28</v>
      </c>
      <c r="F101" s="15">
        <f t="shared" si="1"/>
        <v>3.1435185184818693E-2</v>
      </c>
      <c r="G101" s="10"/>
    </row>
    <row r="102" spans="1:15" s="2" customFormat="1" x14ac:dyDescent="0.25">
      <c r="A102" s="6" t="s">
        <v>3785</v>
      </c>
      <c r="B102" s="6">
        <v>4029</v>
      </c>
      <c r="C102" s="34">
        <v>42520.676990740743</v>
      </c>
      <c r="D102" s="34">
        <v>42520.710011574076</v>
      </c>
      <c r="E102" s="6" t="s">
        <v>35</v>
      </c>
      <c r="F102" s="15">
        <f t="shared" si="1"/>
        <v>3.3020833332557231E-2</v>
      </c>
      <c r="G102" s="10"/>
      <c r="H102"/>
    </row>
    <row r="103" spans="1:15" s="2" customFormat="1" x14ac:dyDescent="0.25">
      <c r="A103" s="6" t="s">
        <v>3786</v>
      </c>
      <c r="B103" s="6">
        <v>4030</v>
      </c>
      <c r="C103" s="34">
        <v>42520.715567129628</v>
      </c>
      <c r="D103" s="34">
        <v>42520.749930555554</v>
      </c>
      <c r="E103" s="6" t="s">
        <v>35</v>
      </c>
      <c r="F103" s="15">
        <f t="shared" si="1"/>
        <v>3.4363425926130731E-2</v>
      </c>
      <c r="G103" s="10"/>
      <c r="H103"/>
    </row>
    <row r="104" spans="1:15" s="2" customFormat="1" x14ac:dyDescent="0.25">
      <c r="A104" s="6" t="s">
        <v>3787</v>
      </c>
      <c r="B104" s="6">
        <v>4018</v>
      </c>
      <c r="C104" s="34">
        <v>42520.691296296296</v>
      </c>
      <c r="D104" s="34">
        <v>42520.720023148147</v>
      </c>
      <c r="E104" s="6" t="s">
        <v>36</v>
      </c>
      <c r="F104" s="15">
        <f t="shared" si="1"/>
        <v>2.8726851851388346E-2</v>
      </c>
      <c r="G104" s="10"/>
      <c r="H104"/>
    </row>
    <row r="105" spans="1:15" s="2" customFormat="1" x14ac:dyDescent="0.25">
      <c r="A105" s="6" t="s">
        <v>3788</v>
      </c>
      <c r="B105" s="6">
        <v>4017</v>
      </c>
      <c r="C105" s="34">
        <v>42520.723715277774</v>
      </c>
      <c r="D105" s="34">
        <v>42520.754780092589</v>
      </c>
      <c r="E105" s="6" t="s">
        <v>36</v>
      </c>
      <c r="F105" s="15">
        <f t="shared" si="1"/>
        <v>3.1064814815181307E-2</v>
      </c>
      <c r="G105" s="10"/>
      <c r="H105"/>
    </row>
    <row r="106" spans="1:15" x14ac:dyDescent="0.25">
      <c r="A106" s="6" t="s">
        <v>3789</v>
      </c>
      <c r="B106" s="6">
        <v>4038</v>
      </c>
      <c r="C106" s="34">
        <v>42520.700868055559</v>
      </c>
      <c r="D106" s="34">
        <v>42520.729756944442</v>
      </c>
      <c r="E106" s="6" t="s">
        <v>27</v>
      </c>
      <c r="F106" s="15">
        <v>2.7789351851851853E-2</v>
      </c>
      <c r="G106" s="10"/>
      <c r="I106" s="2"/>
      <c r="J106" s="2"/>
      <c r="K106" s="2"/>
    </row>
    <row r="107" spans="1:15" s="2" customFormat="1" x14ac:dyDescent="0.25">
      <c r="A107" s="6" t="s">
        <v>3790</v>
      </c>
      <c r="B107" s="6">
        <v>4037</v>
      </c>
      <c r="C107" s="34">
        <v>42520.733969907407</v>
      </c>
      <c r="D107" s="34">
        <v>42520.767280092594</v>
      </c>
      <c r="E107" s="6" t="s">
        <v>27</v>
      </c>
      <c r="F107" s="15">
        <f t="shared" si="1"/>
        <v>3.3310185186564922E-2</v>
      </c>
      <c r="G107" s="10"/>
      <c r="H107"/>
      <c r="L107"/>
      <c r="M107"/>
      <c r="N107"/>
      <c r="O107"/>
    </row>
    <row r="108" spans="1:15" x14ac:dyDescent="0.25">
      <c r="A108" s="6" t="s">
        <v>3791</v>
      </c>
      <c r="B108" s="6">
        <v>4031</v>
      </c>
      <c r="C108" s="34">
        <v>42520.721539351849</v>
      </c>
      <c r="D108" s="34">
        <v>42520.75582175926</v>
      </c>
      <c r="E108" s="6" t="s">
        <v>32</v>
      </c>
      <c r="F108" s="15">
        <f t="shared" si="1"/>
        <v>3.4282407410501037E-2</v>
      </c>
      <c r="G108" s="10"/>
      <c r="J108" s="2"/>
      <c r="K108" s="2"/>
    </row>
    <row r="109" spans="1:15" x14ac:dyDescent="0.25">
      <c r="A109" s="6" t="s">
        <v>3792</v>
      </c>
      <c r="B109" s="6">
        <v>4032</v>
      </c>
      <c r="C109" s="34">
        <v>42520.759641203702</v>
      </c>
      <c r="D109" s="34">
        <v>42520.785601851851</v>
      </c>
      <c r="E109" s="6" t="s">
        <v>32</v>
      </c>
      <c r="F109" s="15">
        <f t="shared" si="1"/>
        <v>2.5960648148611654E-2</v>
      </c>
      <c r="G109" s="10"/>
    </row>
    <row r="110" spans="1:15" x14ac:dyDescent="0.25">
      <c r="A110" s="6" t="s">
        <v>3793</v>
      </c>
      <c r="B110" s="6">
        <v>4024</v>
      </c>
      <c r="C110" s="34">
        <v>42520.731990740744</v>
      </c>
      <c r="D110" s="34">
        <v>42520.757638888892</v>
      </c>
      <c r="E110" s="6" t="s">
        <v>25</v>
      </c>
      <c r="F110" s="15">
        <f t="shared" si="1"/>
        <v>2.5648148148320615E-2</v>
      </c>
      <c r="G110" s="10"/>
    </row>
    <row r="111" spans="1:15" x14ac:dyDescent="0.25">
      <c r="A111" s="6" t="s">
        <v>3794</v>
      </c>
      <c r="B111" s="6">
        <v>4023</v>
      </c>
      <c r="C111" s="34">
        <v>42520.76666666667</v>
      </c>
      <c r="D111" s="34">
        <v>42520.796412037038</v>
      </c>
      <c r="E111" s="6" t="s">
        <v>25</v>
      </c>
      <c r="F111" s="15">
        <f t="shared" si="1"/>
        <v>2.9745370367891155E-2</v>
      </c>
      <c r="G111" s="10"/>
    </row>
    <row r="112" spans="1:15" x14ac:dyDescent="0.25">
      <c r="A112" s="6" t="s">
        <v>3795</v>
      </c>
      <c r="B112" s="6">
        <v>4014</v>
      </c>
      <c r="C112" s="34">
        <v>42520.740370370368</v>
      </c>
      <c r="D112" s="34">
        <v>42520.765243055554</v>
      </c>
      <c r="E112" s="6" t="s">
        <v>28</v>
      </c>
      <c r="F112" s="15">
        <f t="shared" si="1"/>
        <v>2.4872685185982846E-2</v>
      </c>
      <c r="G112" s="10"/>
    </row>
    <row r="113" spans="1:7" x14ac:dyDescent="0.25">
      <c r="A113" s="13" t="s">
        <v>3796</v>
      </c>
      <c r="B113" s="13">
        <v>4013</v>
      </c>
      <c r="C113" s="42">
        <v>42520.773217592592</v>
      </c>
      <c r="D113" s="42">
        <v>42520.781122685185</v>
      </c>
      <c r="E113" s="13" t="s">
        <v>28</v>
      </c>
      <c r="F113" s="16">
        <f t="shared" si="1"/>
        <v>7.9050925924093463E-3</v>
      </c>
      <c r="G113" s="14" t="s">
        <v>3388</v>
      </c>
    </row>
    <row r="114" spans="1:7" x14ac:dyDescent="0.25">
      <c r="A114" s="6" t="s">
        <v>3797</v>
      </c>
      <c r="B114" s="6">
        <v>4029</v>
      </c>
      <c r="C114" s="34">
        <v>42520.752384259256</v>
      </c>
      <c r="D114" s="34">
        <v>42520.777905092589</v>
      </c>
      <c r="E114" s="6" t="s">
        <v>35</v>
      </c>
      <c r="F114" s="15">
        <f t="shared" si="1"/>
        <v>2.5520833332848269E-2</v>
      </c>
      <c r="G114" s="10"/>
    </row>
    <row r="115" spans="1:7" x14ac:dyDescent="0.25">
      <c r="A115" s="6" t="s">
        <v>3798</v>
      </c>
      <c r="B115" s="6">
        <v>4030</v>
      </c>
      <c r="C115" s="34">
        <v>42520.786111111112</v>
      </c>
      <c r="D115" s="34">
        <v>42520.819444444445</v>
      </c>
      <c r="E115" s="6" t="s">
        <v>35</v>
      </c>
      <c r="F115" s="15">
        <f t="shared" si="1"/>
        <v>3.3333333332848269E-2</v>
      </c>
      <c r="G115" s="10"/>
    </row>
    <row r="116" spans="1:7" x14ac:dyDescent="0.25">
      <c r="A116" s="6" t="s">
        <v>3799</v>
      </c>
      <c r="B116" s="6">
        <v>4018</v>
      </c>
      <c r="C116" s="34">
        <v>42520.758136574077</v>
      </c>
      <c r="D116" s="34">
        <v>42520.786261574074</v>
      </c>
      <c r="E116" s="6" t="s">
        <v>36</v>
      </c>
      <c r="F116" s="15">
        <f t="shared" si="1"/>
        <v>2.8124999997089617E-2</v>
      </c>
      <c r="G116" s="10"/>
    </row>
    <row r="117" spans="1:7" x14ac:dyDescent="0.25">
      <c r="A117" s="6" t="s">
        <v>3800</v>
      </c>
      <c r="B117" s="6">
        <v>4017</v>
      </c>
      <c r="C117" s="34">
        <v>42520.792048611111</v>
      </c>
      <c r="D117" s="34">
        <v>42520.826597222222</v>
      </c>
      <c r="E117" s="6" t="s">
        <v>36</v>
      </c>
      <c r="F117" s="15">
        <f t="shared" si="1"/>
        <v>3.4548611110949423E-2</v>
      </c>
      <c r="G117" s="10"/>
    </row>
    <row r="118" spans="1:7" x14ac:dyDescent="0.25">
      <c r="A118" s="6" t="s">
        <v>3801</v>
      </c>
      <c r="B118" s="6">
        <v>4038</v>
      </c>
      <c r="C118" s="34">
        <v>42520.770300925928</v>
      </c>
      <c r="D118" s="34">
        <v>42520.798020833332</v>
      </c>
      <c r="E118" s="6" t="s">
        <v>27</v>
      </c>
      <c r="F118" s="15">
        <f t="shared" si="1"/>
        <v>2.7719907404389232E-2</v>
      </c>
      <c r="G118" s="10"/>
    </row>
    <row r="119" spans="1:7" x14ac:dyDescent="0.25">
      <c r="A119" s="6" t="s">
        <v>3802</v>
      </c>
      <c r="B119" s="6">
        <v>4037</v>
      </c>
      <c r="C119" s="34">
        <v>42520.807858796295</v>
      </c>
      <c r="D119" s="34">
        <v>42520.836273148147</v>
      </c>
      <c r="E119" s="6" t="s">
        <v>27</v>
      </c>
      <c r="F119" s="15">
        <f t="shared" si="1"/>
        <v>2.8414351851097308E-2</v>
      </c>
      <c r="G119" s="10"/>
    </row>
    <row r="120" spans="1:7" x14ac:dyDescent="0.25">
      <c r="A120" s="13" t="s">
        <v>3803</v>
      </c>
      <c r="B120" s="13">
        <v>4031</v>
      </c>
      <c r="C120" s="42">
        <v>42520.788240740738</v>
      </c>
      <c r="D120" s="42">
        <v>42520.795694444445</v>
      </c>
      <c r="E120" s="13" t="s">
        <v>32</v>
      </c>
      <c r="F120" s="16">
        <f t="shared" si="1"/>
        <v>7.4537037071422674E-3</v>
      </c>
      <c r="G120" s="14" t="s">
        <v>3832</v>
      </c>
    </row>
    <row r="121" spans="1:7" x14ac:dyDescent="0.25">
      <c r="A121" s="6" t="s">
        <v>3804</v>
      </c>
      <c r="B121" s="6">
        <v>4032</v>
      </c>
      <c r="C121" s="34">
        <v>42520.827719907407</v>
      </c>
      <c r="D121" s="34">
        <v>42520.858090277776</v>
      </c>
      <c r="E121" s="6" t="s">
        <v>32</v>
      </c>
      <c r="F121" s="15">
        <f t="shared" si="1"/>
        <v>3.0370370368473232E-2</v>
      </c>
      <c r="G121" s="10"/>
    </row>
    <row r="122" spans="1:7" x14ac:dyDescent="0.25">
      <c r="A122" s="6" t="s">
        <v>3805</v>
      </c>
      <c r="B122" s="6">
        <v>4024</v>
      </c>
      <c r="C122" s="34">
        <v>42520.81422453704</v>
      </c>
      <c r="D122" s="34">
        <v>42520.839537037034</v>
      </c>
      <c r="E122" s="6" t="s">
        <v>25</v>
      </c>
      <c r="F122" s="15">
        <f t="shared" si="1"/>
        <v>2.5312499994470272E-2</v>
      </c>
      <c r="G122" s="10"/>
    </row>
    <row r="123" spans="1:7" x14ac:dyDescent="0.25">
      <c r="A123" s="6" t="s">
        <v>3806</v>
      </c>
      <c r="B123" s="6">
        <v>4023</v>
      </c>
      <c r="C123" s="34">
        <v>42520.848622685182</v>
      </c>
      <c r="D123" s="34">
        <v>42520.879583333335</v>
      </c>
      <c r="E123" s="6" t="s">
        <v>25</v>
      </c>
      <c r="F123" s="15">
        <f t="shared" si="1"/>
        <v>3.0960648153268266E-2</v>
      </c>
      <c r="G123" s="10"/>
    </row>
    <row r="124" spans="1:7" x14ac:dyDescent="0.25">
      <c r="A124" s="6" t="s">
        <v>3807</v>
      </c>
      <c r="B124" s="6">
        <v>4018</v>
      </c>
      <c r="C124" s="34">
        <v>42520.831157407411</v>
      </c>
      <c r="D124" s="34">
        <v>42520.858611111114</v>
      </c>
      <c r="E124" s="6" t="s">
        <v>36</v>
      </c>
      <c r="F124" s="15">
        <f t="shared" si="1"/>
        <v>2.7453703703940846E-2</v>
      </c>
      <c r="G124" s="10"/>
    </row>
    <row r="125" spans="1:7" x14ac:dyDescent="0.25">
      <c r="A125" s="6" t="s">
        <v>3808</v>
      </c>
      <c r="B125" s="6">
        <v>4017</v>
      </c>
      <c r="C125" s="34">
        <v>42520.883530092593</v>
      </c>
      <c r="D125" s="34">
        <v>42520.900150462963</v>
      </c>
      <c r="E125" s="6" t="s">
        <v>36</v>
      </c>
      <c r="F125" s="15">
        <f t="shared" si="1"/>
        <v>1.6620370370219462E-2</v>
      </c>
      <c r="G125" s="10"/>
    </row>
    <row r="126" spans="1:7" x14ac:dyDescent="0.25">
      <c r="A126" s="13" t="s">
        <v>3808</v>
      </c>
      <c r="B126" s="13">
        <v>4017</v>
      </c>
      <c r="C126" s="42">
        <v>42520.87027777778</v>
      </c>
      <c r="D126" s="42">
        <v>42520.879247685189</v>
      </c>
      <c r="E126" s="13" t="s">
        <v>36</v>
      </c>
      <c r="F126" s="16">
        <f t="shared" si="1"/>
        <v>8.969907408754807E-3</v>
      </c>
      <c r="G126" s="14" t="s">
        <v>3833</v>
      </c>
    </row>
    <row r="127" spans="1:7" x14ac:dyDescent="0.25">
      <c r="A127" s="13" t="s">
        <v>3809</v>
      </c>
      <c r="B127" s="13">
        <v>4038</v>
      </c>
      <c r="C127" s="42">
        <v>42520.841608796298</v>
      </c>
      <c r="D127" s="42">
        <v>42520.879189814812</v>
      </c>
      <c r="E127" s="13" t="s">
        <v>27</v>
      </c>
      <c r="F127" s="16">
        <f t="shared" si="1"/>
        <v>3.7581018514174502E-2</v>
      </c>
      <c r="G127" s="14" t="s">
        <v>3833</v>
      </c>
    </row>
    <row r="128" spans="1:7" x14ac:dyDescent="0.25">
      <c r="A128" s="13" t="s">
        <v>3810</v>
      </c>
      <c r="B128" s="13">
        <v>4037</v>
      </c>
      <c r="C128" s="42">
        <v>42520.895358796297</v>
      </c>
      <c r="D128" s="42">
        <v>42520.92496527778</v>
      </c>
      <c r="E128" s="13" t="s">
        <v>27</v>
      </c>
      <c r="F128" s="16">
        <f t="shared" ref="F128:F144" si="2">D128-C128</f>
        <v>2.9606481482915115E-2</v>
      </c>
      <c r="G128" s="14" t="s">
        <v>3833</v>
      </c>
    </row>
    <row r="129" spans="1:7" x14ac:dyDescent="0.25">
      <c r="A129" s="13" t="s">
        <v>3811</v>
      </c>
      <c r="B129" s="13">
        <v>4031</v>
      </c>
      <c r="C129" s="42">
        <v>42520.872025462966</v>
      </c>
      <c r="D129" s="42">
        <v>42520.894641203704</v>
      </c>
      <c r="E129" s="13" t="s">
        <v>32</v>
      </c>
      <c r="F129" s="16">
        <f t="shared" si="2"/>
        <v>2.2615740737819578E-2</v>
      </c>
      <c r="G129" s="14" t="s">
        <v>3833</v>
      </c>
    </row>
    <row r="130" spans="1:7" x14ac:dyDescent="0.25">
      <c r="A130" s="6" t="s">
        <v>3812</v>
      </c>
      <c r="B130" s="6">
        <v>4032</v>
      </c>
      <c r="C130" s="34">
        <v>42520.912974537037</v>
      </c>
      <c r="D130" s="34">
        <v>42520.941990740743</v>
      </c>
      <c r="E130" s="6" t="s">
        <v>32</v>
      </c>
      <c r="F130" s="15">
        <f t="shared" si="2"/>
        <v>2.9016203705396038E-2</v>
      </c>
      <c r="G130" s="10"/>
    </row>
    <row r="131" spans="1:7" x14ac:dyDescent="0.25">
      <c r="A131" s="6" t="s">
        <v>3813</v>
      </c>
      <c r="B131" s="6">
        <v>4024</v>
      </c>
      <c r="C131" s="34">
        <v>42520.894282407404</v>
      </c>
      <c r="D131" s="34">
        <v>42520.922395833331</v>
      </c>
      <c r="E131" s="6" t="s">
        <v>25</v>
      </c>
      <c r="F131" s="15">
        <f t="shared" si="2"/>
        <v>2.8113425927585922E-2</v>
      </c>
      <c r="G131" s="10"/>
    </row>
    <row r="132" spans="1:7" x14ac:dyDescent="0.25">
      <c r="A132" s="6" t="s">
        <v>3814</v>
      </c>
      <c r="B132" s="6">
        <v>4023</v>
      </c>
      <c r="C132" s="34">
        <v>42520.933599537035</v>
      </c>
      <c r="D132" s="34">
        <v>42520.961076388892</v>
      </c>
      <c r="E132" s="6" t="s">
        <v>25</v>
      </c>
      <c r="F132" s="15">
        <f t="shared" si="2"/>
        <v>2.7476851857500151E-2</v>
      </c>
      <c r="G132" s="10"/>
    </row>
    <row r="133" spans="1:7" x14ac:dyDescent="0.25">
      <c r="A133" s="6" t="s">
        <v>3815</v>
      </c>
      <c r="B133" s="6">
        <v>4018</v>
      </c>
      <c r="C133" s="34">
        <v>42520.905821759261</v>
      </c>
      <c r="D133" s="34">
        <v>42520.941921296297</v>
      </c>
      <c r="E133" s="6" t="s">
        <v>36</v>
      </c>
      <c r="F133" s="15">
        <f t="shared" si="2"/>
        <v>3.6099537035624962E-2</v>
      </c>
      <c r="G133" s="10"/>
    </row>
    <row r="134" spans="1:7" x14ac:dyDescent="0.25">
      <c r="A134" s="6" t="s">
        <v>3816</v>
      </c>
      <c r="B134" s="6">
        <v>4017</v>
      </c>
      <c r="C134" s="34">
        <v>42520.95144675926</v>
      </c>
      <c r="D134" s="34">
        <v>42520.982372685183</v>
      </c>
      <c r="E134" s="6" t="s">
        <v>36</v>
      </c>
      <c r="F134" s="15">
        <f t="shared" si="2"/>
        <v>3.0925925922929309E-2</v>
      </c>
      <c r="G134" s="10"/>
    </row>
    <row r="135" spans="1:7" x14ac:dyDescent="0.25">
      <c r="A135" s="6" t="s">
        <v>3817</v>
      </c>
      <c r="B135" s="6">
        <v>4038</v>
      </c>
      <c r="C135" s="34">
        <v>42520.929606481484</v>
      </c>
      <c r="D135" s="34">
        <v>42520.963680555556</v>
      </c>
      <c r="E135" s="6" t="s">
        <v>27</v>
      </c>
      <c r="F135" s="15">
        <f t="shared" si="2"/>
        <v>3.407407407212304E-2</v>
      </c>
      <c r="G135" s="10"/>
    </row>
    <row r="136" spans="1:7" x14ac:dyDescent="0.25">
      <c r="A136" s="6" t="s">
        <v>3818</v>
      </c>
      <c r="B136" s="6">
        <v>4037</v>
      </c>
      <c r="C136" s="34">
        <v>42520.974050925928</v>
      </c>
      <c r="D136" s="34">
        <v>42521.003923611112</v>
      </c>
      <c r="E136" s="6" t="s">
        <v>27</v>
      </c>
      <c r="F136" s="15">
        <f t="shared" si="2"/>
        <v>2.9872685183363501E-2</v>
      </c>
      <c r="G136" s="10"/>
    </row>
    <row r="137" spans="1:7" x14ac:dyDescent="0.25">
      <c r="A137" s="6" t="s">
        <v>3819</v>
      </c>
      <c r="B137" s="6">
        <v>4031</v>
      </c>
      <c r="C137" s="34">
        <v>42520.956145833334</v>
      </c>
      <c r="D137" s="34">
        <v>42520.983900462961</v>
      </c>
      <c r="E137" s="6" t="s">
        <v>32</v>
      </c>
      <c r="F137" s="15">
        <f t="shared" si="2"/>
        <v>2.7754629627452232E-2</v>
      </c>
      <c r="G137" s="10"/>
    </row>
    <row r="138" spans="1:7" x14ac:dyDescent="0.25">
      <c r="A138" s="6" t="s">
        <v>3820</v>
      </c>
      <c r="B138" s="6">
        <v>4032</v>
      </c>
      <c r="C138" s="34">
        <v>42520.99659722222</v>
      </c>
      <c r="D138" s="34">
        <v>42521.023379629631</v>
      </c>
      <c r="E138" s="6" t="s">
        <v>32</v>
      </c>
      <c r="F138" s="15">
        <f t="shared" si="2"/>
        <v>2.6782407410792075E-2</v>
      </c>
      <c r="G138" s="10"/>
    </row>
    <row r="139" spans="1:7" x14ac:dyDescent="0.25">
      <c r="A139" s="6" t="s">
        <v>3821</v>
      </c>
      <c r="B139" s="6">
        <v>4024</v>
      </c>
      <c r="C139" s="34">
        <v>42520.977754629632</v>
      </c>
      <c r="D139" s="34">
        <v>42521.004270833335</v>
      </c>
      <c r="E139" s="6" t="s">
        <v>25</v>
      </c>
      <c r="F139" s="15">
        <f t="shared" si="2"/>
        <v>2.6516203703067731E-2</v>
      </c>
      <c r="G139" s="10"/>
    </row>
    <row r="140" spans="1:7" x14ac:dyDescent="0.25">
      <c r="A140" s="6" t="s">
        <v>3822</v>
      </c>
      <c r="B140" s="6">
        <v>4023</v>
      </c>
      <c r="C140" s="34">
        <v>42521.014374999999</v>
      </c>
      <c r="D140" s="34">
        <v>42521.044374999998</v>
      </c>
      <c r="E140" s="6" t="s">
        <v>25</v>
      </c>
      <c r="F140" s="15">
        <f t="shared" si="2"/>
        <v>2.9999999998835847E-2</v>
      </c>
      <c r="G140" s="10"/>
    </row>
    <row r="141" spans="1:7" x14ac:dyDescent="0.25">
      <c r="A141" s="6" t="s">
        <v>3823</v>
      </c>
      <c r="B141" s="6">
        <v>4018</v>
      </c>
      <c r="C141" s="34">
        <v>42520.990960648145</v>
      </c>
      <c r="D141" s="34">
        <v>42521.025567129633</v>
      </c>
      <c r="E141" s="6" t="s">
        <v>36</v>
      </c>
      <c r="F141" s="15">
        <f t="shared" si="2"/>
        <v>3.4606481487571727E-2</v>
      </c>
      <c r="G141" s="10"/>
    </row>
    <row r="142" spans="1:7" x14ac:dyDescent="0.25">
      <c r="A142" s="6" t="s">
        <v>3824</v>
      </c>
      <c r="B142" s="6">
        <v>4017</v>
      </c>
      <c r="C142" s="34">
        <v>42521.037962962961</v>
      </c>
      <c r="D142" s="34">
        <v>42521.064629629633</v>
      </c>
      <c r="E142" s="15" t="s">
        <v>36</v>
      </c>
      <c r="F142" s="15">
        <f t="shared" si="2"/>
        <v>2.6666666672099382E-2</v>
      </c>
      <c r="G142" s="10"/>
    </row>
    <row r="143" spans="1:7" x14ac:dyDescent="0.25">
      <c r="A143" s="6" t="s">
        <v>3825</v>
      </c>
      <c r="B143" s="6">
        <v>4038</v>
      </c>
      <c r="C143" s="34">
        <v>42521.008773148147</v>
      </c>
      <c r="D143" s="34">
        <v>42521.046655092592</v>
      </c>
      <c r="E143" s="15" t="s">
        <v>27</v>
      </c>
      <c r="F143" s="15">
        <f t="shared" si="2"/>
        <v>3.7881944444961846E-2</v>
      </c>
      <c r="G143" s="10"/>
    </row>
    <row r="144" spans="1:7" x14ac:dyDescent="0.25">
      <c r="A144" s="6" t="s">
        <v>3826</v>
      </c>
      <c r="B144" s="6">
        <v>4037</v>
      </c>
      <c r="C144" s="34">
        <v>42521.053923611114</v>
      </c>
      <c r="D144" s="34">
        <v>42521.087025462963</v>
      </c>
      <c r="E144" s="15" t="s">
        <v>27</v>
      </c>
      <c r="F144" s="15">
        <f t="shared" si="2"/>
        <v>3.3101851848186925E-2</v>
      </c>
      <c r="G144" s="10"/>
    </row>
    <row r="145" spans="1:7" x14ac:dyDescent="0.25">
      <c r="A145" s="6"/>
      <c r="B145" s="6"/>
      <c r="C145" s="18"/>
      <c r="D145" s="18"/>
      <c r="E145" s="15"/>
      <c r="F145" s="15"/>
      <c r="G145" s="10"/>
    </row>
    <row r="146" spans="1:7" x14ac:dyDescent="0.25">
      <c r="A146" s="6"/>
      <c r="B146" s="6"/>
      <c r="C146" s="18"/>
      <c r="D146" s="18"/>
      <c r="E146" s="15"/>
      <c r="F146" s="15"/>
      <c r="G146" s="10"/>
    </row>
    <row r="147" spans="1:7" x14ac:dyDescent="0.25">
      <c r="A147" s="6"/>
      <c r="B147" s="6"/>
      <c r="C147" s="18"/>
      <c r="D147" s="18"/>
      <c r="E147" s="15"/>
      <c r="F147" s="15"/>
      <c r="G147" s="10"/>
    </row>
    <row r="148" spans="1:7" x14ac:dyDescent="0.25">
      <c r="A148" s="6"/>
      <c r="B148" s="6"/>
      <c r="C148" s="18"/>
      <c r="D148" s="18"/>
      <c r="E148" s="15"/>
      <c r="F148" s="15"/>
      <c r="G148" s="10"/>
    </row>
    <row r="149" spans="1:7" x14ac:dyDescent="0.25">
      <c r="A149" s="6"/>
      <c r="B149" s="6"/>
      <c r="C149" s="18"/>
      <c r="D149" s="18"/>
      <c r="E149" s="15"/>
      <c r="F149" s="15"/>
      <c r="G149" s="10"/>
    </row>
    <row r="150" spans="1:7" x14ac:dyDescent="0.25">
      <c r="A150" s="6"/>
      <c r="B150" s="6"/>
      <c r="C150" s="18"/>
      <c r="D150" s="18"/>
      <c r="E150" s="15"/>
      <c r="F150" s="15"/>
      <c r="G150" s="10"/>
    </row>
    <row r="151" spans="1:7" x14ac:dyDescent="0.25">
      <c r="A151" s="6"/>
      <c r="B151" s="6"/>
      <c r="C151" s="18"/>
      <c r="D151" s="18"/>
      <c r="E151" s="15"/>
      <c r="F151" s="15"/>
      <c r="G151" s="10"/>
    </row>
    <row r="152" spans="1:7" x14ac:dyDescent="0.25">
      <c r="A152" s="6"/>
      <c r="B152" s="6"/>
      <c r="C152" s="18"/>
      <c r="D152" s="18"/>
      <c r="E152" s="15"/>
      <c r="F152" s="15"/>
      <c r="G152" s="10"/>
    </row>
    <row r="153" spans="1:7" x14ac:dyDescent="0.25">
      <c r="A153" s="6"/>
      <c r="B153" s="6"/>
      <c r="C153" s="18"/>
      <c r="D153" s="18"/>
      <c r="E153" s="15"/>
      <c r="F153" s="15"/>
      <c r="G153" s="10"/>
    </row>
    <row r="154" spans="1:7" x14ac:dyDescent="0.25">
      <c r="A154" s="6"/>
      <c r="B154" s="6"/>
      <c r="C154" s="18"/>
      <c r="D154" s="18"/>
      <c r="E154" s="15"/>
      <c r="F154" s="15"/>
      <c r="G154" s="10"/>
    </row>
    <row r="155" spans="1:7" x14ac:dyDescent="0.25">
      <c r="A155" s="6"/>
      <c r="B155" s="6"/>
      <c r="C155" s="18"/>
      <c r="D155" s="18"/>
      <c r="E155" s="15"/>
      <c r="F155" s="15"/>
      <c r="G155" s="10"/>
    </row>
    <row r="156" spans="1:7" x14ac:dyDescent="0.25">
      <c r="A156" s="6"/>
      <c r="B156" s="6"/>
      <c r="C156" s="18"/>
      <c r="D156" s="18"/>
      <c r="E156" s="15"/>
      <c r="F156" s="15"/>
      <c r="G156" s="10"/>
    </row>
    <row r="157" spans="1:7" x14ac:dyDescent="0.25">
      <c r="A157" s="6"/>
      <c r="B157" s="6"/>
      <c r="C157" s="18"/>
      <c r="D157" s="18"/>
      <c r="E157" s="15"/>
      <c r="F157" s="15"/>
      <c r="G157" s="10"/>
    </row>
    <row r="158" spans="1:7" x14ac:dyDescent="0.25">
      <c r="A158" s="6"/>
      <c r="B158" s="6"/>
      <c r="C158" s="18"/>
      <c r="D158" s="18"/>
      <c r="E158" s="15"/>
      <c r="F158" s="15"/>
      <c r="G158" s="10"/>
    </row>
    <row r="159" spans="1:7" x14ac:dyDescent="0.25">
      <c r="A159" s="6"/>
      <c r="B159" s="6"/>
      <c r="C159" s="18"/>
      <c r="D159" s="18"/>
      <c r="E159" s="15"/>
      <c r="F159" s="15"/>
      <c r="G159" s="10"/>
    </row>
    <row r="160" spans="1:7" x14ac:dyDescent="0.25">
      <c r="A160" s="6"/>
      <c r="B160" s="6"/>
      <c r="C160" s="18"/>
      <c r="D160" s="18"/>
      <c r="E160" s="15"/>
      <c r="F160" s="15"/>
      <c r="G160" s="10"/>
    </row>
    <row r="161" spans="1:7" x14ac:dyDescent="0.25">
      <c r="A161" s="6"/>
      <c r="B161" s="6"/>
      <c r="C161" s="18"/>
      <c r="D161" s="18"/>
      <c r="E161" s="15"/>
      <c r="F161" s="15"/>
      <c r="G161" s="10"/>
    </row>
    <row r="162" spans="1:7" x14ac:dyDescent="0.25">
      <c r="A162" s="6"/>
      <c r="B162" s="6"/>
      <c r="C162" s="18"/>
      <c r="D162" s="18"/>
      <c r="E162" s="15"/>
      <c r="F162" s="15"/>
      <c r="G162" s="10"/>
    </row>
    <row r="163" spans="1:7" x14ac:dyDescent="0.25">
      <c r="A163" s="6"/>
      <c r="B163" s="6"/>
      <c r="C163" s="18"/>
      <c r="D163" s="18"/>
      <c r="E163" s="15"/>
      <c r="F163" s="15"/>
      <c r="G163" s="10"/>
    </row>
    <row r="164" spans="1:7" x14ac:dyDescent="0.25">
      <c r="A164" s="6"/>
      <c r="B164" s="6"/>
      <c r="C164" s="18"/>
      <c r="D164" s="18"/>
      <c r="E164" s="15"/>
      <c r="F164" s="15"/>
      <c r="G164" s="10"/>
    </row>
    <row r="165" spans="1:7" x14ac:dyDescent="0.25">
      <c r="A165" s="6"/>
      <c r="B165" s="6"/>
      <c r="C165" s="18"/>
      <c r="D165" s="18"/>
      <c r="E165" s="15"/>
      <c r="F165" s="15"/>
      <c r="G165" s="10"/>
    </row>
    <row r="166" spans="1:7" x14ac:dyDescent="0.25">
      <c r="A166" s="6"/>
      <c r="B166" s="6"/>
      <c r="C166" s="18"/>
      <c r="D166" s="18"/>
      <c r="E166" s="15"/>
      <c r="F166" s="15"/>
      <c r="G166" s="10"/>
    </row>
    <row r="167" spans="1:7" x14ac:dyDescent="0.25">
      <c r="A167" s="6"/>
      <c r="B167" s="6"/>
      <c r="C167" s="18"/>
      <c r="D167" s="18"/>
      <c r="E167" s="15"/>
      <c r="F167" s="15"/>
      <c r="G167" s="10"/>
    </row>
    <row r="168" spans="1:7" x14ac:dyDescent="0.25">
      <c r="A168" s="6"/>
      <c r="B168" s="6"/>
      <c r="C168" s="18"/>
      <c r="D168" s="18"/>
      <c r="E168" s="15"/>
      <c r="F168" s="15"/>
      <c r="G168" s="10"/>
    </row>
    <row r="169" spans="1:7" x14ac:dyDescent="0.25">
      <c r="A169" s="6"/>
      <c r="B169" s="6"/>
      <c r="C169" s="18"/>
      <c r="D169" s="18"/>
      <c r="E169" s="15"/>
      <c r="F169" s="15"/>
      <c r="G169" s="10"/>
    </row>
    <row r="170" spans="1:7" x14ac:dyDescent="0.25">
      <c r="A170" s="6"/>
      <c r="B170" s="6"/>
      <c r="C170" s="18"/>
      <c r="D170" s="18"/>
      <c r="E170" s="15"/>
      <c r="F170" s="15"/>
      <c r="G170" s="10"/>
    </row>
    <row r="171" spans="1:7" x14ac:dyDescent="0.25">
      <c r="A171" s="6"/>
      <c r="B171" s="6"/>
      <c r="C171" s="18"/>
      <c r="D171" s="18"/>
      <c r="E171" s="15"/>
      <c r="F171" s="15"/>
      <c r="G171" s="10"/>
    </row>
    <row r="172" spans="1:7" x14ac:dyDescent="0.25">
      <c r="A172" s="6"/>
      <c r="B172" s="6"/>
      <c r="C172" s="18"/>
      <c r="D172" s="18"/>
      <c r="E172" s="15"/>
      <c r="F172" s="15"/>
      <c r="G172" s="10"/>
    </row>
    <row r="173" spans="1:7" x14ac:dyDescent="0.25">
      <c r="A173" s="6"/>
      <c r="B173" s="6"/>
      <c r="C173" s="18"/>
      <c r="D173" s="18"/>
      <c r="E173" s="15"/>
      <c r="F173" s="15"/>
      <c r="G173" s="10"/>
    </row>
    <row r="174" spans="1:7" x14ac:dyDescent="0.25">
      <c r="A174" s="6"/>
      <c r="B174" s="6"/>
      <c r="C174" s="18"/>
      <c r="D174" s="18"/>
      <c r="E174" s="15"/>
      <c r="F174" s="15"/>
      <c r="G174" s="10"/>
    </row>
    <row r="175" spans="1:7" x14ac:dyDescent="0.25">
      <c r="A175" s="6"/>
      <c r="B175" s="6"/>
      <c r="C175" s="18"/>
      <c r="D175" s="18"/>
      <c r="E175" s="15"/>
      <c r="F175" s="15"/>
      <c r="G175" s="10"/>
    </row>
    <row r="176" spans="1:7" x14ac:dyDescent="0.25">
      <c r="A176" s="6"/>
      <c r="B176" s="6"/>
      <c r="C176" s="18"/>
      <c r="D176" s="18"/>
      <c r="E176" s="15"/>
      <c r="F176" s="15"/>
      <c r="G176" s="10"/>
    </row>
    <row r="177" spans="1:7" x14ac:dyDescent="0.25">
      <c r="A177" s="6"/>
      <c r="B177" s="6"/>
      <c r="C177" s="18"/>
      <c r="D177" s="18"/>
      <c r="E177" s="15"/>
      <c r="F177" s="15"/>
      <c r="G177" s="10"/>
    </row>
    <row r="178" spans="1:7" x14ac:dyDescent="0.25">
      <c r="A178" s="6"/>
      <c r="B178" s="6"/>
      <c r="C178" s="18"/>
      <c r="D178" s="18"/>
      <c r="E178" s="15"/>
      <c r="F178" s="15"/>
      <c r="G178" s="10"/>
    </row>
    <row r="179" spans="1:7" x14ac:dyDescent="0.25">
      <c r="A179" s="6"/>
      <c r="B179" s="6"/>
      <c r="C179" s="18"/>
      <c r="D179" s="18"/>
      <c r="E179" s="15"/>
      <c r="F179" s="15"/>
      <c r="G179" s="10"/>
    </row>
    <row r="180" spans="1:7" x14ac:dyDescent="0.25">
      <c r="A180" s="6"/>
      <c r="B180" s="6"/>
      <c r="C180" s="18"/>
      <c r="D180" s="18"/>
      <c r="E180" s="15"/>
      <c r="F180" s="15"/>
      <c r="G180" s="10"/>
    </row>
    <row r="181" spans="1:7" x14ac:dyDescent="0.25">
      <c r="A181" s="6"/>
      <c r="B181" s="6"/>
      <c r="C181" s="18"/>
      <c r="D181" s="18"/>
      <c r="E181" s="15"/>
      <c r="F181" s="15"/>
      <c r="G181" s="10"/>
    </row>
    <row r="182" spans="1:7" x14ac:dyDescent="0.25">
      <c r="A182" s="6"/>
      <c r="B182" s="6"/>
      <c r="C182" s="18"/>
      <c r="D182" s="18"/>
      <c r="E182" s="15"/>
      <c r="F182" s="15"/>
      <c r="G182" s="10"/>
    </row>
    <row r="183" spans="1:7" x14ac:dyDescent="0.25">
      <c r="A183" s="6"/>
      <c r="B183" s="6"/>
      <c r="C183" s="18"/>
      <c r="D183" s="18"/>
      <c r="E183" s="15"/>
      <c r="F183" s="15"/>
      <c r="G183" s="10"/>
    </row>
    <row r="184" spans="1:7" x14ac:dyDescent="0.25">
      <c r="A184" s="6"/>
      <c r="B184" s="6"/>
      <c r="C184" s="18"/>
      <c r="D184" s="18"/>
      <c r="E184" s="15"/>
      <c r="F184" s="15"/>
      <c r="G184" s="10"/>
    </row>
    <row r="185" spans="1:7" x14ac:dyDescent="0.25">
      <c r="A185" s="6"/>
      <c r="B185" s="6"/>
      <c r="C185" s="18"/>
      <c r="D185" s="18"/>
      <c r="E185" s="15"/>
      <c r="F185" s="15"/>
      <c r="G185" s="10"/>
    </row>
    <row r="186" spans="1:7" x14ac:dyDescent="0.25">
      <c r="A186" s="6"/>
      <c r="B186" s="6"/>
      <c r="C186" s="18"/>
      <c r="D186" s="18"/>
      <c r="E186" s="15"/>
      <c r="F186" s="15"/>
      <c r="G186" s="10"/>
    </row>
    <row r="187" spans="1:7" x14ac:dyDescent="0.25">
      <c r="A187" s="6"/>
      <c r="B187" s="6"/>
      <c r="C187" s="18"/>
      <c r="D187" s="18"/>
      <c r="E187" s="15"/>
      <c r="F187" s="15"/>
      <c r="G187" s="10"/>
    </row>
    <row r="188" spans="1:7" x14ac:dyDescent="0.25">
      <c r="A188" s="6"/>
      <c r="B188" s="6"/>
      <c r="C188" s="18"/>
      <c r="D188" s="18"/>
      <c r="E188" s="15"/>
      <c r="F188" s="15"/>
      <c r="G188" s="10"/>
    </row>
    <row r="189" spans="1:7" x14ac:dyDescent="0.25">
      <c r="A189" s="6"/>
      <c r="B189" s="6"/>
      <c r="C189" s="18"/>
      <c r="D189" s="18"/>
      <c r="E189" s="15"/>
      <c r="F189" s="15"/>
      <c r="G189" s="10"/>
    </row>
    <row r="190" spans="1:7" x14ac:dyDescent="0.25">
      <c r="A190" s="6"/>
      <c r="B190" s="6"/>
      <c r="C190" s="18"/>
      <c r="D190" s="18"/>
      <c r="E190" s="15"/>
      <c r="F190" s="15"/>
      <c r="G190" s="10"/>
    </row>
    <row r="191" spans="1:7" x14ac:dyDescent="0.25">
      <c r="A191" s="6"/>
      <c r="B191" s="6"/>
      <c r="C191" s="18"/>
      <c r="D191" s="18"/>
      <c r="E191" s="15"/>
      <c r="F191" s="15"/>
      <c r="G191" s="10"/>
    </row>
    <row r="192" spans="1:7" x14ac:dyDescent="0.25">
      <c r="A192" s="6"/>
      <c r="B192" s="6"/>
      <c r="C192" s="18"/>
      <c r="D192" s="18"/>
      <c r="E192" s="15"/>
      <c r="F192" s="15"/>
      <c r="G192" s="10"/>
    </row>
    <row r="193" spans="1:7" x14ac:dyDescent="0.25">
      <c r="A193" s="6"/>
      <c r="B193" s="6"/>
      <c r="C193" s="18"/>
      <c r="D193" s="18"/>
      <c r="E193" s="15"/>
      <c r="F193" s="15"/>
      <c r="G193" s="10"/>
    </row>
    <row r="194" spans="1:7" x14ac:dyDescent="0.25">
      <c r="A194" s="6"/>
      <c r="B194" s="6"/>
      <c r="C194" s="18"/>
      <c r="D194" s="18"/>
      <c r="E194" s="15"/>
      <c r="F194" s="15"/>
      <c r="G194" s="10"/>
    </row>
    <row r="195" spans="1:7" x14ac:dyDescent="0.25">
      <c r="A195" s="6"/>
      <c r="B195" s="6"/>
      <c r="C195" s="18"/>
      <c r="D195" s="18"/>
      <c r="E195" s="15"/>
      <c r="F195" s="15"/>
      <c r="G195" s="10"/>
    </row>
    <row r="196" spans="1:7" x14ac:dyDescent="0.25">
      <c r="A196" s="6"/>
      <c r="B196" s="6"/>
      <c r="C196" s="18"/>
      <c r="D196" s="18"/>
      <c r="E196" s="15"/>
      <c r="F196" s="15"/>
      <c r="G196" s="10"/>
    </row>
    <row r="197" spans="1:7" x14ac:dyDescent="0.25">
      <c r="A197" s="6"/>
      <c r="B197" s="6"/>
      <c r="C197" s="18"/>
      <c r="D197" s="18"/>
      <c r="E197" s="15"/>
      <c r="F197" s="15"/>
      <c r="G197" s="10"/>
    </row>
    <row r="198" spans="1:7" x14ac:dyDescent="0.25">
      <c r="A198" s="6"/>
      <c r="B198" s="6"/>
      <c r="C198" s="18"/>
      <c r="D198" s="18"/>
      <c r="E198" s="15"/>
      <c r="F198" s="15"/>
      <c r="G198" s="10"/>
    </row>
    <row r="199" spans="1:7" x14ac:dyDescent="0.25">
      <c r="A199" s="6"/>
      <c r="B199" s="6"/>
      <c r="C199" s="18"/>
      <c r="D199" s="18"/>
      <c r="E199" s="15"/>
      <c r="F199" s="15"/>
      <c r="G199" s="10"/>
    </row>
    <row r="200" spans="1:7" x14ac:dyDescent="0.25">
      <c r="A200" s="6"/>
      <c r="B200" s="6"/>
      <c r="C200" s="18"/>
      <c r="D200" s="18"/>
      <c r="E200" s="15"/>
      <c r="F200" s="15"/>
      <c r="G200" s="10"/>
    </row>
    <row r="201" spans="1:7" x14ac:dyDescent="0.25">
      <c r="A201" s="6"/>
      <c r="B201" s="6"/>
      <c r="C201" s="18"/>
      <c r="D201" s="18"/>
      <c r="E201" s="15"/>
      <c r="F201" s="15"/>
      <c r="G201" s="10"/>
    </row>
    <row r="202" spans="1:7" x14ac:dyDescent="0.25">
      <c r="A202" s="6"/>
      <c r="B202" s="6"/>
      <c r="C202" s="18"/>
      <c r="D202" s="18"/>
      <c r="E202" s="15"/>
      <c r="F202" s="15"/>
      <c r="G202" s="10"/>
    </row>
    <row r="203" spans="1:7" x14ac:dyDescent="0.25">
      <c r="A203" s="6"/>
      <c r="B203" s="6"/>
      <c r="C203" s="18"/>
      <c r="D203" s="18"/>
      <c r="E203" s="15"/>
      <c r="F203" s="15"/>
      <c r="G203" s="10"/>
    </row>
    <row r="204" spans="1:7" x14ac:dyDescent="0.25">
      <c r="A204" s="6"/>
      <c r="B204" s="6"/>
      <c r="C204" s="18"/>
      <c r="D204" s="18"/>
      <c r="E204" s="15"/>
      <c r="F204" s="15"/>
      <c r="G204" s="10"/>
    </row>
    <row r="205" spans="1:7" x14ac:dyDescent="0.25">
      <c r="A205" s="6"/>
      <c r="B205" s="6"/>
      <c r="C205" s="18"/>
      <c r="D205" s="18"/>
      <c r="E205" s="15"/>
      <c r="F205" s="15"/>
      <c r="G205" s="10"/>
    </row>
    <row r="206" spans="1:7" x14ac:dyDescent="0.25">
      <c r="A206" s="6"/>
      <c r="B206" s="6"/>
      <c r="C206" s="18"/>
      <c r="D206" s="18"/>
      <c r="E206" s="15"/>
      <c r="F206" s="15"/>
      <c r="G206" s="10"/>
    </row>
    <row r="207" spans="1:7" x14ac:dyDescent="0.25">
      <c r="A207" s="6"/>
      <c r="B207" s="6"/>
      <c r="C207" s="18"/>
      <c r="D207" s="18"/>
      <c r="E207" s="15"/>
      <c r="F207" s="15"/>
      <c r="G207" s="10"/>
    </row>
    <row r="208" spans="1:7" x14ac:dyDescent="0.25">
      <c r="A208" s="6"/>
      <c r="B208" s="6"/>
      <c r="C208" s="18"/>
      <c r="D208" s="18"/>
      <c r="E208" s="15"/>
      <c r="F208" s="15"/>
      <c r="G208" s="10"/>
    </row>
    <row r="209" spans="1:7" x14ac:dyDescent="0.25">
      <c r="A209" s="6"/>
      <c r="B209" s="6"/>
      <c r="C209" s="18"/>
      <c r="D209" s="18"/>
      <c r="E209" s="15"/>
      <c r="F209" s="15"/>
      <c r="G209" s="10"/>
    </row>
    <row r="210" spans="1:7" x14ac:dyDescent="0.25">
      <c r="A210" s="6"/>
      <c r="B210" s="6"/>
      <c r="C210" s="18"/>
      <c r="D210" s="18"/>
      <c r="E210" s="15"/>
      <c r="F210" s="15"/>
      <c r="G210" s="10"/>
    </row>
    <row r="211" spans="1:7" x14ac:dyDescent="0.25">
      <c r="A211" s="6"/>
      <c r="B211" s="6"/>
      <c r="C211" s="18"/>
      <c r="D211" s="18"/>
      <c r="E211" s="15"/>
      <c r="F211" s="15"/>
      <c r="G211" s="10"/>
    </row>
    <row r="212" spans="1:7" x14ac:dyDescent="0.25">
      <c r="A212" s="6"/>
      <c r="B212" s="6"/>
      <c r="C212" s="18"/>
      <c r="D212" s="18"/>
      <c r="E212" s="15"/>
      <c r="F212" s="15"/>
      <c r="G212" s="10"/>
    </row>
    <row r="213" spans="1:7" x14ac:dyDescent="0.25">
      <c r="A213" s="6"/>
      <c r="B213" s="6"/>
      <c r="C213" s="18"/>
      <c r="D213" s="18"/>
      <c r="E213" s="15"/>
      <c r="F213" s="15"/>
      <c r="G213" s="10"/>
    </row>
    <row r="214" spans="1:7" x14ac:dyDescent="0.25">
      <c r="A214" s="6"/>
      <c r="B214" s="6"/>
      <c r="C214" s="18"/>
      <c r="D214" s="18"/>
      <c r="E214" s="15"/>
      <c r="F214" s="15"/>
      <c r="G214" s="10"/>
    </row>
    <row r="215" spans="1:7" x14ac:dyDescent="0.25">
      <c r="A215" s="6"/>
      <c r="B215" s="6"/>
      <c r="C215" s="18"/>
      <c r="D215" s="18"/>
      <c r="E215" s="15"/>
      <c r="F215" s="15"/>
      <c r="G215" s="10"/>
    </row>
    <row r="216" spans="1:7" x14ac:dyDescent="0.25">
      <c r="A216" s="6"/>
      <c r="B216" s="6"/>
      <c r="C216" s="18"/>
      <c r="D216" s="18"/>
      <c r="E216" s="15"/>
      <c r="F216" s="15"/>
      <c r="G216" s="10"/>
    </row>
    <row r="217" spans="1:7" x14ac:dyDescent="0.25">
      <c r="A217" s="6"/>
      <c r="B217" s="6"/>
      <c r="C217" s="18"/>
      <c r="D217" s="18"/>
      <c r="E217" s="15"/>
      <c r="F217" s="15"/>
      <c r="G217" s="10"/>
    </row>
    <row r="218" spans="1:7" x14ac:dyDescent="0.25">
      <c r="A218" s="6"/>
      <c r="B218" s="6"/>
      <c r="C218" s="18"/>
      <c r="D218" s="18"/>
      <c r="E218" s="15"/>
      <c r="F218" s="15"/>
      <c r="G218" s="10"/>
    </row>
    <row r="219" spans="1:7" x14ac:dyDescent="0.25">
      <c r="A219" s="6"/>
      <c r="B219" s="6"/>
      <c r="C219" s="18"/>
      <c r="D219" s="18"/>
      <c r="E219" s="15"/>
      <c r="F219" s="15"/>
      <c r="G219" s="10"/>
    </row>
    <row r="220" spans="1:7" x14ac:dyDescent="0.25">
      <c r="A220" s="6"/>
      <c r="B220" s="6"/>
      <c r="C220" s="18"/>
      <c r="D220" s="18"/>
      <c r="E220" s="15"/>
      <c r="F220" s="15"/>
      <c r="G220" s="10"/>
    </row>
  </sheetData>
  <mergeCells count="2">
    <mergeCell ref="A1:F1"/>
    <mergeCell ref="L3:N3"/>
  </mergeCells>
  <conditionalFormatting sqref="C145:G220 E142:F144 F3:F141">
    <cfRule type="expression" dxfId="44" priority="35">
      <formula>#REF!&gt;#REF!</formula>
    </cfRule>
    <cfRule type="expression" dxfId="43" priority="36">
      <formula>#REF!&gt;0</formula>
    </cfRule>
    <cfRule type="expression" dxfId="42" priority="37">
      <formula>#REF!&gt;0</formula>
    </cfRule>
  </conditionalFormatting>
  <conditionalFormatting sqref="A145:G220 E142:F144 F3:F141">
    <cfRule type="expression" dxfId="41" priority="34">
      <formula>NOT(ISBLANK($G3))</formula>
    </cfRule>
  </conditionalFormatting>
  <conditionalFormatting sqref="A145:B220">
    <cfRule type="expression" dxfId="40" priority="38">
      <formula>$P156&gt;0</formula>
    </cfRule>
    <cfRule type="expression" dxfId="39" priority="39">
      <formula>$O156&gt;0</formula>
    </cfRule>
  </conditionalFormatting>
  <conditionalFormatting sqref="E3:E141 G3:G144 A3:D144">
    <cfRule type="expression" dxfId="37" priority="17">
      <formula>$P3&gt;0</formula>
    </cfRule>
    <cfRule type="expression" dxfId="36" priority="18">
      <formula>$O3&gt;0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0" id="{DFECB4E3-83AA-415B-8E8D-B7C8AFDDC862}">
            <xm:f>$N156&gt;'[Train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A145:B220</xm:sqref>
        </x14:conditionalFormatting>
        <x14:conditionalFormatting xmlns:xm="http://schemas.microsoft.com/office/excel/2006/main">
          <x14:cfRule type="expression" priority="16" id="{8354D702-5E94-42B8-AFBE-F5992676B614}">
            <xm:f>$N3&gt;'[Train Runs and Enforcements 2016-05-29.xlsx]Variables'!#REF!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E3:E141</xm:sqref>
        </x14:conditionalFormatting>
        <x14:conditionalFormatting xmlns:xm="http://schemas.microsoft.com/office/excel/2006/main">
          <x14:cfRule type="expression" priority="13" id="{22F58248-ADAD-46BF-8447-1DE20E039CB7}">
            <xm:f>$N3&gt;'[Train Runs and Enforcements 2016-05-30.xlsx]Variables'!#REF!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G3:G144 A3:D144</xm:sqref>
        </x14:conditionalFormatting>
      </x14:conditionalFormatting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20"/>
  <sheetViews>
    <sheetView zoomScaleNormal="100" workbookViewId="0">
      <selection activeCell="J3" sqref="J3:N9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68.42578125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75" t="str">
        <f>"Eagle P3 System Performance - "&amp;TEXT(J3,"YYYY-MM-DD")</f>
        <v>Eagle P3 System Performance - 2016-05-31</v>
      </c>
      <c r="B1" s="75"/>
      <c r="C1" s="75"/>
      <c r="D1" s="75"/>
      <c r="E1" s="75"/>
      <c r="F1" s="75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3840</v>
      </c>
      <c r="B3" s="6">
        <v>4009</v>
      </c>
      <c r="C3" s="34">
        <v>42521.127395833333</v>
      </c>
      <c r="D3" s="34">
        <v>42521.16064814815</v>
      </c>
      <c r="E3" s="6" t="s">
        <v>631</v>
      </c>
      <c r="F3" s="15">
        <f>D3-C3</f>
        <v>3.3252314817218576E-2</v>
      </c>
      <c r="G3" s="10"/>
      <c r="J3" s="20">
        <v>42521</v>
      </c>
      <c r="K3" s="21"/>
      <c r="L3" s="76" t="s">
        <v>3</v>
      </c>
      <c r="M3" s="76"/>
      <c r="N3" s="77"/>
    </row>
    <row r="4" spans="1:65" s="2" customFormat="1" ht="15.75" thickBot="1" x14ac:dyDescent="0.3">
      <c r="A4" s="6" t="s">
        <v>3841</v>
      </c>
      <c r="B4" s="6">
        <v>4039</v>
      </c>
      <c r="C4" s="34">
        <v>42521.165925925925</v>
      </c>
      <c r="D4" s="34">
        <v>42521.200289351851</v>
      </c>
      <c r="E4" s="6" t="s">
        <v>37</v>
      </c>
      <c r="F4" s="15">
        <f>D4-C4</f>
        <v>3.4363425926130731E-2</v>
      </c>
      <c r="G4" s="10"/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3842</v>
      </c>
      <c r="B5" s="6">
        <v>4011</v>
      </c>
      <c r="C5" s="34">
        <v>42521.151979166665</v>
      </c>
      <c r="D5" s="34">
        <v>42521.181759259256</v>
      </c>
      <c r="E5" s="6" t="s">
        <v>33</v>
      </c>
      <c r="F5" s="15">
        <f>D5-C5</f>
        <v>2.9780092590954155E-2</v>
      </c>
      <c r="G5" s="10"/>
      <c r="J5" s="22" t="s">
        <v>7</v>
      </c>
      <c r="K5" s="24">
        <f>COUNTA(F3:F984)</f>
        <v>142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6" t="s">
        <v>3843</v>
      </c>
      <c r="B6" s="6">
        <v>4013</v>
      </c>
      <c r="C6" s="34">
        <v>42521.194108796299</v>
      </c>
      <c r="D6" s="34">
        <v>42521.221932870372</v>
      </c>
      <c r="E6" s="6" t="s">
        <v>28</v>
      </c>
      <c r="F6" s="15">
        <f>D6-C6</f>
        <v>2.7824074073578231E-2</v>
      </c>
      <c r="G6" s="10"/>
      <c r="J6" s="22" t="s">
        <v>15</v>
      </c>
      <c r="K6" s="24">
        <f>K5-K8</f>
        <v>134</v>
      </c>
      <c r="L6" s="25">
        <v>44.44082687376067</v>
      </c>
      <c r="M6" s="25">
        <v>35.66666666418314</v>
      </c>
      <c r="N6" s="25">
        <v>85.833333333721384</v>
      </c>
    </row>
    <row r="7" spans="1:65" s="2" customFormat="1" x14ac:dyDescent="0.25">
      <c r="A7" s="6" t="s">
        <v>3844</v>
      </c>
      <c r="B7" s="6">
        <v>4044</v>
      </c>
      <c r="C7" s="34">
        <v>42521.169606481482</v>
      </c>
      <c r="D7" s="34">
        <v>42521.201921296299</v>
      </c>
      <c r="E7" s="6" t="s">
        <v>24</v>
      </c>
      <c r="F7" s="15">
        <f>D7-C7</f>
        <v>3.2314814816345461E-2</v>
      </c>
      <c r="G7" s="10"/>
      <c r="J7" s="22" t="s">
        <v>9</v>
      </c>
      <c r="K7" s="29">
        <f>K6/K5</f>
        <v>0.94366197183098588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6" t="s">
        <v>3845</v>
      </c>
      <c r="B8" s="6">
        <v>4008</v>
      </c>
      <c r="C8" s="34">
        <v>42521.206689814811</v>
      </c>
      <c r="D8" s="34">
        <v>42521.241215277776</v>
      </c>
      <c r="E8" s="6" t="s">
        <v>23</v>
      </c>
      <c r="F8" s="15">
        <f>D8-C8</f>
        <v>3.4525462964666076E-2</v>
      </c>
      <c r="G8" s="10"/>
      <c r="J8" s="22" t="s">
        <v>16</v>
      </c>
      <c r="K8" s="24">
        <f>COUNTA(G3:G984)</f>
        <v>8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3846</v>
      </c>
      <c r="B9" s="6">
        <v>4029</v>
      </c>
      <c r="C9" s="34">
        <v>42521.183020833334</v>
      </c>
      <c r="D9" s="34">
        <v>42521.212708333333</v>
      </c>
      <c r="E9" s="6" t="s">
        <v>35</v>
      </c>
      <c r="F9" s="15">
        <f>D9-C9</f>
        <v>2.9687499998544808E-2</v>
      </c>
      <c r="G9" s="10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3847</v>
      </c>
      <c r="B10" s="6">
        <v>4030</v>
      </c>
      <c r="C10" s="34">
        <v>42521.224236111113</v>
      </c>
      <c r="D10" s="34">
        <v>42521.252175925925</v>
      </c>
      <c r="E10" s="6" t="s">
        <v>35</v>
      </c>
      <c r="F10" s="15">
        <f>D10-C10</f>
        <v>2.7939814812270924E-2</v>
      </c>
      <c r="G10" s="10"/>
    </row>
    <row r="11" spans="1:65" s="2" customFormat="1" x14ac:dyDescent="0.25">
      <c r="A11" s="6" t="s">
        <v>3848</v>
      </c>
      <c r="B11" s="6">
        <v>4031</v>
      </c>
      <c r="C11" s="34">
        <v>42521.192164351851</v>
      </c>
      <c r="D11" s="34">
        <v>42521.223217592589</v>
      </c>
      <c r="E11" s="6" t="s">
        <v>32</v>
      </c>
      <c r="F11" s="15">
        <f>D11-C11</f>
        <v>3.1053240738401655E-2</v>
      </c>
      <c r="G11" s="10"/>
    </row>
    <row r="12" spans="1:65" s="2" customFormat="1" x14ac:dyDescent="0.25">
      <c r="A12" s="6" t="s">
        <v>3849</v>
      </c>
      <c r="B12" s="6">
        <v>4032</v>
      </c>
      <c r="C12" s="34">
        <v>42521.231446759259</v>
      </c>
      <c r="D12" s="34">
        <v>42521.264606481483</v>
      </c>
      <c r="E12" s="6" t="s">
        <v>32</v>
      </c>
      <c r="F12" s="15">
        <f>D12-C12</f>
        <v>3.3159722224809229E-2</v>
      </c>
      <c r="G12" s="10"/>
    </row>
    <row r="13" spans="1:65" s="2" customFormat="1" x14ac:dyDescent="0.25">
      <c r="A13" s="6" t="s">
        <v>3850</v>
      </c>
      <c r="B13" s="6">
        <v>4009</v>
      </c>
      <c r="C13" s="34">
        <v>42521.208078703705</v>
      </c>
      <c r="D13" s="34">
        <v>42521.235138888886</v>
      </c>
      <c r="E13" s="6" t="s">
        <v>631</v>
      </c>
      <c r="F13" s="15">
        <f>D13-C13</f>
        <v>2.7060185180744156E-2</v>
      </c>
      <c r="G13" s="10"/>
    </row>
    <row r="14" spans="1:65" s="2" customFormat="1" x14ac:dyDescent="0.25">
      <c r="A14" s="6" t="s">
        <v>3851</v>
      </c>
      <c r="B14" s="6">
        <v>4010</v>
      </c>
      <c r="C14" s="34">
        <v>42521.245324074072</v>
      </c>
      <c r="D14" s="34">
        <v>42521.275613425925</v>
      </c>
      <c r="E14" s="6" t="s">
        <v>631</v>
      </c>
      <c r="F14" s="15">
        <f>D14-C14</f>
        <v>3.0289351852843538E-2</v>
      </c>
      <c r="G14" s="10"/>
    </row>
    <row r="15" spans="1:65" s="2" customFormat="1" x14ac:dyDescent="0.25">
      <c r="A15" s="13" t="s">
        <v>3852</v>
      </c>
      <c r="B15" s="13">
        <v>4040</v>
      </c>
      <c r="C15" s="42">
        <v>42521.21434027778</v>
      </c>
      <c r="D15" s="42">
        <v>42521.242094907408</v>
      </c>
      <c r="E15" s="13" t="s">
        <v>37</v>
      </c>
      <c r="F15" s="16">
        <f>D15-C15</f>
        <v>2.7754629627452232E-2</v>
      </c>
      <c r="G15" s="14" t="s">
        <v>3977</v>
      </c>
    </row>
    <row r="16" spans="1:65" s="2" customFormat="1" x14ac:dyDescent="0.25">
      <c r="A16" s="6" t="s">
        <v>3853</v>
      </c>
      <c r="B16" s="6">
        <v>4039</v>
      </c>
      <c r="C16" s="34">
        <v>42521.253101851849</v>
      </c>
      <c r="D16" s="34">
        <v>42521.286493055559</v>
      </c>
      <c r="E16" s="6" t="s">
        <v>37</v>
      </c>
      <c r="F16" s="15">
        <f>D16-C16</f>
        <v>3.3391203709470574E-2</v>
      </c>
      <c r="G16" s="10"/>
    </row>
    <row r="17" spans="1:7" s="2" customFormat="1" x14ac:dyDescent="0.25">
      <c r="A17" s="6" t="s">
        <v>3854</v>
      </c>
      <c r="B17" s="6">
        <v>4011</v>
      </c>
      <c r="C17" s="34">
        <v>42521.229201388887</v>
      </c>
      <c r="D17" s="34">
        <v>42521.25545138889</v>
      </c>
      <c r="E17" s="6" t="s">
        <v>33</v>
      </c>
      <c r="F17" s="15">
        <f>D17-C17</f>
        <v>2.6250000002619345E-2</v>
      </c>
      <c r="G17" s="10"/>
    </row>
    <row r="18" spans="1:7" s="2" customFormat="1" x14ac:dyDescent="0.25">
      <c r="A18" s="6" t="s">
        <v>3855</v>
      </c>
      <c r="B18" s="6">
        <v>4012</v>
      </c>
      <c r="C18" s="34">
        <v>42521.263518518521</v>
      </c>
      <c r="D18" s="34">
        <v>42521.294108796297</v>
      </c>
      <c r="E18" s="6" t="s">
        <v>33</v>
      </c>
      <c r="F18" s="15">
        <f>D18-C18</f>
        <v>3.0590277776354924E-2</v>
      </c>
      <c r="G18" s="10"/>
    </row>
    <row r="19" spans="1:7" s="2" customFormat="1" x14ac:dyDescent="0.25">
      <c r="A19" s="13" t="s">
        <v>3856</v>
      </c>
      <c r="B19" s="13">
        <v>4014</v>
      </c>
      <c r="C19" s="42">
        <v>42521.245555555557</v>
      </c>
      <c r="D19" s="42">
        <v>42521.269120370373</v>
      </c>
      <c r="E19" s="13" t="s">
        <v>28</v>
      </c>
      <c r="F19" s="16">
        <f>D19-C19</f>
        <v>2.3564814815472346E-2</v>
      </c>
      <c r="G19" s="14" t="s">
        <v>3831</v>
      </c>
    </row>
    <row r="20" spans="1:7" s="2" customFormat="1" x14ac:dyDescent="0.25">
      <c r="A20" s="6" t="s">
        <v>3856</v>
      </c>
      <c r="B20" s="6">
        <v>4014</v>
      </c>
      <c r="C20" s="34">
        <v>42521.234953703701</v>
      </c>
      <c r="D20" s="34">
        <v>42521.241805555554</v>
      </c>
      <c r="E20" s="6" t="s">
        <v>28</v>
      </c>
      <c r="F20" s="15">
        <f>D20-C20</f>
        <v>6.8518518528435379E-3</v>
      </c>
      <c r="G20" s="10"/>
    </row>
    <row r="21" spans="1:7" s="2" customFormat="1" x14ac:dyDescent="0.25">
      <c r="A21" s="6" t="s">
        <v>3857</v>
      </c>
      <c r="B21" s="6">
        <v>4013</v>
      </c>
      <c r="C21" s="34">
        <v>42521.277662037035</v>
      </c>
      <c r="D21" s="34">
        <v>42521.305173611108</v>
      </c>
      <c r="E21" s="6" t="s">
        <v>28</v>
      </c>
      <c r="F21" s="15">
        <f>D21-C21</f>
        <v>2.7511574073287193E-2</v>
      </c>
      <c r="G21" s="10"/>
    </row>
    <row r="22" spans="1:7" s="2" customFormat="1" x14ac:dyDescent="0.25">
      <c r="A22" s="6" t="s">
        <v>3858</v>
      </c>
      <c r="B22" s="6">
        <v>4044</v>
      </c>
      <c r="C22" s="34">
        <v>42521.247928240744</v>
      </c>
      <c r="D22" s="34">
        <v>42521.274953703702</v>
      </c>
      <c r="E22" s="6" t="s">
        <v>24</v>
      </c>
      <c r="F22" s="15">
        <f>D22-C22</f>
        <v>2.7025462957681157E-2</v>
      </c>
      <c r="G22" s="10"/>
    </row>
    <row r="23" spans="1:7" s="2" customFormat="1" x14ac:dyDescent="0.25">
      <c r="A23" s="13" t="s">
        <v>3859</v>
      </c>
      <c r="B23" s="13">
        <v>4043</v>
      </c>
      <c r="C23" s="42">
        <v>42521.286863425928</v>
      </c>
      <c r="D23" s="42">
        <v>42521.315763888888</v>
      </c>
      <c r="E23" s="13" t="s">
        <v>24</v>
      </c>
      <c r="F23" s="16">
        <f>D23-C23</f>
        <v>2.8900462959427387E-2</v>
      </c>
      <c r="G23" s="14" t="s">
        <v>3388</v>
      </c>
    </row>
    <row r="24" spans="1:7" s="2" customFormat="1" x14ac:dyDescent="0.25">
      <c r="A24" s="6" t="s">
        <v>3860</v>
      </c>
      <c r="B24" s="6">
        <v>4029</v>
      </c>
      <c r="C24" s="34">
        <v>42521.258750000001</v>
      </c>
      <c r="D24" s="34">
        <v>42521.285451388889</v>
      </c>
      <c r="E24" s="6" t="s">
        <v>35</v>
      </c>
      <c r="F24" s="15">
        <f>D24-C24</f>
        <v>2.6701388887886424E-2</v>
      </c>
      <c r="G24" s="10"/>
    </row>
    <row r="25" spans="1:7" s="2" customFormat="1" x14ac:dyDescent="0.25">
      <c r="A25" s="6" t="s">
        <v>3861</v>
      </c>
      <c r="B25" s="6">
        <v>4030</v>
      </c>
      <c r="C25" s="34">
        <v>42521.293217592596</v>
      </c>
      <c r="D25" s="34">
        <v>42521.324837962966</v>
      </c>
      <c r="E25" s="6" t="s">
        <v>35</v>
      </c>
      <c r="F25" s="15">
        <f>D25-C25</f>
        <v>3.1620370369637385E-2</v>
      </c>
      <c r="G25" s="10"/>
    </row>
    <row r="26" spans="1:7" s="2" customFormat="1" x14ac:dyDescent="0.25">
      <c r="A26" s="6" t="s">
        <v>3862</v>
      </c>
      <c r="B26" s="6">
        <v>4031</v>
      </c>
      <c r="C26" s="34">
        <v>42521.266747685186</v>
      </c>
      <c r="D26" s="34">
        <v>42521.296226851853</v>
      </c>
      <c r="E26" s="6" t="s">
        <v>32</v>
      </c>
      <c r="F26" s="15">
        <f>D26-C26</f>
        <v>2.9479166667442769E-2</v>
      </c>
      <c r="G26" s="10"/>
    </row>
    <row r="27" spans="1:7" s="2" customFormat="1" x14ac:dyDescent="0.25">
      <c r="A27" s="6" t="s">
        <v>3863</v>
      </c>
      <c r="B27" s="6">
        <v>4032</v>
      </c>
      <c r="C27" s="34">
        <v>42521.302314814813</v>
      </c>
      <c r="D27" s="34">
        <v>42521.335613425923</v>
      </c>
      <c r="E27" s="6" t="s">
        <v>32</v>
      </c>
      <c r="F27" s="15">
        <f>D27-C27</f>
        <v>3.329861110978527E-2</v>
      </c>
      <c r="G27" s="10"/>
    </row>
    <row r="28" spans="1:7" s="2" customFormat="1" x14ac:dyDescent="0.25">
      <c r="A28" s="6" t="s">
        <v>3864</v>
      </c>
      <c r="B28" s="6">
        <v>4009</v>
      </c>
      <c r="C28" s="34">
        <v>42521.278217592589</v>
      </c>
      <c r="D28" s="34">
        <v>42521.307175925926</v>
      </c>
      <c r="E28" s="6" t="s">
        <v>631</v>
      </c>
      <c r="F28" s="15">
        <f>D28-C28</f>
        <v>2.8958333336049691E-2</v>
      </c>
      <c r="G28" s="10"/>
    </row>
    <row r="29" spans="1:7" s="2" customFormat="1" x14ac:dyDescent="0.25">
      <c r="A29" s="6" t="s">
        <v>3865</v>
      </c>
      <c r="B29" s="6">
        <v>4010</v>
      </c>
      <c r="C29" s="34">
        <v>42521.314930555556</v>
      </c>
      <c r="D29" s="34">
        <v>42521.348344907405</v>
      </c>
      <c r="E29" s="6" t="s">
        <v>631</v>
      </c>
      <c r="F29" s="15">
        <f>D29-C29</f>
        <v>3.3414351848477963E-2</v>
      </c>
      <c r="G29" s="10"/>
    </row>
    <row r="30" spans="1:7" s="2" customFormat="1" x14ac:dyDescent="0.25">
      <c r="A30" s="6" t="s">
        <v>3866</v>
      </c>
      <c r="B30" s="6">
        <v>4040</v>
      </c>
      <c r="C30" s="34">
        <v>42521.289664351854</v>
      </c>
      <c r="D30" s="34">
        <v>42521.316331018519</v>
      </c>
      <c r="E30" s="6" t="s">
        <v>37</v>
      </c>
      <c r="F30" s="15">
        <f>D30-C30</f>
        <v>2.6666666664823424E-2</v>
      </c>
      <c r="G30" s="10"/>
    </row>
    <row r="31" spans="1:7" s="2" customFormat="1" x14ac:dyDescent="0.25">
      <c r="A31" s="6" t="s">
        <v>3867</v>
      </c>
      <c r="B31" s="6">
        <v>4039</v>
      </c>
      <c r="C31" s="34">
        <v>42521.324305555558</v>
      </c>
      <c r="D31" s="34">
        <v>42521.357858796298</v>
      </c>
      <c r="E31" s="6" t="s">
        <v>37</v>
      </c>
      <c r="F31" s="15">
        <f>D31-C31</f>
        <v>3.3553240740729962E-2</v>
      </c>
      <c r="G31" s="10"/>
    </row>
    <row r="32" spans="1:7" s="2" customFormat="1" x14ac:dyDescent="0.25">
      <c r="A32" s="6" t="s">
        <v>3868</v>
      </c>
      <c r="B32" s="6">
        <v>4011</v>
      </c>
      <c r="C32" s="34">
        <v>42521.299421296295</v>
      </c>
      <c r="D32" s="34">
        <v>42521.327789351853</v>
      </c>
      <c r="E32" s="6" t="s">
        <v>33</v>
      </c>
      <c r="F32" s="15">
        <f>D32-C32</f>
        <v>2.8368055558530614E-2</v>
      </c>
      <c r="G32" s="10"/>
    </row>
    <row r="33" spans="1:7" s="2" customFormat="1" x14ac:dyDescent="0.25">
      <c r="A33" s="6" t="s">
        <v>3869</v>
      </c>
      <c r="B33" s="6">
        <v>4012</v>
      </c>
      <c r="C33" s="34">
        <v>42521.333599537036</v>
      </c>
      <c r="D33" s="34">
        <v>42521.367731481485</v>
      </c>
      <c r="E33" s="6" t="s">
        <v>33</v>
      </c>
      <c r="F33" s="15">
        <f>D33-C33</f>
        <v>3.4131944448745344E-2</v>
      </c>
      <c r="G33" s="10"/>
    </row>
    <row r="34" spans="1:7" s="2" customFormat="1" x14ac:dyDescent="0.25">
      <c r="A34" s="6" t="s">
        <v>3870</v>
      </c>
      <c r="B34" s="6">
        <v>4014</v>
      </c>
      <c r="C34" s="34">
        <v>42521.308842592596</v>
      </c>
      <c r="D34" s="34">
        <v>42521.339594907404</v>
      </c>
      <c r="E34" s="6" t="s">
        <v>28</v>
      </c>
      <c r="F34" s="15">
        <f>D34-C34</f>
        <v>3.0752314807614312E-2</v>
      </c>
      <c r="G34" s="10"/>
    </row>
    <row r="35" spans="1:7" s="2" customFormat="1" x14ac:dyDescent="0.25">
      <c r="A35" s="6" t="s">
        <v>3871</v>
      </c>
      <c r="B35" s="6">
        <v>4013</v>
      </c>
      <c r="C35" s="34">
        <v>42521.349918981483</v>
      </c>
      <c r="D35" s="34">
        <v>42521.379583333335</v>
      </c>
      <c r="E35" s="6" t="s">
        <v>28</v>
      </c>
      <c r="F35" s="15">
        <f>D35-C35</f>
        <v>2.9664351852261461E-2</v>
      </c>
      <c r="G35" s="10"/>
    </row>
    <row r="36" spans="1:7" s="2" customFormat="1" x14ac:dyDescent="0.25">
      <c r="A36" s="13" t="s">
        <v>3872</v>
      </c>
      <c r="B36" s="13">
        <v>4044</v>
      </c>
      <c r="C36" s="42">
        <v>42521.329108796293</v>
      </c>
      <c r="D36" s="42">
        <v>42521.349861111114</v>
      </c>
      <c r="E36" s="13" t="s">
        <v>24</v>
      </c>
      <c r="F36" s="16">
        <f>D36-C36</f>
        <v>2.0752314820128959E-2</v>
      </c>
      <c r="G36" s="14" t="s">
        <v>3978</v>
      </c>
    </row>
    <row r="37" spans="1:7" s="2" customFormat="1" x14ac:dyDescent="0.25">
      <c r="A37" s="6" t="s">
        <v>3873</v>
      </c>
      <c r="B37" s="6">
        <v>4043</v>
      </c>
      <c r="C37" s="34">
        <v>42521.36246527778</v>
      </c>
      <c r="D37" s="34">
        <v>42521.387233796297</v>
      </c>
      <c r="E37" s="6" t="s">
        <v>24</v>
      </c>
      <c r="F37" s="15">
        <f>D37-C37</f>
        <v>2.4768518516793847E-2</v>
      </c>
      <c r="G37" s="10"/>
    </row>
    <row r="38" spans="1:7" s="2" customFormat="1" x14ac:dyDescent="0.25">
      <c r="A38" s="13" t="s">
        <v>3874</v>
      </c>
      <c r="B38" s="13">
        <v>4029</v>
      </c>
      <c r="C38" s="42">
        <v>42521.331516203703</v>
      </c>
      <c r="D38" s="42">
        <v>42521.35659722222</v>
      </c>
      <c r="E38" s="13" t="s">
        <v>35</v>
      </c>
      <c r="F38" s="16">
        <f>D38-C38</f>
        <v>2.5081018517084885E-2</v>
      </c>
      <c r="G38" s="14" t="s">
        <v>3979</v>
      </c>
    </row>
    <row r="39" spans="1:7" s="2" customFormat="1" x14ac:dyDescent="0.25">
      <c r="A39" s="6" t="s">
        <v>3875</v>
      </c>
      <c r="B39" s="6">
        <v>4030</v>
      </c>
      <c r="C39" s="34">
        <v>42521.37128472222</v>
      </c>
      <c r="D39" s="34">
        <v>42521.398622685185</v>
      </c>
      <c r="E39" s="6" t="s">
        <v>35</v>
      </c>
      <c r="F39" s="15">
        <f>D39-C39</f>
        <v>2.7337962965248153E-2</v>
      </c>
      <c r="G39" s="10"/>
    </row>
    <row r="40" spans="1:7" s="2" customFormat="1" x14ac:dyDescent="0.25">
      <c r="A40" s="6" t="s">
        <v>3876</v>
      </c>
      <c r="B40" s="6">
        <v>4031</v>
      </c>
      <c r="C40" s="34">
        <v>42521.339525462965</v>
      </c>
      <c r="D40" s="34">
        <v>42521.368726851855</v>
      </c>
      <c r="E40" s="6" t="s">
        <v>32</v>
      </c>
      <c r="F40" s="15">
        <f>D40-C40</f>
        <v>2.920138889021473E-2</v>
      </c>
      <c r="G40" s="10"/>
    </row>
    <row r="41" spans="1:7" s="2" customFormat="1" x14ac:dyDescent="0.25">
      <c r="A41" s="6" t="s">
        <v>3877</v>
      </c>
      <c r="B41" s="6">
        <v>4032</v>
      </c>
      <c r="C41" s="34">
        <v>42521.375092592592</v>
      </c>
      <c r="D41" s="34">
        <v>42521.408726851849</v>
      </c>
      <c r="E41" s="6" t="s">
        <v>32</v>
      </c>
      <c r="F41" s="15">
        <f>D41-C41</f>
        <v>3.3634259256359655E-2</v>
      </c>
      <c r="G41" s="10"/>
    </row>
    <row r="42" spans="1:7" s="2" customFormat="1" x14ac:dyDescent="0.25">
      <c r="A42" s="6" t="s">
        <v>3878</v>
      </c>
      <c r="B42" s="6">
        <v>4009</v>
      </c>
      <c r="C42" s="34">
        <v>42521.355069444442</v>
      </c>
      <c r="D42" s="34">
        <v>42521.382071759261</v>
      </c>
      <c r="E42" s="6" t="s">
        <v>631</v>
      </c>
      <c r="F42" s="15">
        <f>D42-C42</f>
        <v>2.7002314818673767E-2</v>
      </c>
      <c r="G42" s="10"/>
    </row>
    <row r="43" spans="1:7" s="2" customFormat="1" x14ac:dyDescent="0.25">
      <c r="A43" s="6" t="s">
        <v>3879</v>
      </c>
      <c r="B43" s="6">
        <v>4010</v>
      </c>
      <c r="C43" s="34">
        <v>42521.389814814815</v>
      </c>
      <c r="D43" s="34">
        <v>42521.419872685183</v>
      </c>
      <c r="E43" s="6" t="s">
        <v>631</v>
      </c>
      <c r="F43" s="15">
        <f>D43-C43</f>
        <v>3.0057870368182193E-2</v>
      </c>
      <c r="G43" s="10"/>
    </row>
    <row r="44" spans="1:7" s="2" customFormat="1" x14ac:dyDescent="0.25">
      <c r="A44" s="6" t="s">
        <v>3880</v>
      </c>
      <c r="B44" s="6">
        <v>4040</v>
      </c>
      <c r="C44" s="34">
        <v>42521.36273148148</v>
      </c>
      <c r="D44" s="34">
        <v>42521.389606481483</v>
      </c>
      <c r="E44" s="6" t="s">
        <v>37</v>
      </c>
      <c r="F44" s="15">
        <f>D44-C44</f>
        <v>2.6875000003201421E-2</v>
      </c>
      <c r="G44" s="10"/>
    </row>
    <row r="45" spans="1:7" s="2" customFormat="1" x14ac:dyDescent="0.25">
      <c r="A45" s="6" t="s">
        <v>3881</v>
      </c>
      <c r="B45" s="6">
        <v>4039</v>
      </c>
      <c r="C45" s="34">
        <v>42521.399641203701</v>
      </c>
      <c r="D45" s="34">
        <v>42521.429409722223</v>
      </c>
      <c r="E45" s="6" t="s">
        <v>37</v>
      </c>
      <c r="F45" s="15">
        <f>D45-C45</f>
        <v>2.976851852145046E-2</v>
      </c>
      <c r="G45" s="10"/>
    </row>
    <row r="46" spans="1:7" s="2" customFormat="1" x14ac:dyDescent="0.25">
      <c r="A46" s="6" t="s">
        <v>3882</v>
      </c>
      <c r="B46" s="6">
        <v>4011</v>
      </c>
      <c r="C46" s="34">
        <v>42521.373148148145</v>
      </c>
      <c r="D46" s="34">
        <v>42521.399965277778</v>
      </c>
      <c r="E46" s="6" t="s">
        <v>33</v>
      </c>
      <c r="F46" s="15">
        <f>D46-C46</f>
        <v>2.6817129633855075E-2</v>
      </c>
      <c r="G46" s="10"/>
    </row>
    <row r="47" spans="1:7" s="2" customFormat="1" x14ac:dyDescent="0.25">
      <c r="A47" s="6" t="s">
        <v>3883</v>
      </c>
      <c r="B47" s="6">
        <v>4012</v>
      </c>
      <c r="C47" s="34">
        <v>42521.407210648147</v>
      </c>
      <c r="D47" s="34">
        <v>42521.440983796296</v>
      </c>
      <c r="E47" s="6" t="s">
        <v>33</v>
      </c>
      <c r="F47" s="15">
        <f>D47-C47</f>
        <v>3.3773148148611654E-2</v>
      </c>
      <c r="G47" s="10"/>
    </row>
    <row r="48" spans="1:7" s="2" customFormat="1" x14ac:dyDescent="0.25">
      <c r="A48" s="6" t="s">
        <v>3884</v>
      </c>
      <c r="B48" s="6">
        <v>4014</v>
      </c>
      <c r="C48" s="34">
        <v>42521.382708333331</v>
      </c>
      <c r="D48" s="34">
        <v>42521.410486111112</v>
      </c>
      <c r="E48" s="6" t="s">
        <v>28</v>
      </c>
      <c r="F48" s="15">
        <f>D48-C48</f>
        <v>2.7777777781011537E-2</v>
      </c>
      <c r="G48" s="10"/>
    </row>
    <row r="49" spans="1:7" s="2" customFormat="1" x14ac:dyDescent="0.25">
      <c r="A49" s="6" t="s">
        <v>3885</v>
      </c>
      <c r="B49" s="6">
        <v>4013</v>
      </c>
      <c r="C49" s="34">
        <v>42521.421261574076</v>
      </c>
      <c r="D49" s="34">
        <v>42521.451342592591</v>
      </c>
      <c r="E49" s="6" t="s">
        <v>28</v>
      </c>
      <c r="F49" s="15">
        <f>D49-C49</f>
        <v>3.0081018514465541E-2</v>
      </c>
      <c r="G49" s="10"/>
    </row>
    <row r="50" spans="1:7" s="2" customFormat="1" x14ac:dyDescent="0.25">
      <c r="A50" s="6" t="s">
        <v>3886</v>
      </c>
      <c r="B50" s="6">
        <v>4044</v>
      </c>
      <c r="C50" s="34">
        <v>42521.389293981483</v>
      </c>
      <c r="D50" s="34">
        <v>42521.420613425929</v>
      </c>
      <c r="E50" s="6" t="s">
        <v>24</v>
      </c>
      <c r="F50" s="15">
        <f>D50-C50</f>
        <v>3.1319444446125999E-2</v>
      </c>
      <c r="G50" s="10"/>
    </row>
    <row r="51" spans="1:7" s="2" customFormat="1" x14ac:dyDescent="0.25">
      <c r="A51" s="6" t="s">
        <v>3887</v>
      </c>
      <c r="B51" s="6">
        <v>4043</v>
      </c>
      <c r="C51" s="34">
        <v>42521.43109953704</v>
      </c>
      <c r="D51" s="34">
        <v>42521.458958333336</v>
      </c>
      <c r="E51" s="6" t="s">
        <v>24</v>
      </c>
      <c r="F51" s="15">
        <f>D51-C51</f>
        <v>2.7858796296641231E-2</v>
      </c>
      <c r="G51" s="10"/>
    </row>
    <row r="52" spans="1:7" s="2" customFormat="1" x14ac:dyDescent="0.25">
      <c r="A52" s="6" t="s">
        <v>3888</v>
      </c>
      <c r="B52" s="6">
        <v>4029</v>
      </c>
      <c r="C52" s="34">
        <v>42521.405393518522</v>
      </c>
      <c r="D52" s="34">
        <v>42521.431145833332</v>
      </c>
      <c r="E52" s="6" t="s">
        <v>35</v>
      </c>
      <c r="F52" s="15">
        <f>D52-C52</f>
        <v>2.5752314810233656E-2</v>
      </c>
      <c r="G52" s="10"/>
    </row>
    <row r="53" spans="1:7" s="2" customFormat="1" x14ac:dyDescent="0.25">
      <c r="A53" s="6" t="s">
        <v>3889</v>
      </c>
      <c r="B53" s="6">
        <v>4030</v>
      </c>
      <c r="C53" s="34">
        <v>42521.443460648145</v>
      </c>
      <c r="D53" s="34">
        <v>42521.470358796294</v>
      </c>
      <c r="E53" s="6" t="s">
        <v>35</v>
      </c>
      <c r="F53" s="15">
        <f>D53-C53</f>
        <v>2.6898148149484769E-2</v>
      </c>
      <c r="G53" s="10"/>
    </row>
    <row r="54" spans="1:7" s="2" customFormat="1" x14ac:dyDescent="0.25">
      <c r="A54" s="6" t="s">
        <v>3890</v>
      </c>
      <c r="B54" s="6">
        <v>4031</v>
      </c>
      <c r="C54" s="34">
        <v>42521.412129629629</v>
      </c>
      <c r="D54" s="34">
        <v>42521.44153935185</v>
      </c>
      <c r="E54" s="6" t="s">
        <v>32</v>
      </c>
      <c r="F54" s="15">
        <f>D54-C54</f>
        <v>2.940972222131677E-2</v>
      </c>
      <c r="G54" s="10"/>
    </row>
    <row r="55" spans="1:7" s="2" customFormat="1" x14ac:dyDescent="0.25">
      <c r="A55" s="6" t="s">
        <v>3891</v>
      </c>
      <c r="B55" s="6">
        <v>4032</v>
      </c>
      <c r="C55" s="34">
        <v>42521.448321759257</v>
      </c>
      <c r="D55" s="34">
        <v>42521.481724537036</v>
      </c>
      <c r="E55" s="6" t="s">
        <v>32</v>
      </c>
      <c r="F55" s="15">
        <f>D55-C55</f>
        <v>3.3402777778974269E-2</v>
      </c>
      <c r="G55" s="10"/>
    </row>
    <row r="56" spans="1:7" s="2" customFormat="1" x14ac:dyDescent="0.25">
      <c r="A56" s="6" t="s">
        <v>3892</v>
      </c>
      <c r="B56" s="6">
        <v>4009</v>
      </c>
      <c r="C56" s="34">
        <v>42521.426238425927</v>
      </c>
      <c r="D56" s="34">
        <v>42521.453298611108</v>
      </c>
      <c r="E56" s="6" t="s">
        <v>631</v>
      </c>
      <c r="F56" s="15">
        <f>D56-C56</f>
        <v>2.7060185180744156E-2</v>
      </c>
      <c r="G56" s="10"/>
    </row>
    <row r="57" spans="1:7" s="2" customFormat="1" x14ac:dyDescent="0.25">
      <c r="A57" s="6" t="s">
        <v>3893</v>
      </c>
      <c r="B57" s="6">
        <v>4010</v>
      </c>
      <c r="C57" s="34">
        <v>42521.458136574074</v>
      </c>
      <c r="D57" s="34">
        <v>42521.493356481478</v>
      </c>
      <c r="E57" s="6" t="s">
        <v>631</v>
      </c>
      <c r="F57" s="15">
        <f>D57-C57</f>
        <v>3.5219907404098194E-2</v>
      </c>
      <c r="G57" s="10"/>
    </row>
    <row r="58" spans="1:7" s="2" customFormat="1" x14ac:dyDescent="0.25">
      <c r="A58" s="6" t="s">
        <v>3894</v>
      </c>
      <c r="B58" s="6">
        <v>4040</v>
      </c>
      <c r="C58" s="34">
        <v>42521.434606481482</v>
      </c>
      <c r="D58" s="34">
        <v>42521.462048611109</v>
      </c>
      <c r="E58" s="6" t="s">
        <v>37</v>
      </c>
      <c r="F58" s="15">
        <f>D58-C58</f>
        <v>2.7442129627161194E-2</v>
      </c>
      <c r="G58" s="10"/>
    </row>
    <row r="59" spans="1:7" s="2" customFormat="1" x14ac:dyDescent="0.25">
      <c r="A59" s="6" t="s">
        <v>3895</v>
      </c>
      <c r="B59" s="6">
        <v>4039</v>
      </c>
      <c r="C59" s="34">
        <v>42521.471516203703</v>
      </c>
      <c r="D59" s="34">
        <v>42521.501516203702</v>
      </c>
      <c r="E59" s="6" t="s">
        <v>37</v>
      </c>
      <c r="F59" s="15">
        <f>D59-C59</f>
        <v>2.9999999998835847E-2</v>
      </c>
      <c r="G59" s="10"/>
    </row>
    <row r="60" spans="1:7" s="2" customFormat="1" x14ac:dyDescent="0.25">
      <c r="A60" s="6" t="s">
        <v>3896</v>
      </c>
      <c r="B60" s="6">
        <v>4011</v>
      </c>
      <c r="C60" s="34">
        <v>42521.443495370368</v>
      </c>
      <c r="D60" s="34">
        <v>42521.473668981482</v>
      </c>
      <c r="E60" s="6" t="s">
        <v>33</v>
      </c>
      <c r="F60" s="15">
        <f>D60-C60</f>
        <v>3.0173611114150845E-2</v>
      </c>
      <c r="G60" s="10"/>
    </row>
    <row r="61" spans="1:7" s="2" customFormat="1" x14ac:dyDescent="0.25">
      <c r="A61" s="6" t="s">
        <v>3897</v>
      </c>
      <c r="B61" s="6">
        <v>4012</v>
      </c>
      <c r="C61" s="34">
        <v>42521.480069444442</v>
      </c>
      <c r="D61" s="34">
        <v>42521.513449074075</v>
      </c>
      <c r="E61" s="6" t="s">
        <v>33</v>
      </c>
      <c r="F61" s="15">
        <f>D61-C61</f>
        <v>3.3379629632690921E-2</v>
      </c>
      <c r="G61" s="10"/>
    </row>
    <row r="62" spans="1:7" s="2" customFormat="1" x14ac:dyDescent="0.25">
      <c r="A62" s="6" t="s">
        <v>3898</v>
      </c>
      <c r="B62" s="6">
        <v>4014</v>
      </c>
      <c r="C62" s="34">
        <v>42521.457754629628</v>
      </c>
      <c r="D62" s="34">
        <v>42521.482812499999</v>
      </c>
      <c r="E62" s="6" t="s">
        <v>28</v>
      </c>
      <c r="F62" s="15">
        <f>D62-C62</f>
        <v>2.5057870370801538E-2</v>
      </c>
      <c r="G62" s="10"/>
    </row>
    <row r="63" spans="1:7" s="2" customFormat="1" x14ac:dyDescent="0.25">
      <c r="A63" s="6" t="s">
        <v>3899</v>
      </c>
      <c r="B63" s="6">
        <v>4013</v>
      </c>
      <c r="C63" s="34">
        <v>42521.492696759262</v>
      </c>
      <c r="D63" s="34">
        <v>42521.528136574074</v>
      </c>
      <c r="E63" s="6" t="s">
        <v>28</v>
      </c>
      <c r="F63" s="15">
        <f>D63-C63</f>
        <v>3.5439814811979886E-2</v>
      </c>
      <c r="G63" s="10"/>
    </row>
    <row r="64" spans="1:7" s="2" customFormat="1" x14ac:dyDescent="0.25">
      <c r="A64" s="6" t="s">
        <v>3900</v>
      </c>
      <c r="B64" s="6">
        <v>4007</v>
      </c>
      <c r="C64" s="34">
        <v>42521.468935185185</v>
      </c>
      <c r="D64" s="34">
        <v>42521.494340277779</v>
      </c>
      <c r="E64" s="6" t="s">
        <v>23</v>
      </c>
      <c r="F64" s="15">
        <f>D64-C64</f>
        <v>2.5405092594155576E-2</v>
      </c>
      <c r="G64" s="10"/>
    </row>
    <row r="65" spans="1:7" s="2" customFormat="1" x14ac:dyDescent="0.25">
      <c r="A65" s="6" t="s">
        <v>3901</v>
      </c>
      <c r="B65" s="6">
        <v>4008</v>
      </c>
      <c r="C65" s="34">
        <v>42521.506180555552</v>
      </c>
      <c r="D65" s="34">
        <v>42521.536064814813</v>
      </c>
      <c r="E65" s="6" t="s">
        <v>23</v>
      </c>
      <c r="F65" s="15">
        <f>D65-C65</f>
        <v>2.9884259260143153E-2</v>
      </c>
      <c r="G65" s="10"/>
    </row>
    <row r="66" spans="1:7" s="2" customFormat="1" x14ac:dyDescent="0.25">
      <c r="A66" s="13" t="s">
        <v>3902</v>
      </c>
      <c r="B66" s="13">
        <v>4029</v>
      </c>
      <c r="C66" s="42">
        <v>42521.483912037038</v>
      </c>
      <c r="D66" s="42">
        <v>42521.504664351851</v>
      </c>
      <c r="E66" s="13" t="s">
        <v>35</v>
      </c>
      <c r="F66" s="16">
        <f>D66-C66</f>
        <v>2.0752314812853001E-2</v>
      </c>
      <c r="G66" s="14" t="s">
        <v>3980</v>
      </c>
    </row>
    <row r="67" spans="1:7" s="2" customFormat="1" x14ac:dyDescent="0.25">
      <c r="A67" s="6" t="s">
        <v>3902</v>
      </c>
      <c r="B67" s="6">
        <v>4029</v>
      </c>
      <c r="C67" s="34">
        <v>42521.474560185183</v>
      </c>
      <c r="D67" s="34">
        <v>42521.480266203704</v>
      </c>
      <c r="E67" s="6" t="s">
        <v>35</v>
      </c>
      <c r="F67" s="15">
        <f>D67-C67</f>
        <v>5.7060185208683833E-3</v>
      </c>
      <c r="G67" s="10"/>
    </row>
    <row r="68" spans="1:7" s="2" customFormat="1" x14ac:dyDescent="0.25">
      <c r="A68" s="6" t="s">
        <v>3903</v>
      </c>
      <c r="B68" s="6">
        <v>4030</v>
      </c>
      <c r="C68" s="34">
        <v>42521.515474537038</v>
      </c>
      <c r="D68" s="34">
        <v>42521.549120370371</v>
      </c>
      <c r="E68" s="6" t="s">
        <v>35</v>
      </c>
      <c r="F68" s="15">
        <f>D68-C68</f>
        <v>3.3645833333139308E-2</v>
      </c>
      <c r="G68" s="10"/>
    </row>
    <row r="69" spans="1:7" s="2" customFormat="1" x14ac:dyDescent="0.25">
      <c r="A69" s="6" t="s">
        <v>3904</v>
      </c>
      <c r="B69" s="6">
        <v>4031</v>
      </c>
      <c r="C69" s="34">
        <v>42521.486087962963</v>
      </c>
      <c r="D69" s="34">
        <v>42521.515960648147</v>
      </c>
      <c r="E69" s="6" t="s">
        <v>32</v>
      </c>
      <c r="F69" s="15">
        <f>D69-C69</f>
        <v>2.9872685183363501E-2</v>
      </c>
      <c r="G69" s="10"/>
    </row>
    <row r="70" spans="1:7" s="2" customFormat="1" x14ac:dyDescent="0.25">
      <c r="A70" s="6" t="s">
        <v>3905</v>
      </c>
      <c r="B70" s="6">
        <v>4032</v>
      </c>
      <c r="C70" s="34">
        <v>42521.522824074076</v>
      </c>
      <c r="D70" s="34">
        <v>42521.558310185188</v>
      </c>
      <c r="E70" s="6" t="s">
        <v>32</v>
      </c>
      <c r="F70" s="15">
        <f>D70-C70</f>
        <v>3.5486111111822538E-2</v>
      </c>
      <c r="G70" s="10"/>
    </row>
    <row r="71" spans="1:7" s="2" customFormat="1" x14ac:dyDescent="0.25">
      <c r="A71" s="6" t="s">
        <v>3906</v>
      </c>
      <c r="B71" s="6">
        <v>4009</v>
      </c>
      <c r="C71" s="34">
        <v>42521.501111111109</v>
      </c>
      <c r="D71" s="34">
        <v>42521.529016203705</v>
      </c>
      <c r="E71" s="6" t="s">
        <v>631</v>
      </c>
      <c r="F71" s="15">
        <f>D71-C71</f>
        <v>2.7905092596483883E-2</v>
      </c>
      <c r="G71" s="10"/>
    </row>
    <row r="72" spans="1:7" s="2" customFormat="1" x14ac:dyDescent="0.25">
      <c r="A72" s="6" t="s">
        <v>3907</v>
      </c>
      <c r="B72" s="6">
        <v>4010</v>
      </c>
      <c r="C72" s="34">
        <v>42521.534328703703</v>
      </c>
      <c r="D72" s="34">
        <v>42521.570185185185</v>
      </c>
      <c r="E72" s="6" t="s">
        <v>631</v>
      </c>
      <c r="F72" s="15">
        <f>D72-C72</f>
        <v>3.5856481481459923E-2</v>
      </c>
      <c r="G72" s="10"/>
    </row>
    <row r="73" spans="1:7" s="2" customFormat="1" x14ac:dyDescent="0.25">
      <c r="A73" s="6" t="s">
        <v>3908</v>
      </c>
      <c r="B73" s="6">
        <v>4040</v>
      </c>
      <c r="C73" s="34">
        <v>42521.505972222221</v>
      </c>
      <c r="D73" s="34">
        <v>42521.539143518516</v>
      </c>
      <c r="E73" s="6" t="s">
        <v>37</v>
      </c>
      <c r="F73" s="15">
        <f>D73-C73</f>
        <v>3.3171296294312924E-2</v>
      </c>
      <c r="G73" s="10"/>
    </row>
    <row r="74" spans="1:7" s="2" customFormat="1" x14ac:dyDescent="0.25">
      <c r="A74" s="6" t="s">
        <v>3909</v>
      </c>
      <c r="B74" s="6">
        <v>4039</v>
      </c>
      <c r="C74" s="34">
        <v>42521.54142361111</v>
      </c>
      <c r="D74" s="34">
        <v>42521.579699074071</v>
      </c>
      <c r="E74" s="6" t="s">
        <v>37</v>
      </c>
      <c r="F74" s="15">
        <f>D74-C74</f>
        <v>3.8275462960882578E-2</v>
      </c>
      <c r="G74" s="10"/>
    </row>
    <row r="75" spans="1:7" s="2" customFormat="1" x14ac:dyDescent="0.25">
      <c r="A75" s="6" t="s">
        <v>3910</v>
      </c>
      <c r="B75" s="6">
        <v>4011</v>
      </c>
      <c r="C75" s="34">
        <v>42521.517129629632</v>
      </c>
      <c r="D75" s="34">
        <v>42521.548750000002</v>
      </c>
      <c r="E75" s="6" t="s">
        <v>33</v>
      </c>
      <c r="F75" s="15">
        <f>D75-C75</f>
        <v>3.1620370369637385E-2</v>
      </c>
      <c r="G75" s="10"/>
    </row>
    <row r="76" spans="1:7" s="2" customFormat="1" x14ac:dyDescent="0.25">
      <c r="A76" s="6" t="s">
        <v>3911</v>
      </c>
      <c r="B76" s="6">
        <v>4012</v>
      </c>
      <c r="C76" s="34">
        <v>42521.553981481484</v>
      </c>
      <c r="D76" s="34">
        <v>42521.590428240743</v>
      </c>
      <c r="E76" s="6" t="s">
        <v>33</v>
      </c>
      <c r="F76" s="15">
        <f>D76-C76</f>
        <v>3.6446759258979E-2</v>
      </c>
      <c r="G76" s="10"/>
    </row>
    <row r="77" spans="1:7" s="2" customFormat="1" x14ac:dyDescent="0.25">
      <c r="A77" s="6" t="s">
        <v>3912</v>
      </c>
      <c r="B77" s="6">
        <v>4014</v>
      </c>
      <c r="C77" s="34">
        <v>42521.532523148147</v>
      </c>
      <c r="D77" s="34">
        <v>42521.558622685188</v>
      </c>
      <c r="E77" s="6" t="s">
        <v>28</v>
      </c>
      <c r="F77" s="15">
        <f>D77-C77</f>
        <v>2.6099537040863652E-2</v>
      </c>
      <c r="G77" s="10"/>
    </row>
    <row r="78" spans="1:7" s="2" customFormat="1" x14ac:dyDescent="0.25">
      <c r="A78" s="6" t="s">
        <v>3913</v>
      </c>
      <c r="B78" s="6">
        <v>4013</v>
      </c>
      <c r="C78" s="34">
        <v>42521.56449074074</v>
      </c>
      <c r="D78" s="34">
        <v>42521.600949074076</v>
      </c>
      <c r="E78" s="6" t="s">
        <v>28</v>
      </c>
      <c r="F78" s="15">
        <f>D78-C78</f>
        <v>3.6458333335758653E-2</v>
      </c>
      <c r="G78" s="10"/>
    </row>
    <row r="79" spans="1:7" s="2" customFormat="1" x14ac:dyDescent="0.25">
      <c r="A79" s="6" t="s">
        <v>3914</v>
      </c>
      <c r="B79" s="6">
        <v>4007</v>
      </c>
      <c r="C79" s="34">
        <v>42521.541076388887</v>
      </c>
      <c r="D79" s="34">
        <v>42521.567442129628</v>
      </c>
      <c r="E79" s="6" t="s">
        <v>23</v>
      </c>
      <c r="F79" s="15">
        <f>D79-C79</f>
        <v>2.6365740741312038E-2</v>
      </c>
      <c r="G79" s="10"/>
    </row>
    <row r="80" spans="1:7" s="2" customFormat="1" x14ac:dyDescent="0.25">
      <c r="A80" s="6" t="s">
        <v>3915</v>
      </c>
      <c r="B80" s="6">
        <v>4008</v>
      </c>
      <c r="C80" s="34">
        <v>42521.577905092592</v>
      </c>
      <c r="D80" s="34">
        <v>42521.613391203704</v>
      </c>
      <c r="E80" s="6" t="s">
        <v>23</v>
      </c>
      <c r="F80" s="15">
        <f>D80-C80</f>
        <v>3.5486111111822538E-2</v>
      </c>
      <c r="G80" s="10"/>
    </row>
    <row r="81" spans="1:7" s="2" customFormat="1" x14ac:dyDescent="0.25">
      <c r="A81" s="6" t="s">
        <v>3916</v>
      </c>
      <c r="B81" s="6">
        <v>4029</v>
      </c>
      <c r="C81" s="34">
        <v>42521.551226851851</v>
      </c>
      <c r="D81" s="34">
        <v>42521.580034722225</v>
      </c>
      <c r="E81" s="6" t="s">
        <v>35</v>
      </c>
      <c r="F81" s="15">
        <f>D81-C81</f>
        <v>2.8807870374293998E-2</v>
      </c>
      <c r="G81" s="10"/>
    </row>
    <row r="82" spans="1:7" s="2" customFormat="1" x14ac:dyDescent="0.25">
      <c r="A82" s="6" t="s">
        <v>3917</v>
      </c>
      <c r="B82" s="6">
        <v>4030</v>
      </c>
      <c r="C82" s="34">
        <v>42521.58997685185</v>
      </c>
      <c r="D82" s="34">
        <v>42521.623888888891</v>
      </c>
      <c r="E82" s="6" t="s">
        <v>35</v>
      </c>
      <c r="F82" s="15">
        <f>D82-C82</f>
        <v>3.3912037040863652E-2</v>
      </c>
      <c r="G82" s="10"/>
    </row>
    <row r="83" spans="1:7" s="2" customFormat="1" x14ac:dyDescent="0.25">
      <c r="A83" s="6" t="s">
        <v>3918</v>
      </c>
      <c r="B83" s="6">
        <v>4031</v>
      </c>
      <c r="C83" s="34">
        <v>42521.561273148145</v>
      </c>
      <c r="D83" s="34">
        <v>42521.590648148151</v>
      </c>
      <c r="E83" s="6" t="s">
        <v>32</v>
      </c>
      <c r="F83" s="15">
        <f>D83-C83</f>
        <v>2.9375000005529728E-2</v>
      </c>
      <c r="G83" s="10"/>
    </row>
    <row r="84" spans="1:7" s="2" customFormat="1" x14ac:dyDescent="0.25">
      <c r="A84" s="6" t="s">
        <v>3919</v>
      </c>
      <c r="B84" s="6">
        <v>4032</v>
      </c>
      <c r="C84" s="34">
        <v>42521.598993055559</v>
      </c>
      <c r="D84" s="34">
        <v>42521.632708333331</v>
      </c>
      <c r="E84" s="6" t="s">
        <v>32</v>
      </c>
      <c r="F84" s="15">
        <f>D84-C84</f>
        <v>3.3715277771989349E-2</v>
      </c>
      <c r="G84" s="10"/>
    </row>
    <row r="85" spans="1:7" s="2" customFormat="1" x14ac:dyDescent="0.25">
      <c r="A85" s="6" t="s">
        <v>3920</v>
      </c>
      <c r="B85" s="6">
        <v>4010</v>
      </c>
      <c r="C85" s="34">
        <v>42521.610300925924</v>
      </c>
      <c r="D85" s="34">
        <v>42521.647106481483</v>
      </c>
      <c r="E85" s="6" t="s">
        <v>631</v>
      </c>
      <c r="F85" s="15">
        <f>D85-C85</f>
        <v>3.680555555911269E-2</v>
      </c>
      <c r="G85" s="10"/>
    </row>
    <row r="86" spans="1:7" s="2" customFormat="1" x14ac:dyDescent="0.25">
      <c r="A86" s="6" t="s">
        <v>3921</v>
      </c>
      <c r="B86" s="6">
        <v>4040</v>
      </c>
      <c r="C86" s="34">
        <v>42521.581979166665</v>
      </c>
      <c r="D86" s="34">
        <v>42521.611157407409</v>
      </c>
      <c r="E86" s="6" t="s">
        <v>37</v>
      </c>
      <c r="F86" s="15">
        <f>D86-C86</f>
        <v>2.9178240743931383E-2</v>
      </c>
      <c r="G86" s="10"/>
    </row>
    <row r="87" spans="1:7" s="2" customFormat="1" x14ac:dyDescent="0.25">
      <c r="A87" s="6" t="s">
        <v>3922</v>
      </c>
      <c r="B87" s="6">
        <v>4039</v>
      </c>
      <c r="C87" s="34">
        <v>42521.615868055553</v>
      </c>
      <c r="D87" s="34">
        <v>42521.654143518521</v>
      </c>
      <c r="E87" s="6" t="s">
        <v>37</v>
      </c>
      <c r="F87" s="15">
        <f>D87-C87</f>
        <v>3.8275462968158536E-2</v>
      </c>
      <c r="G87" s="10"/>
    </row>
    <row r="88" spans="1:7" s="2" customFormat="1" x14ac:dyDescent="0.25">
      <c r="A88" s="6" t="s">
        <v>3923</v>
      </c>
      <c r="B88" s="6">
        <v>4011</v>
      </c>
      <c r="C88" s="34">
        <v>42521.592835648145</v>
      </c>
      <c r="D88" s="34">
        <v>42521.622499999998</v>
      </c>
      <c r="E88" s="6" t="s">
        <v>33</v>
      </c>
      <c r="F88" s="15">
        <f>D88-C88</f>
        <v>2.9664351852261461E-2</v>
      </c>
      <c r="G88" s="10"/>
    </row>
    <row r="89" spans="1:7" s="2" customFormat="1" x14ac:dyDescent="0.25">
      <c r="A89" s="6" t="s">
        <v>3924</v>
      </c>
      <c r="B89" s="6">
        <v>4012</v>
      </c>
      <c r="C89" s="34">
        <v>42521.627523148149</v>
      </c>
      <c r="D89" s="34">
        <v>42521.66605324074</v>
      </c>
      <c r="E89" s="6" t="s">
        <v>33</v>
      </c>
      <c r="F89" s="15">
        <f>D89-C89</f>
        <v>3.853009259182727E-2</v>
      </c>
      <c r="G89" s="10"/>
    </row>
    <row r="90" spans="1:7" s="2" customFormat="1" x14ac:dyDescent="0.25">
      <c r="A90" s="6" t="s">
        <v>3925</v>
      </c>
      <c r="B90" s="6">
        <v>4014</v>
      </c>
      <c r="C90" s="34">
        <v>42521.60355324074</v>
      </c>
      <c r="D90" s="34">
        <v>42521.631145833337</v>
      </c>
      <c r="E90" s="6" t="s">
        <v>28</v>
      </c>
      <c r="F90" s="15">
        <f>D90-C90</f>
        <v>2.7592592596192844E-2</v>
      </c>
      <c r="G90" s="10"/>
    </row>
    <row r="91" spans="1:7" s="2" customFormat="1" x14ac:dyDescent="0.25">
      <c r="A91" s="6" t="s">
        <v>3926</v>
      </c>
      <c r="B91" s="6">
        <v>4013</v>
      </c>
      <c r="C91" s="34">
        <v>42521.640115740738</v>
      </c>
      <c r="D91" s="34">
        <v>42521.674513888887</v>
      </c>
      <c r="E91" s="6" t="s">
        <v>28</v>
      </c>
      <c r="F91" s="15">
        <f>D91-C91</f>
        <v>3.439814814919373E-2</v>
      </c>
      <c r="G91" s="10"/>
    </row>
    <row r="92" spans="1:7" s="2" customFormat="1" x14ac:dyDescent="0.25">
      <c r="A92" s="6" t="s">
        <v>3927</v>
      </c>
      <c r="B92" s="6">
        <v>4007</v>
      </c>
      <c r="C92" s="34">
        <v>42521.615173611113</v>
      </c>
      <c r="D92" s="34">
        <v>42521.643935185188</v>
      </c>
      <c r="E92" s="6" t="s">
        <v>23</v>
      </c>
      <c r="F92" s="15">
        <f>D92-C92</f>
        <v>2.8761574074451346E-2</v>
      </c>
      <c r="G92" s="10"/>
    </row>
    <row r="93" spans="1:7" s="2" customFormat="1" x14ac:dyDescent="0.25">
      <c r="A93" s="6" t="s">
        <v>3928</v>
      </c>
      <c r="B93" s="6">
        <v>4008</v>
      </c>
      <c r="C93" s="34">
        <v>42521.651643518519</v>
      </c>
      <c r="D93" s="34">
        <v>42521.68582175926</v>
      </c>
      <c r="E93" s="6" t="s">
        <v>23</v>
      </c>
      <c r="F93" s="15">
        <f>D93-C93</f>
        <v>3.4178240741312038E-2</v>
      </c>
      <c r="G93" s="10"/>
    </row>
    <row r="94" spans="1:7" s="2" customFormat="1" x14ac:dyDescent="0.25">
      <c r="A94" s="6" t="s">
        <v>3929</v>
      </c>
      <c r="B94" s="6">
        <v>4029</v>
      </c>
      <c r="C94" s="34">
        <v>42521.625706018516</v>
      </c>
      <c r="D94" s="34">
        <v>42521.658159722225</v>
      </c>
      <c r="E94" s="6" t="s">
        <v>35</v>
      </c>
      <c r="F94" s="15">
        <f>D94-C94</f>
        <v>3.2453703708597459E-2</v>
      </c>
      <c r="G94" s="10"/>
    </row>
    <row r="95" spans="1:7" s="2" customFormat="1" x14ac:dyDescent="0.25">
      <c r="A95" s="6" t="s">
        <v>3930</v>
      </c>
      <c r="B95" s="6">
        <v>4031</v>
      </c>
      <c r="C95" s="34">
        <v>42521.635150462964</v>
      </c>
      <c r="D95" s="34">
        <v>42521.664189814815</v>
      </c>
      <c r="E95" s="6" t="s">
        <v>32</v>
      </c>
      <c r="F95" s="15">
        <f>D95-C95</f>
        <v>2.9039351851679385E-2</v>
      </c>
      <c r="G95" s="10"/>
    </row>
    <row r="96" spans="1:7" s="2" customFormat="1" x14ac:dyDescent="0.25">
      <c r="A96" s="6" t="s">
        <v>3931</v>
      </c>
      <c r="B96" s="6">
        <v>4032</v>
      </c>
      <c r="C96" s="34">
        <v>42521.67287037037</v>
      </c>
      <c r="D96" s="34">
        <v>42521.701805555553</v>
      </c>
      <c r="E96" s="6" t="s">
        <v>32</v>
      </c>
      <c r="F96" s="15">
        <f>D96-C96</f>
        <v>2.8935185182490386E-2</v>
      </c>
      <c r="G96" s="10"/>
    </row>
    <row r="97" spans="1:15" s="2" customFormat="1" x14ac:dyDescent="0.25">
      <c r="A97" s="6" t="s">
        <v>3932</v>
      </c>
      <c r="B97" s="6">
        <v>4009</v>
      </c>
      <c r="C97" s="34">
        <v>42521.651550925926</v>
      </c>
      <c r="D97" s="34">
        <v>42521.678495370368</v>
      </c>
      <c r="E97" s="6" t="s">
        <v>631</v>
      </c>
      <c r="F97" s="15">
        <f>D97-C97</f>
        <v>2.6944444442051463E-2</v>
      </c>
      <c r="G97" s="10"/>
    </row>
    <row r="98" spans="1:15" s="2" customFormat="1" x14ac:dyDescent="0.25">
      <c r="A98" s="6" t="s">
        <v>3933</v>
      </c>
      <c r="B98" s="6">
        <v>4010</v>
      </c>
      <c r="C98" s="34">
        <v>42521.681747685187</v>
      </c>
      <c r="D98" s="34">
        <v>42521.711215277777</v>
      </c>
      <c r="E98" s="6" t="s">
        <v>631</v>
      </c>
      <c r="F98" s="15">
        <f>D98-C98</f>
        <v>2.9467592590663116E-2</v>
      </c>
      <c r="G98" s="10"/>
    </row>
    <row r="99" spans="1:15" s="2" customFormat="1" x14ac:dyDescent="0.25">
      <c r="A99" s="6" t="s">
        <v>3934</v>
      </c>
      <c r="B99" s="6">
        <v>4039</v>
      </c>
      <c r="C99" s="34">
        <v>42521.692384259259</v>
      </c>
      <c r="D99" s="34">
        <v>42521.722592592596</v>
      </c>
      <c r="E99" s="6" t="s">
        <v>37</v>
      </c>
      <c r="F99" s="15">
        <f>D99-C99</f>
        <v>3.0208333337213844E-2</v>
      </c>
      <c r="G99" s="10"/>
    </row>
    <row r="100" spans="1:15" s="2" customFormat="1" x14ac:dyDescent="0.25">
      <c r="A100" s="6" t="s">
        <v>3935</v>
      </c>
      <c r="B100" s="6">
        <v>4012</v>
      </c>
      <c r="C100" s="34">
        <v>42521.703831018516</v>
      </c>
      <c r="D100" s="34">
        <v>42521.732662037037</v>
      </c>
      <c r="E100" s="6" t="s">
        <v>33</v>
      </c>
      <c r="F100" s="15">
        <f>D100-C100</f>
        <v>2.8831018520577345E-2</v>
      </c>
      <c r="G100" s="10"/>
    </row>
    <row r="101" spans="1:15" s="2" customFormat="1" x14ac:dyDescent="0.25">
      <c r="A101" s="6" t="s">
        <v>3936</v>
      </c>
      <c r="B101" s="6">
        <v>4014</v>
      </c>
      <c r="C101" s="34">
        <v>42521.677430555559</v>
      </c>
      <c r="D101" s="34">
        <v>42521.702800925923</v>
      </c>
      <c r="E101" s="6" t="s">
        <v>28</v>
      </c>
      <c r="F101" s="15">
        <f>D101-C101</f>
        <v>2.5370370363816619E-2</v>
      </c>
      <c r="G101" s="10"/>
    </row>
    <row r="102" spans="1:15" s="2" customFormat="1" x14ac:dyDescent="0.25">
      <c r="A102" s="6" t="s">
        <v>3937</v>
      </c>
      <c r="B102" s="6">
        <v>4013</v>
      </c>
      <c r="C102" s="34">
        <v>42521.708148148151</v>
      </c>
      <c r="D102" s="34">
        <v>42521.742048611108</v>
      </c>
      <c r="E102" s="6" t="s">
        <v>28</v>
      </c>
      <c r="F102" s="15">
        <f>D102-C102</f>
        <v>3.3900462956808042E-2</v>
      </c>
      <c r="G102" s="10"/>
      <c r="H102"/>
    </row>
    <row r="103" spans="1:15" s="2" customFormat="1" x14ac:dyDescent="0.25">
      <c r="A103" s="6" t="s">
        <v>3938</v>
      </c>
      <c r="B103" s="6">
        <v>4007</v>
      </c>
      <c r="C103" s="34">
        <v>42521.688379629632</v>
      </c>
      <c r="D103" s="34">
        <v>42521.71371527778</v>
      </c>
      <c r="E103" s="6" t="s">
        <v>23</v>
      </c>
      <c r="F103" s="15">
        <f>D103-C103</f>
        <v>2.5335648148029577E-2</v>
      </c>
      <c r="G103" s="10"/>
      <c r="H103"/>
    </row>
    <row r="104" spans="1:15" s="2" customFormat="1" x14ac:dyDescent="0.25">
      <c r="A104" s="6" t="s">
        <v>3939</v>
      </c>
      <c r="B104" s="6">
        <v>4008</v>
      </c>
      <c r="C104" s="34">
        <v>42521.726770833331</v>
      </c>
      <c r="D104" s="34">
        <v>42521.75167824074</v>
      </c>
      <c r="E104" s="6" t="s">
        <v>23</v>
      </c>
      <c r="F104" s="15">
        <f>D104-C104</f>
        <v>2.4907407409045845E-2</v>
      </c>
      <c r="G104" s="10"/>
      <c r="H104"/>
    </row>
    <row r="105" spans="1:15" s="2" customFormat="1" x14ac:dyDescent="0.25">
      <c r="A105" s="6" t="s">
        <v>3940</v>
      </c>
      <c r="B105" s="6">
        <v>4030</v>
      </c>
      <c r="C105" s="34">
        <v>42521.73605324074</v>
      </c>
      <c r="D105" s="34">
        <v>42521.762337962966</v>
      </c>
      <c r="E105" s="6" t="s">
        <v>35</v>
      </c>
      <c r="F105" s="15">
        <f>D105-C105</f>
        <v>2.6284722225682344E-2</v>
      </c>
      <c r="G105" s="10"/>
      <c r="H105"/>
    </row>
    <row r="106" spans="1:15" x14ac:dyDescent="0.25">
      <c r="A106" s="13" t="s">
        <v>3941</v>
      </c>
      <c r="B106" s="13">
        <v>4031</v>
      </c>
      <c r="C106" s="42">
        <v>42521.710810185185</v>
      </c>
      <c r="D106" s="42">
        <v>42521.710810185185</v>
      </c>
      <c r="E106" s="13" t="s">
        <v>32</v>
      </c>
      <c r="F106" s="16">
        <f>D106-C106</f>
        <v>0</v>
      </c>
      <c r="G106" s="14" t="s">
        <v>3388</v>
      </c>
      <c r="I106" s="2"/>
      <c r="J106" s="2"/>
      <c r="K106" s="2"/>
    </row>
    <row r="107" spans="1:15" s="2" customFormat="1" x14ac:dyDescent="0.25">
      <c r="A107" s="6" t="s">
        <v>3941</v>
      </c>
      <c r="B107" s="6">
        <v>4031</v>
      </c>
      <c r="C107" s="34">
        <v>42521.705543981479</v>
      </c>
      <c r="D107" s="34">
        <v>42521.710810185185</v>
      </c>
      <c r="E107" s="6" t="s">
        <v>32</v>
      </c>
      <c r="F107" s="15">
        <v>2.7789351851851853E-2</v>
      </c>
      <c r="G107" s="10"/>
      <c r="H107"/>
      <c r="L107"/>
      <c r="M107"/>
      <c r="N107"/>
      <c r="O107"/>
    </row>
    <row r="108" spans="1:15" x14ac:dyDescent="0.25">
      <c r="A108" s="6" t="s">
        <v>3942</v>
      </c>
      <c r="B108" s="6">
        <v>4032</v>
      </c>
      <c r="C108" s="34">
        <v>42521.74554398148</v>
      </c>
      <c r="D108" s="34">
        <v>42521.774664351855</v>
      </c>
      <c r="E108" s="6" t="s">
        <v>32</v>
      </c>
      <c r="F108" s="15">
        <f>D108-C108</f>
        <v>2.9120370374585036E-2</v>
      </c>
      <c r="G108" s="10"/>
      <c r="J108" s="2"/>
      <c r="K108" s="2"/>
    </row>
    <row r="109" spans="1:15" x14ac:dyDescent="0.25">
      <c r="A109" s="6" t="s">
        <v>3943</v>
      </c>
      <c r="B109" s="6">
        <v>4009</v>
      </c>
      <c r="C109" s="34">
        <v>42521.714675925927</v>
      </c>
      <c r="D109" s="34">
        <v>42521.744247685187</v>
      </c>
      <c r="E109" s="6" t="s">
        <v>631</v>
      </c>
      <c r="F109" s="15">
        <f>D109-C109</f>
        <v>2.9571759259852115E-2</v>
      </c>
      <c r="G109" s="10"/>
    </row>
    <row r="110" spans="1:15" x14ac:dyDescent="0.25">
      <c r="A110" s="6" t="s">
        <v>3944</v>
      </c>
      <c r="B110" s="6">
        <v>4010</v>
      </c>
      <c r="C110" s="34">
        <v>42521.750081018516</v>
      </c>
      <c r="D110" s="34">
        <v>42521.783136574071</v>
      </c>
      <c r="E110" s="6" t="s">
        <v>631</v>
      </c>
      <c r="F110" s="15">
        <f>D110-C110</f>
        <v>3.3055555555620231E-2</v>
      </c>
      <c r="G110" s="10"/>
    </row>
    <row r="111" spans="1:15" x14ac:dyDescent="0.25">
      <c r="A111" s="6" t="s">
        <v>3945</v>
      </c>
      <c r="B111" s="6">
        <v>4040</v>
      </c>
      <c r="C111" s="34">
        <v>42521.725671296299</v>
      </c>
      <c r="D111" s="34">
        <v>42521.754664351851</v>
      </c>
      <c r="E111" s="6" t="s">
        <v>37</v>
      </c>
      <c r="F111" s="15">
        <f>D111-C111</f>
        <v>2.8993055551836733E-2</v>
      </c>
      <c r="G111" s="10"/>
    </row>
    <row r="112" spans="1:15" x14ac:dyDescent="0.25">
      <c r="A112" s="6" t="s">
        <v>3946</v>
      </c>
      <c r="B112" s="6">
        <v>4039</v>
      </c>
      <c r="C112" s="34">
        <v>42521.762743055559</v>
      </c>
      <c r="D112" s="34">
        <v>42521.794120370374</v>
      </c>
      <c r="E112" s="6" t="s">
        <v>37</v>
      </c>
      <c r="F112" s="15">
        <f>D112-C112</f>
        <v>3.1377314815472346E-2</v>
      </c>
      <c r="G112" s="10"/>
    </row>
    <row r="113" spans="1:7" x14ac:dyDescent="0.25">
      <c r="A113" s="6" t="s">
        <v>3947</v>
      </c>
      <c r="B113" s="6">
        <v>4011</v>
      </c>
      <c r="C113" s="34">
        <v>42521.736331018517</v>
      </c>
      <c r="D113" s="34">
        <v>42521.764293981483</v>
      </c>
      <c r="E113" s="6" t="s">
        <v>33</v>
      </c>
      <c r="F113" s="15">
        <f>D113-C113</f>
        <v>2.7962962965830229E-2</v>
      </c>
      <c r="G113" s="10"/>
    </row>
    <row r="114" spans="1:7" x14ac:dyDescent="0.25">
      <c r="A114" s="6" t="s">
        <v>3948</v>
      </c>
      <c r="B114" s="6">
        <v>4012</v>
      </c>
      <c r="C114" s="34">
        <v>42521.776863425926</v>
      </c>
      <c r="D114" s="34">
        <v>42521.805011574077</v>
      </c>
      <c r="E114" s="6" t="s">
        <v>33</v>
      </c>
      <c r="F114" s="15">
        <f>D114-C114</f>
        <v>2.8148148150648922E-2</v>
      </c>
      <c r="G114" s="10"/>
    </row>
    <row r="115" spans="1:7" x14ac:dyDescent="0.25">
      <c r="A115" s="6" t="s">
        <v>3949</v>
      </c>
      <c r="B115" s="6">
        <v>4014</v>
      </c>
      <c r="C115" s="34">
        <v>42521.745833333334</v>
      </c>
      <c r="D115" s="34">
        <v>42521.774537037039</v>
      </c>
      <c r="E115" s="6" t="s">
        <v>28</v>
      </c>
      <c r="F115" s="15">
        <f>D115-C115</f>
        <v>2.8703703705104999E-2</v>
      </c>
      <c r="G115" s="10"/>
    </row>
    <row r="116" spans="1:7" x14ac:dyDescent="0.25">
      <c r="A116" s="6" t="s">
        <v>3950</v>
      </c>
      <c r="B116" s="6">
        <v>4013</v>
      </c>
      <c r="C116" s="34">
        <v>42521.783622685187</v>
      </c>
      <c r="D116" s="34">
        <v>42521.815416666665</v>
      </c>
      <c r="E116" s="6" t="s">
        <v>28</v>
      </c>
      <c r="F116" s="15">
        <f>D116-C116</f>
        <v>3.1793981477676425E-2</v>
      </c>
      <c r="G116" s="10"/>
    </row>
    <row r="117" spans="1:7" x14ac:dyDescent="0.25">
      <c r="A117" s="6" t="s">
        <v>3951</v>
      </c>
      <c r="B117" s="6">
        <v>4007</v>
      </c>
      <c r="C117" s="34">
        <v>42521.756307870368</v>
      </c>
      <c r="D117" s="34">
        <v>42521.785462962966</v>
      </c>
      <c r="E117" s="6" t="s">
        <v>23</v>
      </c>
      <c r="F117" s="15">
        <f>D117-C117</f>
        <v>2.9155092597648036E-2</v>
      </c>
      <c r="G117" s="10"/>
    </row>
    <row r="118" spans="1:7" x14ac:dyDescent="0.25">
      <c r="A118" s="6" t="s">
        <v>3952</v>
      </c>
      <c r="B118" s="6">
        <v>4008</v>
      </c>
      <c r="C118" s="34">
        <v>42521.797638888886</v>
      </c>
      <c r="D118" s="34">
        <v>42521.825370370374</v>
      </c>
      <c r="E118" s="6" t="s">
        <v>23</v>
      </c>
      <c r="F118" s="15">
        <f>D118-C118</f>
        <v>2.7731481488444842E-2</v>
      </c>
      <c r="G118" s="10"/>
    </row>
    <row r="119" spans="1:7" x14ac:dyDescent="0.25">
      <c r="A119" s="6" t="s">
        <v>3953</v>
      </c>
      <c r="B119" s="6">
        <v>4029</v>
      </c>
      <c r="C119" s="34">
        <v>42521.766585648147</v>
      </c>
      <c r="D119" s="34">
        <v>42521.796574074076</v>
      </c>
      <c r="E119" s="6" t="s">
        <v>35</v>
      </c>
      <c r="F119" s="15">
        <f>D119-C119</f>
        <v>2.9988425929332152E-2</v>
      </c>
      <c r="G119" s="10"/>
    </row>
    <row r="120" spans="1:7" x14ac:dyDescent="0.25">
      <c r="A120" s="6" t="s">
        <v>3954</v>
      </c>
      <c r="B120" s="6">
        <v>4030</v>
      </c>
      <c r="C120" s="34">
        <v>42521.801192129627</v>
      </c>
      <c r="D120" s="34">
        <v>42521.836388888885</v>
      </c>
      <c r="E120" s="6" t="s">
        <v>35</v>
      </c>
      <c r="F120" s="15">
        <f>D120-C120</f>
        <v>3.5196759257814847E-2</v>
      </c>
      <c r="G120" s="10"/>
    </row>
    <row r="121" spans="1:7" x14ac:dyDescent="0.25">
      <c r="A121" s="6" t="s">
        <v>3955</v>
      </c>
      <c r="B121" s="6">
        <v>4009</v>
      </c>
      <c r="C121" s="34">
        <v>42521.78733796296</v>
      </c>
      <c r="D121" s="34">
        <v>42521.817094907405</v>
      </c>
      <c r="E121" s="6" t="s">
        <v>631</v>
      </c>
      <c r="F121" s="15">
        <f>D121-C121</f>
        <v>2.9756944444670808E-2</v>
      </c>
      <c r="G121" s="10"/>
    </row>
    <row r="122" spans="1:7" x14ac:dyDescent="0.25">
      <c r="A122" s="6" t="s">
        <v>3956</v>
      </c>
      <c r="B122" s="6">
        <v>4010</v>
      </c>
      <c r="C122" s="34">
        <v>42521.82267361111</v>
      </c>
      <c r="D122" s="34">
        <v>42521.856921296298</v>
      </c>
      <c r="E122" s="6" t="s">
        <v>631</v>
      </c>
      <c r="F122" s="15">
        <f>D122-C122</f>
        <v>3.4247685187438037E-2</v>
      </c>
      <c r="G122" s="10"/>
    </row>
    <row r="123" spans="1:7" x14ac:dyDescent="0.25">
      <c r="A123" s="6" t="s">
        <v>3957</v>
      </c>
      <c r="B123" s="6">
        <v>4011</v>
      </c>
      <c r="C123" s="34">
        <v>42521.808206018519</v>
      </c>
      <c r="D123" s="34">
        <v>42521.837418981479</v>
      </c>
      <c r="E123" s="6" t="s">
        <v>33</v>
      </c>
      <c r="F123" s="15">
        <f>D123-C123</f>
        <v>2.9212962959718425E-2</v>
      </c>
      <c r="G123" s="10"/>
    </row>
    <row r="124" spans="1:7" x14ac:dyDescent="0.25">
      <c r="A124" s="6" t="s">
        <v>3958</v>
      </c>
      <c r="B124" s="6">
        <v>4012</v>
      </c>
      <c r="C124" s="34">
        <v>42521.847141203703</v>
      </c>
      <c r="D124" s="34">
        <v>42521.878067129626</v>
      </c>
      <c r="E124" s="6" t="s">
        <v>33</v>
      </c>
      <c r="F124" s="15">
        <f>D124-C124</f>
        <v>3.0925925922929309E-2</v>
      </c>
      <c r="G124" s="10"/>
    </row>
    <row r="125" spans="1:7" x14ac:dyDescent="0.25">
      <c r="A125" s="6" t="s">
        <v>3959</v>
      </c>
      <c r="B125" s="6">
        <v>4007</v>
      </c>
      <c r="C125" s="34">
        <v>42521.832939814813</v>
      </c>
      <c r="D125" s="34">
        <v>42521.862905092596</v>
      </c>
      <c r="E125" s="6" t="s">
        <v>23</v>
      </c>
      <c r="F125" s="15">
        <f>D125-C125</f>
        <v>2.9965277783048805E-2</v>
      </c>
      <c r="G125" s="10"/>
    </row>
    <row r="126" spans="1:7" x14ac:dyDescent="0.25">
      <c r="A126" s="6" t="s">
        <v>3960</v>
      </c>
      <c r="B126" s="6">
        <v>4008</v>
      </c>
      <c r="C126" s="34">
        <v>42521.86991898148</v>
      </c>
      <c r="D126" s="34">
        <v>42521.901585648149</v>
      </c>
      <c r="E126" s="6" t="s">
        <v>23</v>
      </c>
      <c r="F126" s="15">
        <f>D126-C126</f>
        <v>3.1666666669480037E-2</v>
      </c>
      <c r="G126" s="10"/>
    </row>
    <row r="127" spans="1:7" x14ac:dyDescent="0.25">
      <c r="A127" s="6" t="s">
        <v>3961</v>
      </c>
      <c r="B127" s="6">
        <v>4029</v>
      </c>
      <c r="C127" s="34">
        <v>42521.85019675926</v>
      </c>
      <c r="D127" s="34">
        <v>42521.88082175926</v>
      </c>
      <c r="E127" s="6" t="s">
        <v>35</v>
      </c>
      <c r="F127" s="15">
        <f>D127-C127</f>
        <v>3.0624999999417923E-2</v>
      </c>
      <c r="G127" s="10"/>
    </row>
    <row r="128" spans="1:7" x14ac:dyDescent="0.25">
      <c r="A128" s="13" t="s">
        <v>3962</v>
      </c>
      <c r="B128" s="13">
        <v>4030</v>
      </c>
      <c r="C128" s="42">
        <v>42521.88894675926</v>
      </c>
      <c r="D128" s="42">
        <v>42521.894259259258</v>
      </c>
      <c r="E128" s="13" t="s">
        <v>35</v>
      </c>
      <c r="F128" s="16">
        <f>D128-C128</f>
        <v>5.3124999976716936E-3</v>
      </c>
      <c r="G128" s="14" t="s">
        <v>3388</v>
      </c>
    </row>
    <row r="129" spans="1:7" x14ac:dyDescent="0.25">
      <c r="A129" s="6" t="s">
        <v>3963</v>
      </c>
      <c r="B129" s="6">
        <v>4009</v>
      </c>
      <c r="C129" s="34">
        <v>42521.867048611108</v>
      </c>
      <c r="D129" s="34">
        <v>42521.900821759256</v>
      </c>
      <c r="E129" s="6" t="s">
        <v>631</v>
      </c>
      <c r="F129" s="15">
        <f>D129-C129</f>
        <v>3.3773148148611654E-2</v>
      </c>
      <c r="G129" s="10"/>
    </row>
    <row r="130" spans="1:7" x14ac:dyDescent="0.25">
      <c r="A130" s="6" t="s">
        <v>3964</v>
      </c>
      <c r="B130" s="6">
        <v>4010</v>
      </c>
      <c r="C130" s="34">
        <v>42521.911493055559</v>
      </c>
      <c r="D130" s="34">
        <v>42521.941284722219</v>
      </c>
      <c r="E130" s="6" t="s">
        <v>631</v>
      </c>
      <c r="F130" s="15">
        <f>D130-C130</f>
        <v>2.979166666045785E-2</v>
      </c>
      <c r="G130" s="10"/>
    </row>
    <row r="131" spans="1:7" x14ac:dyDescent="0.25">
      <c r="A131" s="6" t="s">
        <v>3965</v>
      </c>
      <c r="B131" s="6">
        <v>4011</v>
      </c>
      <c r="C131" s="34">
        <v>42521.891759259262</v>
      </c>
      <c r="D131" s="34">
        <v>42521.921747685185</v>
      </c>
      <c r="E131" s="6" t="s">
        <v>33</v>
      </c>
      <c r="F131" s="15">
        <f>D131-C131</f>
        <v>2.9988425922056194E-2</v>
      </c>
      <c r="G131" s="10"/>
    </row>
    <row r="132" spans="1:7" x14ac:dyDescent="0.25">
      <c r="A132" s="6" t="s">
        <v>3966</v>
      </c>
      <c r="B132" s="6">
        <v>4012</v>
      </c>
      <c r="C132" s="34">
        <v>42521.9299537037</v>
      </c>
      <c r="D132" s="34">
        <v>42521.986990740741</v>
      </c>
      <c r="E132" s="6" t="s">
        <v>33</v>
      </c>
      <c r="F132" s="15">
        <f>D132-C132</f>
        <v>5.7037037040572613E-2</v>
      </c>
      <c r="G132" s="10"/>
    </row>
    <row r="133" spans="1:7" x14ac:dyDescent="0.25">
      <c r="A133" s="6" t="s">
        <v>3967</v>
      </c>
      <c r="B133" s="6">
        <v>4007</v>
      </c>
      <c r="C133" s="34">
        <v>42521.914826388886</v>
      </c>
      <c r="D133" s="34">
        <v>42521.942407407405</v>
      </c>
      <c r="E133" s="6" t="s">
        <v>23</v>
      </c>
      <c r="F133" s="15">
        <f>D133-C133</f>
        <v>2.7581018519413192E-2</v>
      </c>
      <c r="G133" s="10"/>
    </row>
    <row r="134" spans="1:7" x14ac:dyDescent="0.25">
      <c r="A134" s="6" t="s">
        <v>3968</v>
      </c>
      <c r="B134" s="6">
        <v>4029</v>
      </c>
      <c r="C134" s="34">
        <v>42521.933611111112</v>
      </c>
      <c r="D134" s="34">
        <v>42521.993217592593</v>
      </c>
      <c r="E134" s="6" t="s">
        <v>35</v>
      </c>
      <c r="F134" s="15">
        <f>D134-C134</f>
        <v>5.9606481481750961E-2</v>
      </c>
      <c r="G134" s="10"/>
    </row>
    <row r="135" spans="1:7" x14ac:dyDescent="0.25">
      <c r="A135" s="6" t="s">
        <v>3969</v>
      </c>
      <c r="B135" s="6">
        <v>4008</v>
      </c>
      <c r="C135" s="34">
        <v>42521.975601851853</v>
      </c>
      <c r="D135" s="34">
        <v>42522.005486111113</v>
      </c>
      <c r="E135" s="6" t="s">
        <v>23</v>
      </c>
      <c r="F135" s="15">
        <f>D135-C135</f>
        <v>2.9884259260143153E-2</v>
      </c>
      <c r="G135" s="10"/>
    </row>
    <row r="136" spans="1:7" x14ac:dyDescent="0.25">
      <c r="A136" s="6" t="s">
        <v>3970</v>
      </c>
      <c r="B136" s="6">
        <v>4030</v>
      </c>
      <c r="C136" s="34">
        <v>42521.995659722219</v>
      </c>
      <c r="D136" s="34">
        <v>42522.023888888885</v>
      </c>
      <c r="E136" s="6" t="s">
        <v>35</v>
      </c>
      <c r="F136" s="15">
        <f>D136-C136</f>
        <v>2.8229166666278616E-2</v>
      </c>
      <c r="G136" s="10"/>
    </row>
    <row r="137" spans="1:7" x14ac:dyDescent="0.25">
      <c r="A137" s="6" t="s">
        <v>3971</v>
      </c>
      <c r="B137" s="6">
        <v>4009</v>
      </c>
      <c r="C137" s="34">
        <v>42521.973854166667</v>
      </c>
      <c r="D137" s="34">
        <v>42522.012511574074</v>
      </c>
      <c r="E137" s="6" t="s">
        <v>631</v>
      </c>
      <c r="F137" s="15">
        <f>D137-C137</f>
        <v>3.8657407407299615E-2</v>
      </c>
      <c r="G137" s="10"/>
    </row>
    <row r="138" spans="1:7" x14ac:dyDescent="0.25">
      <c r="A138" s="6" t="s">
        <v>3972</v>
      </c>
      <c r="B138" s="6">
        <v>4010</v>
      </c>
      <c r="C138" s="34">
        <v>42522.016909722224</v>
      </c>
      <c r="D138" s="34">
        <v>42522.044525462959</v>
      </c>
      <c r="E138" s="6" t="s">
        <v>631</v>
      </c>
      <c r="F138" s="15">
        <f>D138-C138</f>
        <v>2.7615740735200234E-2</v>
      </c>
      <c r="G138" s="10"/>
    </row>
    <row r="139" spans="1:7" x14ac:dyDescent="0.25">
      <c r="A139" s="6" t="s">
        <v>3973</v>
      </c>
      <c r="B139" s="6">
        <v>4011</v>
      </c>
      <c r="C139" s="34">
        <v>42521.998078703706</v>
      </c>
      <c r="D139" s="34">
        <v>42522.025405092594</v>
      </c>
      <c r="E139" s="6" t="s">
        <v>33</v>
      </c>
      <c r="F139" s="15">
        <f>D139-C139</f>
        <v>2.73263888884685E-2</v>
      </c>
      <c r="G139" s="10"/>
    </row>
    <row r="140" spans="1:7" x14ac:dyDescent="0.25">
      <c r="A140" s="6" t="s">
        <v>3974</v>
      </c>
      <c r="B140" s="6">
        <v>4012</v>
      </c>
      <c r="C140" s="34">
        <v>42522.035729166666</v>
      </c>
      <c r="D140" s="34">
        <v>42522.064583333333</v>
      </c>
      <c r="E140" s="6" t="s">
        <v>33</v>
      </c>
      <c r="F140" s="15">
        <f>D140-C140</f>
        <v>2.8854166666860692E-2</v>
      </c>
      <c r="G140" s="10"/>
    </row>
    <row r="141" spans="1:7" x14ac:dyDescent="0.25">
      <c r="A141" s="6" t="s">
        <v>3825</v>
      </c>
      <c r="B141" s="6">
        <v>4038</v>
      </c>
      <c r="C141" s="34">
        <v>42521.008773148147</v>
      </c>
      <c r="D141" s="34">
        <v>42521.046655092592</v>
      </c>
      <c r="E141" s="15" t="s">
        <v>27</v>
      </c>
      <c r="F141" s="15">
        <f>D141-C141</f>
        <v>3.7881944444961846E-2</v>
      </c>
      <c r="G141" s="10"/>
    </row>
    <row r="142" spans="1:7" x14ac:dyDescent="0.25">
      <c r="A142" s="6" t="s">
        <v>3975</v>
      </c>
      <c r="B142" s="6">
        <v>4007</v>
      </c>
      <c r="C142" s="34">
        <v>42522.016111111108</v>
      </c>
      <c r="D142" s="34">
        <v>42522.045810185184</v>
      </c>
      <c r="E142" s="6" t="s">
        <v>23</v>
      </c>
      <c r="F142" s="15">
        <f>D142-C142</f>
        <v>2.9699074075324461E-2</v>
      </c>
      <c r="G142" s="10"/>
    </row>
    <row r="143" spans="1:7" x14ac:dyDescent="0.25">
      <c r="A143" s="6" t="s">
        <v>3826</v>
      </c>
      <c r="B143" s="6">
        <v>4037</v>
      </c>
      <c r="C143" s="34">
        <v>42521.053923611114</v>
      </c>
      <c r="D143" s="34">
        <v>42521.087025462963</v>
      </c>
      <c r="E143" s="15" t="s">
        <v>27</v>
      </c>
      <c r="F143" s="15">
        <f>D143-C143</f>
        <v>3.3101851848186925E-2</v>
      </c>
      <c r="G143" s="10"/>
    </row>
    <row r="144" spans="1:7" x14ac:dyDescent="0.25">
      <c r="A144" s="6" t="s">
        <v>3976</v>
      </c>
      <c r="B144" s="6">
        <v>4008</v>
      </c>
      <c r="C144" s="34">
        <v>42522.057060185187</v>
      </c>
      <c r="D144" s="34">
        <v>42522.08798611111</v>
      </c>
      <c r="E144" s="15" t="s">
        <v>23</v>
      </c>
      <c r="F144" s="15">
        <f>D144-C144</f>
        <v>3.0925925922929309E-2</v>
      </c>
      <c r="G144" s="10"/>
    </row>
    <row r="145" spans="1:7" x14ac:dyDescent="0.25">
      <c r="A145" s="6"/>
      <c r="B145" s="6"/>
      <c r="C145" s="18"/>
      <c r="D145" s="18"/>
      <c r="E145" s="15"/>
      <c r="F145" s="15"/>
      <c r="G145" s="10"/>
    </row>
    <row r="146" spans="1:7" x14ac:dyDescent="0.25">
      <c r="A146" s="6"/>
      <c r="B146" s="6"/>
      <c r="C146" s="18"/>
      <c r="D146" s="18"/>
      <c r="E146" s="15"/>
      <c r="F146" s="15"/>
      <c r="G146" s="10"/>
    </row>
    <row r="147" spans="1:7" x14ac:dyDescent="0.25">
      <c r="A147" s="6"/>
      <c r="B147" s="6"/>
      <c r="C147" s="18"/>
      <c r="D147" s="18"/>
      <c r="E147" s="15"/>
      <c r="F147" s="15"/>
      <c r="G147" s="10"/>
    </row>
    <row r="148" spans="1:7" x14ac:dyDescent="0.25">
      <c r="A148" s="6"/>
      <c r="B148" s="6"/>
      <c r="C148" s="18"/>
      <c r="D148" s="18"/>
      <c r="E148" s="15"/>
      <c r="F148" s="15"/>
      <c r="G148" s="10"/>
    </row>
    <row r="149" spans="1:7" x14ac:dyDescent="0.25">
      <c r="A149" s="6"/>
      <c r="B149" s="6"/>
      <c r="C149" s="18"/>
      <c r="D149" s="18"/>
      <c r="E149" s="15"/>
      <c r="F149" s="15"/>
      <c r="G149" s="10"/>
    </row>
    <row r="150" spans="1:7" x14ac:dyDescent="0.25">
      <c r="A150" s="6"/>
      <c r="B150" s="6"/>
      <c r="C150" s="18"/>
      <c r="D150" s="18"/>
      <c r="E150" s="15"/>
      <c r="F150" s="15"/>
      <c r="G150" s="10"/>
    </row>
    <row r="151" spans="1:7" x14ac:dyDescent="0.25">
      <c r="A151" s="6"/>
      <c r="B151" s="6"/>
      <c r="C151" s="18"/>
      <c r="D151" s="18"/>
      <c r="E151" s="15"/>
      <c r="F151" s="15"/>
      <c r="G151" s="10"/>
    </row>
    <row r="152" spans="1:7" x14ac:dyDescent="0.25">
      <c r="A152" s="6"/>
      <c r="B152" s="6"/>
      <c r="C152" s="18"/>
      <c r="D152" s="18"/>
      <c r="E152" s="15"/>
      <c r="F152" s="15"/>
      <c r="G152" s="10"/>
    </row>
    <row r="153" spans="1:7" x14ac:dyDescent="0.25">
      <c r="A153" s="6"/>
      <c r="B153" s="6"/>
      <c r="C153" s="18"/>
      <c r="D153" s="18"/>
      <c r="E153" s="15"/>
      <c r="F153" s="15"/>
      <c r="G153" s="10"/>
    </row>
    <row r="154" spans="1:7" x14ac:dyDescent="0.25">
      <c r="A154" s="6"/>
      <c r="B154" s="6"/>
      <c r="C154" s="18"/>
      <c r="D154" s="18"/>
      <c r="E154" s="15"/>
      <c r="F154" s="15"/>
      <c r="G154" s="10"/>
    </row>
    <row r="155" spans="1:7" x14ac:dyDescent="0.25">
      <c r="A155" s="6"/>
      <c r="B155" s="6"/>
      <c r="C155" s="18"/>
      <c r="D155" s="18"/>
      <c r="E155" s="15"/>
      <c r="F155" s="15"/>
      <c r="G155" s="10"/>
    </row>
    <row r="156" spans="1:7" x14ac:dyDescent="0.25">
      <c r="A156" s="6"/>
      <c r="B156" s="6"/>
      <c r="C156" s="18"/>
      <c r="D156" s="18"/>
      <c r="E156" s="15"/>
      <c r="F156" s="15"/>
      <c r="G156" s="10"/>
    </row>
    <row r="157" spans="1:7" x14ac:dyDescent="0.25">
      <c r="A157" s="6"/>
      <c r="B157" s="6"/>
      <c r="C157" s="18"/>
      <c r="D157" s="18"/>
      <c r="E157" s="15"/>
      <c r="F157" s="15"/>
      <c r="G157" s="10"/>
    </row>
    <row r="158" spans="1:7" x14ac:dyDescent="0.25">
      <c r="A158" s="6"/>
      <c r="B158" s="6"/>
      <c r="C158" s="18"/>
      <c r="D158" s="18"/>
      <c r="E158" s="15"/>
      <c r="F158" s="15"/>
      <c r="G158" s="10"/>
    </row>
    <row r="159" spans="1:7" x14ac:dyDescent="0.25">
      <c r="A159" s="6"/>
      <c r="B159" s="6"/>
      <c r="C159" s="18"/>
      <c r="D159" s="18"/>
      <c r="E159" s="15"/>
      <c r="F159" s="15"/>
      <c r="G159" s="10"/>
    </row>
    <row r="160" spans="1:7" x14ac:dyDescent="0.25">
      <c r="A160" s="6"/>
      <c r="B160" s="6"/>
      <c r="C160" s="18"/>
      <c r="D160" s="18"/>
      <c r="E160" s="15"/>
      <c r="F160" s="15"/>
      <c r="G160" s="10"/>
    </row>
    <row r="161" spans="1:7" x14ac:dyDescent="0.25">
      <c r="A161" s="6"/>
      <c r="B161" s="6"/>
      <c r="C161" s="18"/>
      <c r="D161" s="18"/>
      <c r="E161" s="15"/>
      <c r="F161" s="15"/>
      <c r="G161" s="10"/>
    </row>
    <row r="162" spans="1:7" x14ac:dyDescent="0.25">
      <c r="A162" s="6"/>
      <c r="B162" s="6"/>
      <c r="C162" s="18"/>
      <c r="D162" s="18"/>
      <c r="E162" s="15"/>
      <c r="F162" s="15"/>
      <c r="G162" s="10"/>
    </row>
    <row r="163" spans="1:7" x14ac:dyDescent="0.25">
      <c r="A163" s="6"/>
      <c r="B163" s="6"/>
      <c r="C163" s="18"/>
      <c r="D163" s="18"/>
      <c r="E163" s="15"/>
      <c r="F163" s="15"/>
      <c r="G163" s="10"/>
    </row>
    <row r="164" spans="1:7" x14ac:dyDescent="0.25">
      <c r="A164" s="6"/>
      <c r="B164" s="6"/>
      <c r="C164" s="18"/>
      <c r="D164" s="18"/>
      <c r="E164" s="15"/>
      <c r="F164" s="15"/>
      <c r="G164" s="10"/>
    </row>
    <row r="165" spans="1:7" x14ac:dyDescent="0.25">
      <c r="A165" s="6"/>
      <c r="B165" s="6"/>
      <c r="C165" s="18"/>
      <c r="D165" s="18"/>
      <c r="E165" s="15"/>
      <c r="F165" s="15"/>
      <c r="G165" s="10"/>
    </row>
    <row r="166" spans="1:7" x14ac:dyDescent="0.25">
      <c r="A166" s="6"/>
      <c r="B166" s="6"/>
      <c r="C166" s="18"/>
      <c r="D166" s="18"/>
      <c r="E166" s="15"/>
      <c r="F166" s="15"/>
      <c r="G166" s="10"/>
    </row>
    <row r="167" spans="1:7" x14ac:dyDescent="0.25">
      <c r="A167" s="6"/>
      <c r="B167" s="6"/>
      <c r="C167" s="18"/>
      <c r="D167" s="18"/>
      <c r="E167" s="15"/>
      <c r="F167" s="15"/>
      <c r="G167" s="10"/>
    </row>
    <row r="168" spans="1:7" x14ac:dyDescent="0.25">
      <c r="A168" s="6"/>
      <c r="B168" s="6"/>
      <c r="C168" s="18"/>
      <c r="D168" s="18"/>
      <c r="E168" s="15"/>
      <c r="F168" s="15"/>
      <c r="G168" s="10"/>
    </row>
    <row r="169" spans="1:7" x14ac:dyDescent="0.25">
      <c r="A169" s="6"/>
      <c r="B169" s="6"/>
      <c r="C169" s="18"/>
      <c r="D169" s="18"/>
      <c r="E169" s="15"/>
      <c r="F169" s="15"/>
      <c r="G169" s="10"/>
    </row>
    <row r="170" spans="1:7" x14ac:dyDescent="0.25">
      <c r="A170" s="6"/>
      <c r="B170" s="6"/>
      <c r="C170" s="18"/>
      <c r="D170" s="18"/>
      <c r="E170" s="15"/>
      <c r="F170" s="15"/>
      <c r="G170" s="10"/>
    </row>
    <row r="171" spans="1:7" x14ac:dyDescent="0.25">
      <c r="A171" s="6"/>
      <c r="B171" s="6"/>
      <c r="C171" s="18"/>
      <c r="D171" s="18"/>
      <c r="E171" s="15"/>
      <c r="F171" s="15"/>
      <c r="G171" s="10"/>
    </row>
    <row r="172" spans="1:7" x14ac:dyDescent="0.25">
      <c r="A172" s="6"/>
      <c r="B172" s="6"/>
      <c r="C172" s="18"/>
      <c r="D172" s="18"/>
      <c r="E172" s="15"/>
      <c r="F172" s="15"/>
      <c r="G172" s="10"/>
    </row>
    <row r="173" spans="1:7" x14ac:dyDescent="0.25">
      <c r="A173" s="6"/>
      <c r="B173" s="6"/>
      <c r="C173" s="18"/>
      <c r="D173" s="18"/>
      <c r="E173" s="15"/>
      <c r="F173" s="15"/>
      <c r="G173" s="10"/>
    </row>
    <row r="174" spans="1:7" x14ac:dyDescent="0.25">
      <c r="A174" s="6"/>
      <c r="B174" s="6"/>
      <c r="C174" s="18"/>
      <c r="D174" s="18"/>
      <c r="E174" s="15"/>
      <c r="F174" s="15"/>
      <c r="G174" s="10"/>
    </row>
    <row r="175" spans="1:7" x14ac:dyDescent="0.25">
      <c r="A175" s="6"/>
      <c r="B175" s="6"/>
      <c r="C175" s="18"/>
      <c r="D175" s="18"/>
      <c r="E175" s="15"/>
      <c r="F175" s="15"/>
      <c r="G175" s="10"/>
    </row>
    <row r="176" spans="1:7" x14ac:dyDescent="0.25">
      <c r="A176" s="6"/>
      <c r="B176" s="6"/>
      <c r="C176" s="18"/>
      <c r="D176" s="18"/>
      <c r="E176" s="15"/>
      <c r="F176" s="15"/>
      <c r="G176" s="10"/>
    </row>
    <row r="177" spans="1:7" x14ac:dyDescent="0.25">
      <c r="A177" s="6"/>
      <c r="B177" s="6"/>
      <c r="C177" s="18"/>
      <c r="D177" s="18"/>
      <c r="E177" s="15"/>
      <c r="F177" s="15"/>
      <c r="G177" s="10"/>
    </row>
    <row r="178" spans="1:7" x14ac:dyDescent="0.25">
      <c r="A178" s="6"/>
      <c r="B178" s="6"/>
      <c r="C178" s="18"/>
      <c r="D178" s="18"/>
      <c r="E178" s="15"/>
      <c r="F178" s="15"/>
      <c r="G178" s="10"/>
    </row>
    <row r="179" spans="1:7" x14ac:dyDescent="0.25">
      <c r="A179" s="6"/>
      <c r="B179" s="6"/>
      <c r="C179" s="18"/>
      <c r="D179" s="18"/>
      <c r="E179" s="15"/>
      <c r="F179" s="15"/>
      <c r="G179" s="10"/>
    </row>
    <row r="180" spans="1:7" x14ac:dyDescent="0.25">
      <c r="A180" s="6"/>
      <c r="B180" s="6"/>
      <c r="C180" s="18"/>
      <c r="D180" s="18"/>
      <c r="E180" s="15"/>
      <c r="F180" s="15"/>
      <c r="G180" s="10"/>
    </row>
    <row r="181" spans="1:7" x14ac:dyDescent="0.25">
      <c r="A181" s="6"/>
      <c r="B181" s="6"/>
      <c r="C181" s="18"/>
      <c r="D181" s="18"/>
      <c r="E181" s="15"/>
      <c r="F181" s="15"/>
      <c r="G181" s="10"/>
    </row>
    <row r="182" spans="1:7" x14ac:dyDescent="0.25">
      <c r="A182" s="6"/>
      <c r="B182" s="6"/>
      <c r="C182" s="18"/>
      <c r="D182" s="18"/>
      <c r="E182" s="15"/>
      <c r="F182" s="15"/>
      <c r="G182" s="10"/>
    </row>
    <row r="183" spans="1:7" x14ac:dyDescent="0.25">
      <c r="A183" s="6"/>
      <c r="B183" s="6"/>
      <c r="C183" s="18"/>
      <c r="D183" s="18"/>
      <c r="E183" s="15"/>
      <c r="F183" s="15"/>
      <c r="G183" s="10"/>
    </row>
    <row r="184" spans="1:7" x14ac:dyDescent="0.25">
      <c r="A184" s="6"/>
      <c r="B184" s="6"/>
      <c r="C184" s="18"/>
      <c r="D184" s="18"/>
      <c r="E184" s="15"/>
      <c r="F184" s="15"/>
      <c r="G184" s="10"/>
    </row>
    <row r="185" spans="1:7" x14ac:dyDescent="0.25">
      <c r="A185" s="6"/>
      <c r="B185" s="6"/>
      <c r="C185" s="18"/>
      <c r="D185" s="18"/>
      <c r="E185" s="15"/>
      <c r="F185" s="15"/>
      <c r="G185" s="10"/>
    </row>
    <row r="186" spans="1:7" x14ac:dyDescent="0.25">
      <c r="A186" s="6"/>
      <c r="B186" s="6"/>
      <c r="C186" s="18"/>
      <c r="D186" s="18"/>
      <c r="E186" s="15"/>
      <c r="F186" s="15"/>
      <c r="G186" s="10"/>
    </row>
    <row r="187" spans="1:7" x14ac:dyDescent="0.25">
      <c r="A187" s="6"/>
      <c r="B187" s="6"/>
      <c r="C187" s="18"/>
      <c r="D187" s="18"/>
      <c r="E187" s="15"/>
      <c r="F187" s="15"/>
      <c r="G187" s="10"/>
    </row>
    <row r="188" spans="1:7" x14ac:dyDescent="0.25">
      <c r="A188" s="6"/>
      <c r="B188" s="6"/>
      <c r="C188" s="18"/>
      <c r="D188" s="18"/>
      <c r="E188" s="15"/>
      <c r="F188" s="15"/>
      <c r="G188" s="10"/>
    </row>
    <row r="189" spans="1:7" x14ac:dyDescent="0.25">
      <c r="A189" s="6"/>
      <c r="B189" s="6"/>
      <c r="C189" s="18"/>
      <c r="D189" s="18"/>
      <c r="E189" s="15"/>
      <c r="F189" s="15"/>
      <c r="G189" s="10"/>
    </row>
    <row r="190" spans="1:7" x14ac:dyDescent="0.25">
      <c r="A190" s="6"/>
      <c r="B190" s="6"/>
      <c r="C190" s="18"/>
      <c r="D190" s="18"/>
      <c r="E190" s="15"/>
      <c r="F190" s="15"/>
      <c r="G190" s="10"/>
    </row>
    <row r="191" spans="1:7" x14ac:dyDescent="0.25">
      <c r="A191" s="6"/>
      <c r="B191" s="6"/>
      <c r="C191" s="18"/>
      <c r="D191" s="18"/>
      <c r="E191" s="15"/>
      <c r="F191" s="15"/>
      <c r="G191" s="10"/>
    </row>
    <row r="192" spans="1:7" x14ac:dyDescent="0.25">
      <c r="A192" s="6"/>
      <c r="B192" s="6"/>
      <c r="C192" s="18"/>
      <c r="D192" s="18"/>
      <c r="E192" s="15"/>
      <c r="F192" s="15"/>
      <c r="G192" s="10"/>
    </row>
    <row r="193" spans="1:7" x14ac:dyDescent="0.25">
      <c r="A193" s="6"/>
      <c r="B193" s="6"/>
      <c r="C193" s="18"/>
      <c r="D193" s="18"/>
      <c r="E193" s="15"/>
      <c r="F193" s="15"/>
      <c r="G193" s="10"/>
    </row>
    <row r="194" spans="1:7" x14ac:dyDescent="0.25">
      <c r="A194" s="6"/>
      <c r="B194" s="6"/>
      <c r="C194" s="18"/>
      <c r="D194" s="18"/>
      <c r="E194" s="15"/>
      <c r="F194" s="15"/>
      <c r="G194" s="10"/>
    </row>
    <row r="195" spans="1:7" x14ac:dyDescent="0.25">
      <c r="A195" s="6"/>
      <c r="B195" s="6"/>
      <c r="C195" s="18"/>
      <c r="D195" s="18"/>
      <c r="E195" s="15"/>
      <c r="F195" s="15"/>
      <c r="G195" s="10"/>
    </row>
    <row r="196" spans="1:7" x14ac:dyDescent="0.25">
      <c r="A196" s="6"/>
      <c r="B196" s="6"/>
      <c r="C196" s="18"/>
      <c r="D196" s="18"/>
      <c r="E196" s="15"/>
      <c r="F196" s="15"/>
      <c r="G196" s="10"/>
    </row>
    <row r="197" spans="1:7" x14ac:dyDescent="0.25">
      <c r="A197" s="6"/>
      <c r="B197" s="6"/>
      <c r="C197" s="18"/>
      <c r="D197" s="18"/>
      <c r="E197" s="15"/>
      <c r="F197" s="15"/>
      <c r="G197" s="10"/>
    </row>
    <row r="198" spans="1:7" x14ac:dyDescent="0.25">
      <c r="A198" s="6"/>
      <c r="B198" s="6"/>
      <c r="C198" s="18"/>
      <c r="D198" s="18"/>
      <c r="E198" s="15"/>
      <c r="F198" s="15"/>
      <c r="G198" s="10"/>
    </row>
    <row r="199" spans="1:7" x14ac:dyDescent="0.25">
      <c r="A199" s="6"/>
      <c r="B199" s="6"/>
      <c r="C199" s="18"/>
      <c r="D199" s="18"/>
      <c r="E199" s="15"/>
      <c r="F199" s="15"/>
      <c r="G199" s="10"/>
    </row>
    <row r="200" spans="1:7" x14ac:dyDescent="0.25">
      <c r="A200" s="6"/>
      <c r="B200" s="6"/>
      <c r="C200" s="18"/>
      <c r="D200" s="18"/>
      <c r="E200" s="15"/>
      <c r="F200" s="15"/>
      <c r="G200" s="10"/>
    </row>
    <row r="201" spans="1:7" x14ac:dyDescent="0.25">
      <c r="A201" s="6"/>
      <c r="B201" s="6"/>
      <c r="C201" s="18"/>
      <c r="D201" s="18"/>
      <c r="E201" s="15"/>
      <c r="F201" s="15"/>
      <c r="G201" s="10"/>
    </row>
    <row r="202" spans="1:7" x14ac:dyDescent="0.25">
      <c r="A202" s="6"/>
      <c r="B202" s="6"/>
      <c r="C202" s="18"/>
      <c r="D202" s="18"/>
      <c r="E202" s="15"/>
      <c r="F202" s="15"/>
      <c r="G202" s="10"/>
    </row>
    <row r="203" spans="1:7" x14ac:dyDescent="0.25">
      <c r="A203" s="6"/>
      <c r="B203" s="6"/>
      <c r="C203" s="18"/>
      <c r="D203" s="18"/>
      <c r="E203" s="15"/>
      <c r="F203" s="15"/>
      <c r="G203" s="10"/>
    </row>
    <row r="204" spans="1:7" x14ac:dyDescent="0.25">
      <c r="A204" s="6"/>
      <c r="B204" s="6"/>
      <c r="C204" s="18"/>
      <c r="D204" s="18"/>
      <c r="E204" s="15"/>
      <c r="F204" s="15"/>
      <c r="G204" s="10"/>
    </row>
    <row r="205" spans="1:7" x14ac:dyDescent="0.25">
      <c r="A205" s="6"/>
      <c r="B205" s="6"/>
      <c r="C205" s="18"/>
      <c r="D205" s="18"/>
      <c r="E205" s="15"/>
      <c r="F205" s="15"/>
      <c r="G205" s="10"/>
    </row>
    <row r="206" spans="1:7" x14ac:dyDescent="0.25">
      <c r="A206" s="6"/>
      <c r="B206" s="6"/>
      <c r="C206" s="18"/>
      <c r="D206" s="18"/>
      <c r="E206" s="15"/>
      <c r="F206" s="15"/>
      <c r="G206" s="10"/>
    </row>
    <row r="207" spans="1:7" x14ac:dyDescent="0.25">
      <c r="A207" s="6"/>
      <c r="B207" s="6"/>
      <c r="C207" s="18"/>
      <c r="D207" s="18"/>
      <c r="E207" s="15"/>
      <c r="F207" s="15"/>
      <c r="G207" s="10"/>
    </row>
    <row r="208" spans="1:7" x14ac:dyDescent="0.25">
      <c r="A208" s="6"/>
      <c r="B208" s="6"/>
      <c r="C208" s="18"/>
      <c r="D208" s="18"/>
      <c r="E208" s="15"/>
      <c r="F208" s="15"/>
      <c r="G208" s="10"/>
    </row>
    <row r="209" spans="1:7" x14ac:dyDescent="0.25">
      <c r="A209" s="6"/>
      <c r="B209" s="6"/>
      <c r="C209" s="18"/>
      <c r="D209" s="18"/>
      <c r="E209" s="15"/>
      <c r="F209" s="15"/>
      <c r="G209" s="10"/>
    </row>
    <row r="210" spans="1:7" x14ac:dyDescent="0.25">
      <c r="A210" s="6"/>
      <c r="B210" s="6"/>
      <c r="C210" s="18"/>
      <c r="D210" s="18"/>
      <c r="E210" s="15"/>
      <c r="F210" s="15"/>
      <c r="G210" s="10"/>
    </row>
    <row r="211" spans="1:7" x14ac:dyDescent="0.25">
      <c r="A211" s="6"/>
      <c r="B211" s="6"/>
      <c r="C211" s="18"/>
      <c r="D211" s="18"/>
      <c r="E211" s="15"/>
      <c r="F211" s="15"/>
      <c r="G211" s="10"/>
    </row>
    <row r="212" spans="1:7" x14ac:dyDescent="0.25">
      <c r="A212" s="6"/>
      <c r="B212" s="6"/>
      <c r="C212" s="18"/>
      <c r="D212" s="18"/>
      <c r="E212" s="15"/>
      <c r="F212" s="15"/>
      <c r="G212" s="10"/>
    </row>
    <row r="213" spans="1:7" x14ac:dyDescent="0.25">
      <c r="A213" s="6"/>
      <c r="B213" s="6"/>
      <c r="C213" s="18"/>
      <c r="D213" s="18"/>
      <c r="E213" s="15"/>
      <c r="F213" s="15"/>
      <c r="G213" s="10"/>
    </row>
    <row r="214" spans="1:7" x14ac:dyDescent="0.25">
      <c r="A214" s="6"/>
      <c r="B214" s="6"/>
      <c r="C214" s="18"/>
      <c r="D214" s="18"/>
      <c r="E214" s="15"/>
      <c r="F214" s="15"/>
      <c r="G214" s="10"/>
    </row>
    <row r="215" spans="1:7" x14ac:dyDescent="0.25">
      <c r="A215" s="6"/>
      <c r="B215" s="6"/>
      <c r="C215" s="18"/>
      <c r="D215" s="18"/>
      <c r="E215" s="15"/>
      <c r="F215" s="15"/>
      <c r="G215" s="10"/>
    </row>
    <row r="216" spans="1:7" x14ac:dyDescent="0.25">
      <c r="A216" s="6"/>
      <c r="B216" s="6"/>
      <c r="C216" s="18"/>
      <c r="D216" s="18"/>
      <c r="E216" s="15"/>
      <c r="F216" s="15"/>
      <c r="G216" s="10"/>
    </row>
    <row r="217" spans="1:7" x14ac:dyDescent="0.25">
      <c r="A217" s="6"/>
      <c r="B217" s="6"/>
      <c r="C217" s="18"/>
      <c r="D217" s="18"/>
      <c r="E217" s="15"/>
      <c r="F217" s="15"/>
      <c r="G217" s="10"/>
    </row>
    <row r="218" spans="1:7" x14ac:dyDescent="0.25">
      <c r="A218" s="6"/>
      <c r="B218" s="6"/>
      <c r="C218" s="18"/>
      <c r="D218" s="18"/>
      <c r="E218" s="15"/>
      <c r="F218" s="15"/>
      <c r="G218" s="10"/>
    </row>
    <row r="219" spans="1:7" x14ac:dyDescent="0.25">
      <c r="A219" s="6"/>
      <c r="B219" s="6"/>
      <c r="C219" s="18"/>
      <c r="D219" s="18"/>
      <c r="E219" s="15"/>
      <c r="F219" s="15"/>
      <c r="G219" s="10"/>
    </row>
    <row r="220" spans="1:7" x14ac:dyDescent="0.25">
      <c r="A220" s="6"/>
      <c r="B220" s="6"/>
      <c r="C220" s="18"/>
      <c r="D220" s="18"/>
      <c r="E220" s="15"/>
      <c r="F220" s="15"/>
      <c r="G220" s="10"/>
    </row>
  </sheetData>
  <autoFilter ref="A2:G2">
    <sortState ref="A3:G144">
      <sortCondition ref="A2"/>
    </sortState>
  </autoFilter>
  <mergeCells count="2">
    <mergeCell ref="A1:F1"/>
    <mergeCell ref="L3:N3"/>
  </mergeCells>
  <conditionalFormatting sqref="C145:G220 E142:F144 F3:F141">
    <cfRule type="expression" dxfId="33" priority="18">
      <formula>#REF!&gt;#REF!</formula>
    </cfRule>
    <cfRule type="expression" dxfId="32" priority="19">
      <formula>#REF!&gt;0</formula>
    </cfRule>
    <cfRule type="expression" dxfId="31" priority="20">
      <formula>#REF!&gt;0</formula>
    </cfRule>
  </conditionalFormatting>
  <conditionalFormatting sqref="A145:G220 E142:F144 F3:F141">
    <cfRule type="expression" dxfId="30" priority="17">
      <formula>NOT(ISBLANK($G3))</formula>
    </cfRule>
  </conditionalFormatting>
  <conditionalFormatting sqref="A145:B220">
    <cfRule type="expression" dxfId="29" priority="21">
      <formula>$P156&gt;0</formula>
    </cfRule>
    <cfRule type="expression" dxfId="28" priority="22">
      <formula>$O156&gt;0</formula>
    </cfRule>
  </conditionalFormatting>
  <conditionalFormatting sqref="E3:E141 G143:G144 A143:D144">
    <cfRule type="expression" dxfId="26" priority="15">
      <formula>$P3&gt;0</formula>
    </cfRule>
    <cfRule type="expression" dxfId="25" priority="16">
      <formula>$O3&gt;0</formula>
    </cfRule>
  </conditionalFormatting>
  <conditionalFormatting sqref="A3:B142">
    <cfRule type="expression" dxfId="22" priority="11">
      <formula>$P3&gt;0</formula>
    </cfRule>
    <cfRule type="expression" dxfId="21" priority="12">
      <formula>$O3&gt;0</formula>
    </cfRule>
  </conditionalFormatting>
  <conditionalFormatting sqref="C3:C142">
    <cfRule type="expression" dxfId="19" priority="8">
      <formula>$P3&gt;0</formula>
    </cfRule>
    <cfRule type="expression" dxfId="18" priority="9">
      <formula>$O3&gt;0</formula>
    </cfRule>
  </conditionalFormatting>
  <conditionalFormatting sqref="D3:D142">
    <cfRule type="expression" dxfId="16" priority="5">
      <formula>$P3&gt;0</formula>
    </cfRule>
    <cfRule type="expression" dxfId="15" priority="6">
      <formula>$O3&gt;0</formula>
    </cfRule>
  </conditionalFormatting>
  <conditionalFormatting sqref="G3:G142">
    <cfRule type="expression" dxfId="13" priority="2">
      <formula>$P3&gt;0</formula>
    </cfRule>
    <cfRule type="expression" dxfId="12" priority="3">
      <formula>$O3&gt;0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3" id="{D49B662F-2012-4435-994D-E3EDDD72DDCD}">
            <xm:f>$N156&gt;'[Train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A145:B220</xm:sqref>
        </x14:conditionalFormatting>
        <x14:conditionalFormatting xmlns:xm="http://schemas.microsoft.com/office/excel/2006/main">
          <x14:cfRule type="expression" priority="14" id="{1B9361D0-4FF9-4E6F-8C7C-06216E8D5CE2}">
            <xm:f>$N3&gt;'[Train Runs and Enforcements 2016-05-29.xlsx]Variables'!#REF!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E3:E141</xm:sqref>
        </x14:conditionalFormatting>
        <x14:conditionalFormatting xmlns:xm="http://schemas.microsoft.com/office/excel/2006/main">
          <x14:cfRule type="expression" priority="13" id="{7C3C326C-09CC-4A66-90B2-8CA5704EBDFE}">
            <xm:f>$N143&gt;'[Train Runs and Enforcements 2016-05-30.xlsx]Variables'!#REF!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G143:G144 A143:D144</xm:sqref>
        </x14:conditionalFormatting>
        <x14:conditionalFormatting xmlns:xm="http://schemas.microsoft.com/office/excel/2006/main">
          <x14:cfRule type="expression" priority="10" id="{A5732D67-B2B1-4E9E-994F-B5CE019AF235}">
            <xm:f>$N3&gt;'[Train Runs and Enforcements 2016-05-31.xlsx]Variables'!#REF!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A3:B142</xm:sqref>
        </x14:conditionalFormatting>
        <x14:conditionalFormatting xmlns:xm="http://schemas.microsoft.com/office/excel/2006/main">
          <x14:cfRule type="expression" priority="7" id="{A2797E34-4ABC-473E-881D-8C004D825017}">
            <xm:f>$N3&gt;'[Train Runs and Enforcements 2016-05-31.xlsx]Variables'!#REF!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C3:C142</xm:sqref>
        </x14:conditionalFormatting>
        <x14:conditionalFormatting xmlns:xm="http://schemas.microsoft.com/office/excel/2006/main">
          <x14:cfRule type="expression" priority="4" id="{E3E9F5DD-1D8D-4330-B589-061C5F891808}">
            <xm:f>$N3&gt;'[Train Runs and Enforcements 2016-05-31.xlsx]Variables'!#REF!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D3:D142</xm:sqref>
        </x14:conditionalFormatting>
        <x14:conditionalFormatting xmlns:xm="http://schemas.microsoft.com/office/excel/2006/main">
          <x14:cfRule type="expression" priority="1" id="{29DF5649-EB5D-45F7-971C-7A35443A4B94}">
            <xm:f>$N3&gt;'[Train Runs and Enforcements 2016-05-31.xlsx]Variables'!#REF!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G3:G142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51"/>
  <sheetViews>
    <sheetView tabSelected="1" topLeftCell="A190" workbookViewId="0">
      <selection activeCell="C208" sqref="C208"/>
    </sheetView>
  </sheetViews>
  <sheetFormatPr defaultRowHeight="15" x14ac:dyDescent="0.25"/>
  <cols>
    <col min="2" max="2" width="47.5703125" customWidth="1"/>
    <col min="3" max="3" width="18.28515625" customWidth="1"/>
    <col min="4" max="4" width="14" bestFit="1" customWidth="1"/>
    <col min="8" max="8" width="47.5703125" bestFit="1" customWidth="1"/>
    <col min="9" max="9" width="5" bestFit="1" customWidth="1"/>
  </cols>
  <sheetData>
    <row r="1" spans="2:3" ht="15.75" thickBot="1" x14ac:dyDescent="0.3"/>
    <row r="2" spans="2:3" ht="15.75" thickBot="1" x14ac:dyDescent="0.3">
      <c r="B2" s="109" t="s">
        <v>2234</v>
      </c>
      <c r="C2" s="110"/>
    </row>
    <row r="3" spans="2:3" x14ac:dyDescent="0.25">
      <c r="B3" s="108" t="s">
        <v>20</v>
      </c>
      <c r="C3" s="104">
        <f>'2016-05-06 Train Runs'!K6</f>
        <v>146</v>
      </c>
    </row>
    <row r="4" spans="2:3" x14ac:dyDescent="0.25">
      <c r="B4" s="103" t="s">
        <v>21</v>
      </c>
      <c r="C4" s="105">
        <f>'2016-05-07 Train Runs'!K6</f>
        <v>141</v>
      </c>
    </row>
    <row r="5" spans="2:3" x14ac:dyDescent="0.25">
      <c r="B5" s="103" t="s">
        <v>22</v>
      </c>
      <c r="C5" s="105">
        <f>'2016-05-08 Train Runs'!K6</f>
        <v>137</v>
      </c>
    </row>
    <row r="6" spans="2:3" x14ac:dyDescent="0.25">
      <c r="B6" s="103" t="s">
        <v>635</v>
      </c>
      <c r="C6" s="106">
        <f>C64</f>
        <v>137</v>
      </c>
    </row>
    <row r="7" spans="2:3" x14ac:dyDescent="0.25">
      <c r="B7" s="103" t="s">
        <v>784</v>
      </c>
      <c r="C7" s="106">
        <f>C72</f>
        <v>133</v>
      </c>
    </row>
    <row r="8" spans="2:3" x14ac:dyDescent="0.25">
      <c r="B8" s="103" t="s">
        <v>1076</v>
      </c>
      <c r="C8" s="106">
        <f>$C$79</f>
        <v>144</v>
      </c>
    </row>
    <row r="9" spans="2:3" x14ac:dyDescent="0.25">
      <c r="B9" s="103" t="s">
        <v>1222</v>
      </c>
      <c r="C9" s="106">
        <f>$C$87</f>
        <v>141</v>
      </c>
    </row>
    <row r="10" spans="2:3" x14ac:dyDescent="0.25">
      <c r="B10" s="103" t="s">
        <v>1667</v>
      </c>
      <c r="C10" s="106">
        <f>C96</f>
        <v>127</v>
      </c>
    </row>
    <row r="11" spans="2:3" x14ac:dyDescent="0.25">
      <c r="B11" s="103" t="s">
        <v>1668</v>
      </c>
      <c r="C11" s="106">
        <f>C104</f>
        <v>143</v>
      </c>
    </row>
    <row r="12" spans="2:3" x14ac:dyDescent="0.25">
      <c r="B12" s="103" t="s">
        <v>1669</v>
      </c>
      <c r="C12" s="106">
        <f>C112</f>
        <v>131</v>
      </c>
    </row>
    <row r="13" spans="2:3" x14ac:dyDescent="0.25">
      <c r="B13" s="103" t="s">
        <v>1670</v>
      </c>
      <c r="C13" s="106">
        <f>C120</f>
        <v>127</v>
      </c>
    </row>
    <row r="14" spans="2:3" x14ac:dyDescent="0.25">
      <c r="B14" s="103" t="s">
        <v>1955</v>
      </c>
      <c r="C14" s="106">
        <f>$C$128</f>
        <v>133</v>
      </c>
    </row>
    <row r="15" spans="2:3" x14ac:dyDescent="0.25">
      <c r="B15" s="103" t="s">
        <v>2093</v>
      </c>
      <c r="C15" s="106">
        <f>$C$136</f>
        <v>127</v>
      </c>
    </row>
    <row r="16" spans="2:3" x14ac:dyDescent="0.25">
      <c r="B16" s="103" t="s">
        <v>2233</v>
      </c>
      <c r="C16" s="106">
        <f>$C$144</f>
        <v>123</v>
      </c>
    </row>
    <row r="17" spans="2:3" x14ac:dyDescent="0.25">
      <c r="B17" s="103" t="s">
        <v>2790</v>
      </c>
      <c r="C17" s="106">
        <f>$C$152</f>
        <v>131</v>
      </c>
    </row>
    <row r="18" spans="2:3" x14ac:dyDescent="0.25">
      <c r="B18" s="103" t="s">
        <v>2791</v>
      </c>
      <c r="C18" s="106">
        <f>$C$160</f>
        <v>125</v>
      </c>
    </row>
    <row r="19" spans="2:3" x14ac:dyDescent="0.25">
      <c r="B19" s="103" t="s">
        <v>2792</v>
      </c>
      <c r="C19" s="106">
        <f>$C$168</f>
        <v>122</v>
      </c>
    </row>
    <row r="20" spans="2:3" x14ac:dyDescent="0.25">
      <c r="B20" s="103" t="s">
        <v>2793</v>
      </c>
      <c r="C20" s="106">
        <f>$C$176</f>
        <v>124</v>
      </c>
    </row>
    <row r="21" spans="2:3" x14ac:dyDescent="0.25">
      <c r="B21" s="103" t="s">
        <v>2794</v>
      </c>
      <c r="C21" s="106">
        <f>$C$184</f>
        <v>92</v>
      </c>
    </row>
    <row r="22" spans="2:3" x14ac:dyDescent="0.25">
      <c r="B22" s="103" t="s">
        <v>3072</v>
      </c>
      <c r="C22" s="106">
        <f>$C$192</f>
        <v>117</v>
      </c>
    </row>
    <row r="23" spans="2:3" x14ac:dyDescent="0.25">
      <c r="B23" s="103" t="s">
        <v>3073</v>
      </c>
      <c r="C23" s="106">
        <f>$C$200</f>
        <v>132</v>
      </c>
    </row>
    <row r="24" spans="2:3" x14ac:dyDescent="0.25">
      <c r="B24" s="103" t="s">
        <v>3214</v>
      </c>
      <c r="C24" s="106">
        <f>$C$208</f>
        <v>136</v>
      </c>
    </row>
    <row r="25" spans="2:3" x14ac:dyDescent="0.25">
      <c r="B25" s="103" t="s">
        <v>3215</v>
      </c>
      <c r="C25" s="107">
        <v>138</v>
      </c>
    </row>
    <row r="26" spans="2:3" ht="15.75" customHeight="1" x14ac:dyDescent="0.25">
      <c r="B26" s="103" t="s">
        <v>3216</v>
      </c>
      <c r="C26" s="107">
        <f>$C$224</f>
        <v>141</v>
      </c>
    </row>
    <row r="27" spans="2:3" ht="15.75" customHeight="1" x14ac:dyDescent="0.25">
      <c r="B27" s="103" t="s">
        <v>3217</v>
      </c>
      <c r="C27" s="107">
        <v>128</v>
      </c>
    </row>
    <row r="28" spans="2:3" ht="15.75" customHeight="1" x14ac:dyDescent="0.25">
      <c r="B28" s="103" t="s">
        <v>3839</v>
      </c>
      <c r="C28" s="107">
        <v>134</v>
      </c>
    </row>
    <row r="29" spans="2:3" ht="15.75" customHeight="1" x14ac:dyDescent="0.25">
      <c r="B29" s="103" t="s">
        <v>3834</v>
      </c>
      <c r="C29" s="107">
        <v>140</v>
      </c>
    </row>
    <row r="30" spans="2:3" ht="15.75" customHeight="1" x14ac:dyDescent="0.25">
      <c r="B30" s="103" t="s">
        <v>3835</v>
      </c>
      <c r="C30" s="107"/>
    </row>
    <row r="31" spans="2:3" ht="15.75" customHeight="1" x14ac:dyDescent="0.25">
      <c r="B31" s="103" t="s">
        <v>3836</v>
      </c>
      <c r="C31" s="107"/>
    </row>
    <row r="32" spans="2:3" ht="15.75" customHeight="1" x14ac:dyDescent="0.25">
      <c r="B32" s="103" t="s">
        <v>3837</v>
      </c>
      <c r="C32" s="107"/>
    </row>
    <row r="33" spans="2:6" ht="15.75" thickBot="1" x14ac:dyDescent="0.3">
      <c r="B33" s="111" t="s">
        <v>3838</v>
      </c>
      <c r="C33" s="112"/>
    </row>
    <row r="34" spans="2:6" ht="15.75" thickBot="1" x14ac:dyDescent="0.3">
      <c r="B34" s="113" t="s">
        <v>14</v>
      </c>
      <c r="C34" s="3">
        <f>SUM(C3:C33)</f>
        <v>3550</v>
      </c>
    </row>
    <row r="36" spans="2:6" ht="15.75" thickBot="1" x14ac:dyDescent="0.3"/>
    <row r="37" spans="2:6" ht="15.75" thickBot="1" x14ac:dyDescent="0.3">
      <c r="B37" s="33">
        <v>42496</v>
      </c>
      <c r="C37" s="40"/>
      <c r="D37" s="73" t="s">
        <v>3</v>
      </c>
      <c r="E37" s="73"/>
      <c r="F37" s="74"/>
    </row>
    <row r="38" spans="2:6" ht="15.75" thickBot="1" x14ac:dyDescent="0.3">
      <c r="B38" s="28"/>
      <c r="C38" s="41" t="s">
        <v>13</v>
      </c>
      <c r="D38" s="41" t="s">
        <v>4</v>
      </c>
      <c r="E38" s="41" t="s">
        <v>5</v>
      </c>
      <c r="F38" s="41" t="s">
        <v>6</v>
      </c>
    </row>
    <row r="39" spans="2:6" x14ac:dyDescent="0.25">
      <c r="B39" s="22" t="s">
        <v>7</v>
      </c>
      <c r="C39" s="36">
        <f>'2016-05-06 Train Runs'!K5</f>
        <v>146</v>
      </c>
      <c r="D39" s="36" t="str">
        <f>'2016-05-06 Train Runs'!L5</f>
        <v>NA</v>
      </c>
      <c r="E39" s="36" t="str">
        <f>'2016-05-06 Train Runs'!M5</f>
        <v>NA</v>
      </c>
      <c r="F39" s="36" t="str">
        <f>'2016-05-06 Train Runs'!N5</f>
        <v>NA</v>
      </c>
    </row>
    <row r="40" spans="2:6" x14ac:dyDescent="0.25">
      <c r="B40" s="22" t="s">
        <v>15</v>
      </c>
      <c r="C40" s="37">
        <f>'2016-05-06 Train Runs'!K6</f>
        <v>146</v>
      </c>
      <c r="D40" s="37">
        <f>'2016-05-06 Train Runs'!L6</f>
        <v>43.054794521024768</v>
      </c>
      <c r="E40" s="37">
        <f>'2016-05-06 Train Runs'!M6</f>
        <v>35.300000006100163</v>
      </c>
      <c r="F40" s="37">
        <f>'2016-05-06 Train Runs'!N6</f>
        <v>57.366666665766388</v>
      </c>
    </row>
    <row r="41" spans="2:6" x14ac:dyDescent="0.25">
      <c r="B41" s="22" t="s">
        <v>9</v>
      </c>
      <c r="C41" s="31">
        <f>'2016-05-06 Train Runs'!K7</f>
        <v>1</v>
      </c>
      <c r="D41" s="38" t="str">
        <f>'2016-05-06 Train Runs'!L7</f>
        <v>NA</v>
      </c>
      <c r="E41" s="38" t="str">
        <f>'2016-05-06 Train Runs'!M7</f>
        <v>NA</v>
      </c>
      <c r="F41" s="38" t="str">
        <f>'2016-05-06 Train Runs'!N7</f>
        <v>NA</v>
      </c>
    </row>
    <row r="42" spans="2:6" x14ac:dyDescent="0.25">
      <c r="B42" s="22" t="s">
        <v>16</v>
      </c>
      <c r="C42" s="37">
        <f>'2016-05-06 Train Runs'!K8</f>
        <v>0</v>
      </c>
      <c r="D42" s="37" t="str">
        <f>'2016-05-06 Train Runs'!L8</f>
        <v>NA</v>
      </c>
      <c r="E42" s="37" t="str">
        <f>'2016-05-06 Train Runs'!M8</f>
        <v>NA</v>
      </c>
      <c r="F42" s="37" t="str">
        <f>'2016-05-06 Train Runs'!N8</f>
        <v>NA</v>
      </c>
    </row>
    <row r="43" spans="2:6" ht="15.75" thickBot="1" x14ac:dyDescent="0.3">
      <c r="B43" s="23" t="s">
        <v>17</v>
      </c>
      <c r="C43" s="39">
        <f>'2016-05-06 Train Runs'!K9</f>
        <v>0</v>
      </c>
      <c r="D43" s="39" t="str">
        <f>'2016-05-06 Train Runs'!L9</f>
        <v>NA</v>
      </c>
      <c r="E43" s="39" t="str">
        <f>'2016-05-06 Train Runs'!M9</f>
        <v>NA</v>
      </c>
      <c r="F43" s="39" t="str">
        <f>'2016-05-06 Train Runs'!N9</f>
        <v>NA</v>
      </c>
    </row>
    <row r="44" spans="2:6" ht="15.75" thickBot="1" x14ac:dyDescent="0.3"/>
    <row r="45" spans="2:6" ht="15.75" thickBot="1" x14ac:dyDescent="0.3">
      <c r="B45" s="33">
        <v>42497</v>
      </c>
      <c r="C45" s="40"/>
      <c r="D45" s="73" t="s">
        <v>3</v>
      </c>
      <c r="E45" s="73"/>
      <c r="F45" s="74"/>
    </row>
    <row r="46" spans="2:6" ht="15.75" thickBot="1" x14ac:dyDescent="0.3">
      <c r="B46" s="28"/>
      <c r="C46" s="41" t="s">
        <v>13</v>
      </c>
      <c r="D46" s="41" t="s">
        <v>4</v>
      </c>
      <c r="E46" s="41" t="s">
        <v>5</v>
      </c>
      <c r="F46" s="41" t="s">
        <v>6</v>
      </c>
    </row>
    <row r="47" spans="2:6" x14ac:dyDescent="0.25">
      <c r="B47" s="22" t="s">
        <v>7</v>
      </c>
      <c r="C47" s="36">
        <f>'2016-05-07 Train Runs'!K5</f>
        <v>147</v>
      </c>
      <c r="D47" s="36" t="str">
        <f>'2016-05-07 Train Runs'!L5</f>
        <v>NA</v>
      </c>
      <c r="E47" s="36" t="str">
        <f>'2016-05-07 Train Runs'!M5</f>
        <v>NA</v>
      </c>
      <c r="F47" s="36" t="str">
        <f>'2016-05-07 Train Runs'!N5</f>
        <v>NA</v>
      </c>
    </row>
    <row r="48" spans="2:6" x14ac:dyDescent="0.25">
      <c r="B48" s="22" t="s">
        <v>15</v>
      </c>
      <c r="C48" s="37">
        <f>'2016-05-07 Train Runs'!K6</f>
        <v>141</v>
      </c>
      <c r="D48" s="37">
        <f>'2016-05-07 Train Runs'!L6</f>
        <v>42.212018140387357</v>
      </c>
      <c r="E48" s="37">
        <f>'2016-05-07 Train Runs'!M6</f>
        <v>35.083333330694586</v>
      </c>
      <c r="F48" s="37">
        <f>'2016-05-07 Train Runs'!N6</f>
        <v>52.933333333348855</v>
      </c>
    </row>
    <row r="49" spans="2:6" x14ac:dyDescent="0.25">
      <c r="B49" s="22" t="s">
        <v>9</v>
      </c>
      <c r="C49" s="31">
        <f>'2016-05-07 Train Runs'!K7</f>
        <v>0.95918367346938771</v>
      </c>
      <c r="D49" s="38" t="str">
        <f>'2016-05-07 Train Runs'!L7</f>
        <v>NA</v>
      </c>
      <c r="E49" s="38" t="str">
        <f>'2016-05-07 Train Runs'!M7</f>
        <v>NA</v>
      </c>
      <c r="F49" s="38" t="str">
        <f>'2016-05-07 Train Runs'!N7</f>
        <v>NA</v>
      </c>
    </row>
    <row r="50" spans="2:6" x14ac:dyDescent="0.25">
      <c r="B50" s="22" t="s">
        <v>16</v>
      </c>
      <c r="C50" s="37">
        <f>'2016-05-07 Train Runs'!K8</f>
        <v>6</v>
      </c>
      <c r="D50" s="37" t="str">
        <f>'2016-05-07 Train Runs'!L8</f>
        <v>NA</v>
      </c>
      <c r="E50" s="37" t="str">
        <f>'2016-05-07 Train Runs'!M8</f>
        <v>NA</v>
      </c>
      <c r="F50" s="37" t="str">
        <f>'2016-05-07 Train Runs'!N8</f>
        <v>NA</v>
      </c>
    </row>
    <row r="51" spans="2:6" ht="15.75" thickBot="1" x14ac:dyDescent="0.3">
      <c r="B51" s="23" t="s">
        <v>17</v>
      </c>
      <c r="C51" s="39">
        <f>'2016-05-07 Train Runs'!K9</f>
        <v>0</v>
      </c>
      <c r="D51" s="39" t="str">
        <f>'2016-05-07 Train Runs'!L9</f>
        <v>NA</v>
      </c>
      <c r="E51" s="39" t="str">
        <f>'2016-05-07 Train Runs'!M9</f>
        <v>NA</v>
      </c>
      <c r="F51" s="39" t="str">
        <f>'2016-05-07 Train Runs'!N9</f>
        <v>NA</v>
      </c>
    </row>
    <row r="52" spans="2:6" ht="15.75" thickBot="1" x14ac:dyDescent="0.3"/>
    <row r="53" spans="2:6" ht="15.75" thickBot="1" x14ac:dyDescent="0.3">
      <c r="B53" s="33">
        <v>42498</v>
      </c>
      <c r="C53" s="40"/>
      <c r="D53" s="73" t="s">
        <v>3</v>
      </c>
      <c r="E53" s="73"/>
      <c r="F53" s="74"/>
    </row>
    <row r="54" spans="2:6" ht="15.75" thickBot="1" x14ac:dyDescent="0.3">
      <c r="B54" s="28"/>
      <c r="C54" s="41" t="s">
        <v>13</v>
      </c>
      <c r="D54" s="41" t="s">
        <v>4</v>
      </c>
      <c r="E54" s="41" t="s">
        <v>5</v>
      </c>
      <c r="F54" s="41" t="s">
        <v>6</v>
      </c>
    </row>
    <row r="55" spans="2:6" x14ac:dyDescent="0.25">
      <c r="B55" s="22" t="s">
        <v>7</v>
      </c>
      <c r="C55" s="36">
        <f>'2016-05-08 Train Runs'!K5</f>
        <v>145</v>
      </c>
      <c r="D55" s="36" t="str">
        <f>'2016-05-08 Train Runs'!L5</f>
        <v>NA</v>
      </c>
      <c r="E55" s="36" t="str">
        <f>'2016-05-08 Train Runs'!M5</f>
        <v>NA</v>
      </c>
      <c r="F55" s="36" t="str">
        <f>'2016-05-08 Train Runs'!N5</f>
        <v>NA</v>
      </c>
    </row>
    <row r="56" spans="2:6" x14ac:dyDescent="0.25">
      <c r="B56" s="22" t="s">
        <v>15</v>
      </c>
      <c r="C56" s="37">
        <f>'2016-05-08 Train Runs'!K6</f>
        <v>137</v>
      </c>
      <c r="D56" s="37">
        <f>'2016-05-08 Train Runs'!L6</f>
        <v>42.282068966026038</v>
      </c>
      <c r="E56" s="37">
        <f>'2016-05-08 Train Runs'!M6</f>
        <v>34.999999998835847</v>
      </c>
      <c r="F56" s="37">
        <f>'2016-05-08 Train Runs'!N6</f>
        <v>57.783333335537463</v>
      </c>
    </row>
    <row r="57" spans="2:6" x14ac:dyDescent="0.25">
      <c r="B57" s="22" t="s">
        <v>9</v>
      </c>
      <c r="C57" s="31">
        <f>'2016-05-08 Train Runs'!K7</f>
        <v>0.94482758620689655</v>
      </c>
      <c r="D57" s="38" t="str">
        <f>'2016-05-08 Train Runs'!L7</f>
        <v>NA</v>
      </c>
      <c r="E57" s="38" t="str">
        <f>'2016-05-08 Train Runs'!M7</f>
        <v>NA</v>
      </c>
      <c r="F57" s="38" t="str">
        <f>'2016-05-08 Train Runs'!N7</f>
        <v>NA</v>
      </c>
    </row>
    <row r="58" spans="2:6" x14ac:dyDescent="0.25">
      <c r="B58" s="22" t="s">
        <v>16</v>
      </c>
      <c r="C58" s="37">
        <f>'2016-05-08 Train Runs'!K8</f>
        <v>8</v>
      </c>
      <c r="D58" s="37" t="str">
        <f>'2016-05-08 Train Runs'!L8</f>
        <v>NA</v>
      </c>
      <c r="E58" s="37" t="str">
        <f>'2016-05-08 Train Runs'!M8</f>
        <v>NA</v>
      </c>
      <c r="F58" s="37" t="str">
        <f>'2016-05-08 Train Runs'!N8</f>
        <v>NA</v>
      </c>
    </row>
    <row r="59" spans="2:6" ht="15.75" thickBot="1" x14ac:dyDescent="0.3">
      <c r="B59" s="23" t="s">
        <v>17</v>
      </c>
      <c r="C59" s="39">
        <f>'2016-05-08 Train Runs'!K9</f>
        <v>0</v>
      </c>
      <c r="D59" s="39" t="str">
        <f>'2016-05-08 Train Runs'!L9</f>
        <v>NA</v>
      </c>
      <c r="E59" s="39" t="str">
        <f>'2016-05-08 Train Runs'!M9</f>
        <v>NA</v>
      </c>
      <c r="F59" s="39" t="str">
        <f>'2016-05-08 Train Runs'!N9</f>
        <v>NA</v>
      </c>
    </row>
    <row r="60" spans="2:6" ht="15.75" thickBot="1" x14ac:dyDescent="0.3"/>
    <row r="61" spans="2:6" ht="15.75" thickBot="1" x14ac:dyDescent="0.3">
      <c r="B61" s="33">
        <v>42499</v>
      </c>
      <c r="C61" s="40"/>
      <c r="D61" s="73" t="s">
        <v>3</v>
      </c>
      <c r="E61" s="73"/>
      <c r="F61" s="74"/>
    </row>
    <row r="62" spans="2:6" ht="15.75" thickBot="1" x14ac:dyDescent="0.3">
      <c r="B62" s="28"/>
      <c r="C62" s="41" t="s">
        <v>13</v>
      </c>
      <c r="D62" s="41" t="s">
        <v>4</v>
      </c>
      <c r="E62" s="41" t="s">
        <v>5</v>
      </c>
      <c r="F62" s="41" t="s">
        <v>6</v>
      </c>
    </row>
    <row r="63" spans="2:6" x14ac:dyDescent="0.25">
      <c r="B63" s="22" t="s">
        <v>7</v>
      </c>
      <c r="C63" s="36">
        <f>'2016-05-09 Train Runs'!K5</f>
        <v>143</v>
      </c>
      <c r="D63" s="36" t="str">
        <f>'2016-05-09 Train Runs'!L5</f>
        <v>NA</v>
      </c>
      <c r="E63" s="36" t="str">
        <f>'2016-05-09 Train Runs'!M5</f>
        <v>NA</v>
      </c>
      <c r="F63" s="36" t="str">
        <f>'2016-05-09 Train Runs'!N5</f>
        <v>NA</v>
      </c>
    </row>
    <row r="64" spans="2:6" x14ac:dyDescent="0.25">
      <c r="B64" s="22" t="s">
        <v>15</v>
      </c>
      <c r="C64" s="37">
        <f>'2016-05-09 Train Runs'!K6</f>
        <v>137</v>
      </c>
      <c r="D64" s="37">
        <f>'2016-05-09 Train Runs'!L6</f>
        <v>42.282068966026038</v>
      </c>
      <c r="E64" s="37">
        <f>'2016-05-09 Train Runs'!M6</f>
        <v>34.999999998835847</v>
      </c>
      <c r="F64" s="37">
        <f>'2016-05-09 Train Runs'!N6</f>
        <v>57.783333335537463</v>
      </c>
    </row>
    <row r="65" spans="2:6" x14ac:dyDescent="0.25">
      <c r="B65" s="22" t="s">
        <v>9</v>
      </c>
      <c r="C65" s="31">
        <f>'2016-05-09 Train Runs'!K7</f>
        <v>0.95804195804195802</v>
      </c>
      <c r="D65" s="38" t="str">
        <f>'2016-05-09 Train Runs'!L7</f>
        <v>NA</v>
      </c>
      <c r="E65" s="38" t="str">
        <f>'2016-05-09 Train Runs'!M7</f>
        <v>NA</v>
      </c>
      <c r="F65" s="38" t="str">
        <f>'2016-05-09 Train Runs'!N7</f>
        <v>NA</v>
      </c>
    </row>
    <row r="66" spans="2:6" x14ac:dyDescent="0.25">
      <c r="B66" s="22" t="s">
        <v>16</v>
      </c>
      <c r="C66" s="37">
        <f>'2016-05-09 Train Runs'!K8</f>
        <v>6</v>
      </c>
      <c r="D66" s="37" t="str">
        <f>'2016-05-09 Train Runs'!L8</f>
        <v>NA</v>
      </c>
      <c r="E66" s="37" t="str">
        <f>'2016-05-09 Train Runs'!M8</f>
        <v>NA</v>
      </c>
      <c r="F66" s="37" t="str">
        <f>'2016-05-09 Train Runs'!N8</f>
        <v>NA</v>
      </c>
    </row>
    <row r="67" spans="2:6" ht="15.75" thickBot="1" x14ac:dyDescent="0.3">
      <c r="B67" s="23" t="s">
        <v>17</v>
      </c>
      <c r="C67" s="39">
        <f>'2016-05-09 Train Runs'!K9</f>
        <v>0</v>
      </c>
      <c r="D67" s="39" t="str">
        <f>'2016-05-09 Train Runs'!L9</f>
        <v>NA</v>
      </c>
      <c r="E67" s="39" t="str">
        <f>'2016-05-09 Train Runs'!M9</f>
        <v>NA</v>
      </c>
      <c r="F67" s="39" t="str">
        <f>'2016-05-09 Train Runs'!N9</f>
        <v>NA</v>
      </c>
    </row>
    <row r="68" spans="2:6" ht="15.75" thickBot="1" x14ac:dyDescent="0.3"/>
    <row r="69" spans="2:6" ht="15.75" thickBot="1" x14ac:dyDescent="0.3">
      <c r="B69" s="33">
        <v>42500</v>
      </c>
      <c r="C69" s="40"/>
      <c r="D69" s="73" t="s">
        <v>3</v>
      </c>
      <c r="E69" s="73"/>
      <c r="F69" s="74"/>
    </row>
    <row r="70" spans="2:6" ht="15.75" thickBot="1" x14ac:dyDescent="0.3">
      <c r="B70" s="28"/>
      <c r="C70" s="41" t="s">
        <v>13</v>
      </c>
      <c r="D70" s="41" t="s">
        <v>4</v>
      </c>
      <c r="E70" s="41" t="s">
        <v>5</v>
      </c>
      <c r="F70" s="41" t="s">
        <v>6</v>
      </c>
    </row>
    <row r="71" spans="2:6" x14ac:dyDescent="0.25">
      <c r="B71" s="22" t="s">
        <v>7</v>
      </c>
      <c r="C71" s="36">
        <f>'2016-05-10 Train Runs'!K5</f>
        <v>142</v>
      </c>
      <c r="D71" s="36" t="str">
        <f>'2016-05-10 Train Runs'!L5</f>
        <v>NA</v>
      </c>
      <c r="E71" s="36" t="str">
        <f>'2016-05-10 Train Runs'!M5</f>
        <v>NA</v>
      </c>
      <c r="F71" s="36" t="str">
        <f>'2016-05-10 Train Runs'!N5</f>
        <v>NA</v>
      </c>
    </row>
    <row r="72" spans="2:6" x14ac:dyDescent="0.25">
      <c r="B72" s="22" t="s">
        <v>15</v>
      </c>
      <c r="C72" s="37">
        <f>'2016-05-10 Train Runs'!K6</f>
        <v>133</v>
      </c>
      <c r="D72" s="37">
        <f>'2016-05-10 Train Runs'!L6</f>
        <v>43.142253521112664</v>
      </c>
      <c r="E72" s="37">
        <f>'2016-05-10 Train Runs'!M6</f>
        <v>34.983333328273147</v>
      </c>
      <c r="F72" s="37">
        <f>'2016-05-10 Train Runs'!N6</f>
        <v>58.716666667023674</v>
      </c>
    </row>
    <row r="73" spans="2:6" x14ac:dyDescent="0.25">
      <c r="B73" s="22" t="s">
        <v>9</v>
      </c>
      <c r="C73" s="31">
        <f>'2016-05-10 Train Runs'!K7</f>
        <v>0.93661971830985913</v>
      </c>
      <c r="D73" s="38" t="str">
        <f>'2016-05-10 Train Runs'!L7</f>
        <v>NA</v>
      </c>
      <c r="E73" s="38" t="str">
        <f>'2016-05-10 Train Runs'!M7</f>
        <v>NA</v>
      </c>
      <c r="F73" s="38" t="str">
        <f>'2016-05-10 Train Runs'!N7</f>
        <v>NA</v>
      </c>
    </row>
    <row r="74" spans="2:6" x14ac:dyDescent="0.25">
      <c r="B74" s="22" t="s">
        <v>16</v>
      </c>
      <c r="C74" s="37">
        <f>'2016-05-10 Train Runs'!K8</f>
        <v>9</v>
      </c>
      <c r="D74" s="37" t="str">
        <f>'2016-05-10 Train Runs'!L8</f>
        <v>NA</v>
      </c>
      <c r="E74" s="37" t="str">
        <f>'2016-05-10 Train Runs'!M8</f>
        <v>NA</v>
      </c>
      <c r="F74" s="37" t="str">
        <f>'2016-05-10 Train Runs'!N8</f>
        <v>NA</v>
      </c>
    </row>
    <row r="75" spans="2:6" x14ac:dyDescent="0.25">
      <c r="B75" s="22" t="s">
        <v>17</v>
      </c>
      <c r="C75" s="37">
        <f>'2016-05-10 Train Runs'!K9</f>
        <v>0</v>
      </c>
      <c r="D75" s="37" t="str">
        <f>'2016-05-10 Train Runs'!L9</f>
        <v>NA</v>
      </c>
      <c r="E75" s="37" t="str">
        <f>'2016-05-10 Train Runs'!M9</f>
        <v>NA</v>
      </c>
      <c r="F75" s="37" t="str">
        <f>'2016-05-10 Train Runs'!N9</f>
        <v>NA</v>
      </c>
    </row>
    <row r="76" spans="2:6" ht="15.75" thickBot="1" x14ac:dyDescent="0.3">
      <c r="B76" s="51"/>
      <c r="C76" s="52"/>
      <c r="D76" s="52"/>
      <c r="E76" s="52"/>
      <c r="F76" s="52"/>
    </row>
    <row r="77" spans="2:6" ht="15.75" thickBot="1" x14ac:dyDescent="0.3">
      <c r="B77" s="20">
        <v>42501</v>
      </c>
      <c r="C77" s="21"/>
      <c r="D77" s="47" t="s">
        <v>3</v>
      </c>
      <c r="E77" s="47"/>
      <c r="F77" s="48"/>
    </row>
    <row r="78" spans="2:6" ht="15.75" thickBot="1" x14ac:dyDescent="0.3">
      <c r="B78" s="28"/>
      <c r="C78" s="3" t="s">
        <v>13</v>
      </c>
      <c r="D78" s="3" t="s">
        <v>4</v>
      </c>
      <c r="E78" s="3" t="s">
        <v>5</v>
      </c>
      <c r="F78" s="3" t="s">
        <v>6</v>
      </c>
    </row>
    <row r="79" spans="2:6" x14ac:dyDescent="0.25">
      <c r="B79" s="22" t="s">
        <v>7</v>
      </c>
      <c r="C79" s="24">
        <f>'2016-05-11 Train Runs'!K5</f>
        <v>144</v>
      </c>
      <c r="D79" s="24" t="str">
        <f>'2016-05-11 Train Runs'!L5</f>
        <v>NA</v>
      </c>
      <c r="E79" s="24" t="str">
        <f>'2016-05-11 Train Runs'!M5</f>
        <v>NA</v>
      </c>
      <c r="F79" s="24" t="str">
        <f>'2016-05-11 Train Runs'!N5</f>
        <v>NA</v>
      </c>
    </row>
    <row r="80" spans="2:6" x14ac:dyDescent="0.25">
      <c r="B80" s="22" t="s">
        <v>15</v>
      </c>
      <c r="C80" s="24">
        <f>'2016-05-11 Train Runs'!K6</f>
        <v>140</v>
      </c>
      <c r="D80" s="25">
        <f>'2016-05-11 Train Runs'!L6</f>
        <v>43.391666666163864</v>
      </c>
      <c r="E80" s="25">
        <f>'2016-05-11 Train Runs'!M6</f>
        <v>35.399999998044223</v>
      </c>
      <c r="F80" s="25">
        <f>'2016-05-11 Train Runs'!N6</f>
        <v>68.833333330694586</v>
      </c>
    </row>
    <row r="81" spans="2:6" x14ac:dyDescent="0.25">
      <c r="B81" s="22" t="s">
        <v>9</v>
      </c>
      <c r="C81" s="29">
        <f>'2016-05-11 Train Runs'!K7</f>
        <v>0.97222222222222221</v>
      </c>
      <c r="D81" s="26" t="str">
        <f>'2016-05-11 Train Runs'!L7</f>
        <v>NA</v>
      </c>
      <c r="E81" s="24" t="str">
        <f>'2016-05-11 Train Runs'!M7</f>
        <v>NA</v>
      </c>
      <c r="F81" s="24" t="str">
        <f>'2016-05-11 Train Runs'!N7</f>
        <v>NA</v>
      </c>
    </row>
    <row r="82" spans="2:6" x14ac:dyDescent="0.25">
      <c r="B82" s="22" t="s">
        <v>16</v>
      </c>
      <c r="C82" s="24">
        <f>'2016-05-11 Train Runs'!K8</f>
        <v>4</v>
      </c>
      <c r="D82" s="26" t="str">
        <f>'2016-05-11 Train Runs'!L8</f>
        <v>NA</v>
      </c>
      <c r="E82" s="26" t="str">
        <f>'2016-05-11 Train Runs'!M8</f>
        <v>NA</v>
      </c>
      <c r="F82" s="26" t="str">
        <f>'2016-05-11 Train Runs'!N8</f>
        <v>NA</v>
      </c>
    </row>
    <row r="83" spans="2:6" ht="15.75" thickBot="1" x14ac:dyDescent="0.3">
      <c r="B83" s="23" t="s">
        <v>17</v>
      </c>
      <c r="C83" s="30">
        <f>'2016-05-11 Train Runs'!K9</f>
        <v>0</v>
      </c>
      <c r="D83" s="27" t="str">
        <f>'2016-05-11 Train Runs'!L9</f>
        <v>NA</v>
      </c>
      <c r="E83" s="27" t="str">
        <f>'2016-05-11 Train Runs'!M9</f>
        <v>NA</v>
      </c>
      <c r="F83" s="27" t="str">
        <f>'2016-05-11 Train Runs'!N9</f>
        <v>NA</v>
      </c>
    </row>
    <row r="84" spans="2:6" ht="15.75" thickBot="1" x14ac:dyDescent="0.3"/>
    <row r="85" spans="2:6" ht="15.75" thickBot="1" x14ac:dyDescent="0.3">
      <c r="B85" s="20">
        <v>42502</v>
      </c>
      <c r="C85" s="21"/>
      <c r="D85" s="47" t="s">
        <v>3</v>
      </c>
      <c r="E85" s="47"/>
      <c r="F85" s="48"/>
    </row>
    <row r="86" spans="2:6" ht="15.75" thickBot="1" x14ac:dyDescent="0.3">
      <c r="B86" s="28"/>
      <c r="C86" s="3" t="s">
        <v>13</v>
      </c>
      <c r="D86" s="3" t="s">
        <v>4</v>
      </c>
      <c r="E86" s="3" t="s">
        <v>5</v>
      </c>
      <c r="F86" s="3" t="s">
        <v>6</v>
      </c>
    </row>
    <row r="87" spans="2:6" x14ac:dyDescent="0.25">
      <c r="B87" s="22" t="s">
        <v>7</v>
      </c>
      <c r="C87" s="24">
        <f>'2016-05-12 Train Runs'!K5</f>
        <v>141</v>
      </c>
      <c r="D87" s="24" t="str">
        <f>'2016-05-12 Train Runs'!L5</f>
        <v>NA</v>
      </c>
      <c r="E87" s="24" t="str">
        <f>'2016-05-12 Train Runs'!M5</f>
        <v>NA</v>
      </c>
      <c r="F87" s="24" t="str">
        <f>'2016-05-12 Train Runs'!N5</f>
        <v>NA</v>
      </c>
    </row>
    <row r="88" spans="2:6" x14ac:dyDescent="0.25">
      <c r="B88" s="22" t="s">
        <v>15</v>
      </c>
      <c r="C88" s="24">
        <f>'2016-05-12 Train Runs'!K6</f>
        <v>134</v>
      </c>
      <c r="D88" s="25">
        <f>'2016-05-12 Train Runs'!L6</f>
        <v>44.467661691188411</v>
      </c>
      <c r="E88" s="25">
        <f>'2016-05-12 Train Runs'!M6</f>
        <v>34.116666658082977</v>
      </c>
      <c r="F88" s="25">
        <f>'2016-05-12 Train Runs'!N6</f>
        <v>114.299999991199</v>
      </c>
    </row>
    <row r="89" spans="2:6" x14ac:dyDescent="0.25">
      <c r="B89" s="22" t="s">
        <v>9</v>
      </c>
      <c r="C89" s="29">
        <f>'2016-05-12 Train Runs'!K7</f>
        <v>0.95035460992907805</v>
      </c>
      <c r="D89" s="26" t="str">
        <f>'2016-05-12 Train Runs'!L7</f>
        <v>NA</v>
      </c>
      <c r="E89" s="24" t="str">
        <f>'2016-05-12 Train Runs'!M7</f>
        <v>NA</v>
      </c>
      <c r="F89" s="24" t="str">
        <f>'2016-05-12 Train Runs'!N7</f>
        <v>NA</v>
      </c>
    </row>
    <row r="90" spans="2:6" x14ac:dyDescent="0.25">
      <c r="B90" s="22" t="s">
        <v>16</v>
      </c>
      <c r="C90" s="24">
        <f>'2016-05-12 Train Runs'!K8</f>
        <v>7</v>
      </c>
      <c r="D90" s="26" t="str">
        <f>'2016-05-12 Train Runs'!L8</f>
        <v>NA</v>
      </c>
      <c r="E90" s="26" t="str">
        <f>'2016-05-12 Train Runs'!M8</f>
        <v>NA</v>
      </c>
      <c r="F90" s="26" t="str">
        <f>'2016-05-12 Train Runs'!N8</f>
        <v>NA</v>
      </c>
    </row>
    <row r="91" spans="2:6" ht="15.75" thickBot="1" x14ac:dyDescent="0.3">
      <c r="B91" s="23" t="s">
        <v>17</v>
      </c>
      <c r="C91" s="30">
        <f>'2016-05-12 Train Runs'!K9</f>
        <v>0</v>
      </c>
      <c r="D91" s="27" t="str">
        <f>'2016-05-12 Train Runs'!L9</f>
        <v>NA</v>
      </c>
      <c r="E91" s="27" t="str">
        <f>'2016-05-12 Train Runs'!M9</f>
        <v>NA</v>
      </c>
      <c r="F91" s="27" t="str">
        <f>'2016-05-12 Train Runs'!N9</f>
        <v>NA</v>
      </c>
    </row>
    <row r="92" spans="2:6" ht="15.75" thickBot="1" x14ac:dyDescent="0.3"/>
    <row r="93" spans="2:6" ht="15.75" thickBot="1" x14ac:dyDescent="0.3">
      <c r="B93" s="20">
        <v>42503</v>
      </c>
      <c r="C93" s="21"/>
      <c r="D93" s="53" t="s">
        <v>3</v>
      </c>
      <c r="E93" s="53"/>
      <c r="F93" s="54"/>
    </row>
    <row r="94" spans="2:6" ht="15.75" thickBot="1" x14ac:dyDescent="0.3">
      <c r="B94" s="28"/>
      <c r="C94" s="3" t="s">
        <v>13</v>
      </c>
      <c r="D94" s="3" t="s">
        <v>4</v>
      </c>
      <c r="E94" s="3" t="s">
        <v>5</v>
      </c>
      <c r="F94" s="3" t="s">
        <v>6</v>
      </c>
    </row>
    <row r="95" spans="2:6" x14ac:dyDescent="0.25">
      <c r="B95" s="22" t="s">
        <v>7</v>
      </c>
      <c r="C95" s="24">
        <f>'2016-05-13 Train Runs'!K5</f>
        <v>143</v>
      </c>
      <c r="D95" s="24" t="str">
        <f>'2016-05-13 Train Runs'!L5</f>
        <v>NA</v>
      </c>
      <c r="E95" s="24" t="str">
        <f>'2016-05-13 Train Runs'!M5</f>
        <v>NA</v>
      </c>
      <c r="F95" s="24" t="str">
        <f>'2016-05-13 Train Runs'!N5</f>
        <v>NA</v>
      </c>
    </row>
    <row r="96" spans="2:6" x14ac:dyDescent="0.25">
      <c r="B96" s="22" t="s">
        <v>15</v>
      </c>
      <c r="C96" s="24">
        <f>'2016-05-13 Train Runs'!K6</f>
        <v>127</v>
      </c>
      <c r="D96" s="25">
        <f>'2016-05-13 Train Runs'!L6</f>
        <v>42.152214452051197</v>
      </c>
      <c r="E96" s="25">
        <f>'2016-05-13 Train Runs'!M6</f>
        <v>35.100000001257285</v>
      </c>
      <c r="F96" s="25">
        <f>'2016-05-13 Train Runs'!N6</f>
        <v>60.266666673123837</v>
      </c>
    </row>
    <row r="97" spans="2:6" x14ac:dyDescent="0.25">
      <c r="B97" s="22" t="s">
        <v>9</v>
      </c>
      <c r="C97" s="29">
        <f>'2016-05-13 Train Runs'!K7</f>
        <v>0.88811188811188813</v>
      </c>
      <c r="D97" s="26" t="str">
        <f>'2016-05-13 Train Runs'!L7</f>
        <v>NA</v>
      </c>
      <c r="E97" s="24" t="str">
        <f>'2016-05-13 Train Runs'!M7</f>
        <v>NA</v>
      </c>
      <c r="F97" s="24" t="str">
        <f>'2016-05-13 Train Runs'!N7</f>
        <v>NA</v>
      </c>
    </row>
    <row r="98" spans="2:6" x14ac:dyDescent="0.25">
      <c r="B98" s="22" t="s">
        <v>16</v>
      </c>
      <c r="C98" s="24">
        <f>'2016-05-13 Train Runs'!K8</f>
        <v>16</v>
      </c>
      <c r="D98" s="26" t="str">
        <f>'2016-05-13 Train Runs'!L8</f>
        <v>NA</v>
      </c>
      <c r="E98" s="26" t="str">
        <f>'2016-05-13 Train Runs'!M8</f>
        <v>NA</v>
      </c>
      <c r="F98" s="26" t="str">
        <f>'2016-05-13 Train Runs'!N8</f>
        <v>NA</v>
      </c>
    </row>
    <row r="99" spans="2:6" ht="15.75" thickBot="1" x14ac:dyDescent="0.3">
      <c r="B99" s="23" t="s">
        <v>17</v>
      </c>
      <c r="C99" s="30">
        <f>'2016-05-13 Train Runs'!K9</f>
        <v>0</v>
      </c>
      <c r="D99" s="27" t="str">
        <f>'2016-05-13 Train Runs'!L9</f>
        <v>NA</v>
      </c>
      <c r="E99" s="27" t="str">
        <f>'2016-05-13 Train Runs'!M9</f>
        <v>NA</v>
      </c>
      <c r="F99" s="27" t="str">
        <f>'2016-05-13 Train Runs'!N9</f>
        <v>NA</v>
      </c>
    </row>
    <row r="100" spans="2:6" ht="15.75" thickBot="1" x14ac:dyDescent="0.3"/>
    <row r="101" spans="2:6" ht="15.75" thickBot="1" x14ac:dyDescent="0.3">
      <c r="B101" s="20">
        <v>42504</v>
      </c>
      <c r="C101" s="21"/>
      <c r="D101" s="53" t="s">
        <v>3</v>
      </c>
      <c r="E101" s="53"/>
      <c r="F101" s="54"/>
    </row>
    <row r="102" spans="2:6" ht="15.75" thickBot="1" x14ac:dyDescent="0.3">
      <c r="B102" s="28"/>
      <c r="C102" s="3" t="s">
        <v>13</v>
      </c>
      <c r="D102" s="3" t="s">
        <v>4</v>
      </c>
      <c r="E102" s="3" t="s">
        <v>5</v>
      </c>
      <c r="F102" s="3" t="s">
        <v>6</v>
      </c>
    </row>
    <row r="103" spans="2:6" x14ac:dyDescent="0.25">
      <c r="B103" s="22" t="s">
        <v>7</v>
      </c>
      <c r="C103" s="24">
        <f>'2016-05-14 Train Runs'!K5</f>
        <v>145</v>
      </c>
      <c r="D103" s="24" t="str">
        <f>'2016-05-14 Train Runs'!L5</f>
        <v>NA</v>
      </c>
      <c r="E103" s="24" t="str">
        <f>'2016-05-14 Train Runs'!M5</f>
        <v>NA</v>
      </c>
      <c r="F103" s="24" t="str">
        <f>'2016-05-14 Train Runs'!N5</f>
        <v>NA</v>
      </c>
    </row>
    <row r="104" spans="2:6" x14ac:dyDescent="0.25">
      <c r="B104" s="22" t="s">
        <v>15</v>
      </c>
      <c r="C104" s="24">
        <f>'2016-05-14 Train Runs'!K6</f>
        <v>143</v>
      </c>
      <c r="D104" s="25">
        <f>'2016-05-14 Train Runs'!L6</f>
        <v>42.423793103425474</v>
      </c>
      <c r="E104" s="25">
        <f>'2016-05-14 Train Runs'!M6</f>
        <v>34.983333338750526</v>
      </c>
      <c r="F104" s="25">
        <f>'2016-05-14 Train Runs'!N6</f>
        <v>56.049999995157123</v>
      </c>
    </row>
    <row r="105" spans="2:6" x14ac:dyDescent="0.25">
      <c r="B105" s="22" t="s">
        <v>9</v>
      </c>
      <c r="C105" s="29">
        <f>'2016-05-14 Train Runs'!K7</f>
        <v>0.98620689655172411</v>
      </c>
      <c r="D105" s="26" t="str">
        <f>'2016-05-14 Train Runs'!L7</f>
        <v>NA</v>
      </c>
      <c r="E105" s="24" t="str">
        <f>'2016-05-14 Train Runs'!M7</f>
        <v>NA</v>
      </c>
      <c r="F105" s="24" t="str">
        <f>'2016-05-14 Train Runs'!N7</f>
        <v>NA</v>
      </c>
    </row>
    <row r="106" spans="2:6" x14ac:dyDescent="0.25">
      <c r="B106" s="22" t="s">
        <v>16</v>
      </c>
      <c r="C106" s="24">
        <f>'2016-05-14 Train Runs'!K8</f>
        <v>2</v>
      </c>
      <c r="D106" s="26" t="str">
        <f>'2016-05-14 Train Runs'!L8</f>
        <v>NA</v>
      </c>
      <c r="E106" s="26" t="str">
        <f>'2016-05-14 Train Runs'!M8</f>
        <v>NA</v>
      </c>
      <c r="F106" s="26" t="str">
        <f>'2016-05-14 Train Runs'!N8</f>
        <v>NA</v>
      </c>
    </row>
    <row r="107" spans="2:6" ht="15.75" thickBot="1" x14ac:dyDescent="0.3">
      <c r="B107" s="23" t="s">
        <v>17</v>
      </c>
      <c r="C107" s="30">
        <f>'2016-05-14 Train Runs'!K9</f>
        <v>0</v>
      </c>
      <c r="D107" s="27" t="str">
        <f>'2016-05-14 Train Runs'!L9</f>
        <v>NA</v>
      </c>
      <c r="E107" s="27" t="str">
        <f>'2016-05-14 Train Runs'!M9</f>
        <v>NA</v>
      </c>
      <c r="F107" s="27" t="str">
        <f>'2016-05-14 Train Runs'!N9</f>
        <v>NA</v>
      </c>
    </row>
    <row r="108" spans="2:6" ht="15.75" thickBot="1" x14ac:dyDescent="0.3"/>
    <row r="109" spans="2:6" ht="15.75" thickBot="1" x14ac:dyDescent="0.3">
      <c r="B109" s="20">
        <v>42505</v>
      </c>
      <c r="C109" s="21"/>
      <c r="D109" s="53" t="s">
        <v>3</v>
      </c>
      <c r="E109" s="53"/>
      <c r="F109" s="54"/>
    </row>
    <row r="110" spans="2:6" ht="15.75" thickBot="1" x14ac:dyDescent="0.3">
      <c r="B110" s="28"/>
      <c r="C110" s="3" t="s">
        <v>13</v>
      </c>
      <c r="D110" s="3" t="s">
        <v>4</v>
      </c>
      <c r="E110" s="3" t="s">
        <v>5</v>
      </c>
      <c r="F110" s="3" t="s">
        <v>6</v>
      </c>
    </row>
    <row r="111" spans="2:6" x14ac:dyDescent="0.25">
      <c r="B111" s="22" t="s">
        <v>7</v>
      </c>
      <c r="C111" s="24">
        <f>'2016-05-15 Train Runs'!K5</f>
        <v>142</v>
      </c>
      <c r="D111" s="24" t="str">
        <f>'2016-05-15 Train Runs'!L5</f>
        <v>NA</v>
      </c>
      <c r="E111" s="24" t="str">
        <f>'2016-05-15 Train Runs'!M5</f>
        <v>NA</v>
      </c>
      <c r="F111" s="24" t="str">
        <f>'2016-05-15 Train Runs'!N5</f>
        <v>NA</v>
      </c>
    </row>
    <row r="112" spans="2:6" x14ac:dyDescent="0.25">
      <c r="B112" s="22" t="s">
        <v>15</v>
      </c>
      <c r="C112" s="24">
        <f>'2016-05-15 Train Runs'!K6</f>
        <v>131</v>
      </c>
      <c r="D112" s="25">
        <f>'2016-05-15 Train Runs'!L6</f>
        <v>42.673591549260685</v>
      </c>
      <c r="E112" s="25">
        <f>'2016-05-15 Train Runs'!M6</f>
        <v>35.66666666418314</v>
      </c>
      <c r="F112" s="25">
        <f>'2016-05-15 Train Runs'!N6</f>
        <v>57.20000000204891</v>
      </c>
    </row>
    <row r="113" spans="2:6" x14ac:dyDescent="0.25">
      <c r="B113" s="22" t="s">
        <v>9</v>
      </c>
      <c r="C113" s="29">
        <f>'2016-05-15 Train Runs'!K7</f>
        <v>0.92253521126760563</v>
      </c>
      <c r="D113" s="26" t="str">
        <f>'2016-05-15 Train Runs'!L7</f>
        <v>NA</v>
      </c>
      <c r="E113" s="24" t="str">
        <f>'2016-05-15 Train Runs'!M7</f>
        <v>NA</v>
      </c>
      <c r="F113" s="24" t="str">
        <f>'2016-05-15 Train Runs'!N7</f>
        <v>NA</v>
      </c>
    </row>
    <row r="114" spans="2:6" x14ac:dyDescent="0.25">
      <c r="B114" s="22" t="s">
        <v>16</v>
      </c>
      <c r="C114" s="24">
        <f>'2016-05-15 Train Runs'!K8</f>
        <v>11</v>
      </c>
      <c r="D114" s="26" t="str">
        <f>'2016-05-15 Train Runs'!L8</f>
        <v>NA</v>
      </c>
      <c r="E114" s="26" t="str">
        <f>'2016-05-15 Train Runs'!M8</f>
        <v>NA</v>
      </c>
      <c r="F114" s="26" t="str">
        <f>'2016-05-15 Train Runs'!N8</f>
        <v>NA</v>
      </c>
    </row>
    <row r="115" spans="2:6" ht="15.75" thickBot="1" x14ac:dyDescent="0.3">
      <c r="B115" s="23" t="s">
        <v>17</v>
      </c>
      <c r="C115" s="30">
        <f>'2016-05-15 Train Runs'!K9</f>
        <v>0</v>
      </c>
      <c r="D115" s="27" t="str">
        <f>'2016-05-15 Train Runs'!L9</f>
        <v>NA</v>
      </c>
      <c r="E115" s="27" t="str">
        <f>'2016-05-15 Train Runs'!M9</f>
        <v>NA</v>
      </c>
      <c r="F115" s="27" t="str">
        <f>'2016-05-15 Train Runs'!N9</f>
        <v>NA</v>
      </c>
    </row>
    <row r="116" spans="2:6" ht="15.75" thickBot="1" x14ac:dyDescent="0.3"/>
    <row r="117" spans="2:6" ht="15.75" thickBot="1" x14ac:dyDescent="0.3">
      <c r="B117" s="20">
        <v>42506</v>
      </c>
      <c r="C117" s="21"/>
      <c r="D117" s="53" t="s">
        <v>3</v>
      </c>
      <c r="E117" s="53"/>
      <c r="F117" s="54"/>
    </row>
    <row r="118" spans="2:6" ht="15.75" thickBot="1" x14ac:dyDescent="0.3">
      <c r="B118" s="28"/>
      <c r="C118" s="3" t="s">
        <v>13</v>
      </c>
      <c r="D118" s="3" t="s">
        <v>4</v>
      </c>
      <c r="E118" s="3" t="s">
        <v>5</v>
      </c>
      <c r="F118" s="3" t="s">
        <v>6</v>
      </c>
    </row>
    <row r="119" spans="2:6" x14ac:dyDescent="0.25">
      <c r="B119" s="22" t="s">
        <v>7</v>
      </c>
      <c r="C119" s="24">
        <f>'2016-05-16 Train Runs'!K5</f>
        <v>133</v>
      </c>
      <c r="D119" s="24" t="str">
        <f>'2016-05-16 Train Runs'!L5</f>
        <v>NA</v>
      </c>
      <c r="E119" s="24" t="str">
        <f>'2016-05-16 Train Runs'!M5</f>
        <v>NA</v>
      </c>
      <c r="F119" s="24" t="str">
        <f>'2016-05-16 Train Runs'!N5</f>
        <v>NA</v>
      </c>
    </row>
    <row r="120" spans="2:6" x14ac:dyDescent="0.25">
      <c r="B120" s="22" t="s">
        <v>15</v>
      </c>
      <c r="C120" s="24">
        <f>'2016-05-16 Train Runs'!K6</f>
        <v>127</v>
      </c>
      <c r="D120" s="25">
        <f>'2016-05-16 Train Runs'!L6</f>
        <v>44.154761904593265</v>
      </c>
      <c r="E120" s="25">
        <f>'2016-05-16 Train Runs'!M6</f>
        <v>35.399999998044223</v>
      </c>
      <c r="F120" s="25">
        <f>'2016-05-16 Train Runs'!N6</f>
        <v>76.633333330973983</v>
      </c>
    </row>
    <row r="121" spans="2:6" x14ac:dyDescent="0.25">
      <c r="B121" s="22" t="s">
        <v>9</v>
      </c>
      <c r="C121" s="29">
        <f>'2016-05-16 Train Runs'!K7</f>
        <v>0.95488721804511278</v>
      </c>
      <c r="D121" s="26" t="str">
        <f>'2016-05-16 Train Runs'!L7</f>
        <v>NA</v>
      </c>
      <c r="E121" s="24" t="str">
        <f>'2016-05-16 Train Runs'!M7</f>
        <v>NA</v>
      </c>
      <c r="F121" s="24" t="str">
        <f>'2016-05-16 Train Runs'!N7</f>
        <v>NA</v>
      </c>
    </row>
    <row r="122" spans="2:6" x14ac:dyDescent="0.25">
      <c r="B122" s="22" t="s">
        <v>16</v>
      </c>
      <c r="C122" s="24">
        <f>'2016-05-16 Train Runs'!K8</f>
        <v>6</v>
      </c>
      <c r="D122" s="26" t="str">
        <f>'2016-05-16 Train Runs'!L8</f>
        <v>NA</v>
      </c>
      <c r="E122" s="26" t="str">
        <f>'2016-05-16 Train Runs'!M8</f>
        <v>NA</v>
      </c>
      <c r="F122" s="26" t="str">
        <f>'2016-05-16 Train Runs'!N8</f>
        <v>NA</v>
      </c>
    </row>
    <row r="123" spans="2:6" ht="15.75" thickBot="1" x14ac:dyDescent="0.3">
      <c r="B123" s="23" t="s">
        <v>17</v>
      </c>
      <c r="C123" s="30">
        <f>'2016-05-16 Train Runs'!K9</f>
        <v>0</v>
      </c>
      <c r="D123" s="27" t="str">
        <f>'2016-05-16 Train Runs'!L9</f>
        <v>NA</v>
      </c>
      <c r="E123" s="27" t="str">
        <f>'2016-05-16 Train Runs'!M9</f>
        <v>NA</v>
      </c>
      <c r="F123" s="27" t="str">
        <f>'2016-05-16 Train Runs'!N9</f>
        <v>NA</v>
      </c>
    </row>
    <row r="124" spans="2:6" ht="15.75" thickBot="1" x14ac:dyDescent="0.3"/>
    <row r="125" spans="2:6" ht="15.75" thickBot="1" x14ac:dyDescent="0.3">
      <c r="B125" s="20">
        <v>42507</v>
      </c>
      <c r="C125" s="21"/>
      <c r="D125" s="55" t="s">
        <v>3</v>
      </c>
      <c r="E125" s="55"/>
      <c r="F125" s="56"/>
    </row>
    <row r="126" spans="2:6" ht="15.75" thickBot="1" x14ac:dyDescent="0.3">
      <c r="B126" s="28"/>
      <c r="C126" s="3" t="s">
        <v>13</v>
      </c>
      <c r="D126" s="3" t="s">
        <v>4</v>
      </c>
      <c r="E126" s="3" t="s">
        <v>5</v>
      </c>
      <c r="F126" s="3" t="s">
        <v>6</v>
      </c>
    </row>
    <row r="127" spans="2:6" x14ac:dyDescent="0.25">
      <c r="B127" s="22" t="s">
        <v>7</v>
      </c>
      <c r="C127" s="24">
        <f>'2016-05-17 Train Runs'!K5</f>
        <v>141</v>
      </c>
      <c r="D127" s="24" t="str">
        <f>'2016-05-17 Train Runs'!L5</f>
        <v>NA</v>
      </c>
      <c r="E127" s="24" t="str">
        <f>'2016-05-17 Train Runs'!M5</f>
        <v>NA</v>
      </c>
      <c r="F127" s="24" t="str">
        <f>'2016-05-17 Train Runs'!N5</f>
        <v>NA</v>
      </c>
    </row>
    <row r="128" spans="2:6" x14ac:dyDescent="0.25">
      <c r="B128" s="22" t="s">
        <v>15</v>
      </c>
      <c r="C128" s="24">
        <f>'2016-05-17 Train Runs'!K6</f>
        <v>133</v>
      </c>
      <c r="D128" s="25">
        <f>'2016-05-17 Train Runs'!L6</f>
        <v>43.071445221369565</v>
      </c>
      <c r="E128" s="25">
        <f>'2016-05-17 Train Runs'!M6</f>
        <v>34.833333335118368</v>
      </c>
      <c r="F128" s="25">
        <f>'2016-05-17 Train Runs'!N6</f>
        <v>67.399999997578561</v>
      </c>
    </row>
    <row r="129" spans="2:6" x14ac:dyDescent="0.25">
      <c r="B129" s="22" t="s">
        <v>9</v>
      </c>
      <c r="C129" s="29">
        <f>'2016-05-17 Train Runs'!K7</f>
        <v>0.94326241134751776</v>
      </c>
      <c r="D129" s="26" t="str">
        <f>'2016-05-17 Train Runs'!L7</f>
        <v>NA</v>
      </c>
      <c r="E129" s="24" t="str">
        <f>'2016-05-17 Train Runs'!M7</f>
        <v>NA</v>
      </c>
      <c r="F129" s="24" t="str">
        <f>'2016-05-17 Train Runs'!N7</f>
        <v>NA</v>
      </c>
    </row>
    <row r="130" spans="2:6" x14ac:dyDescent="0.25">
      <c r="B130" s="22" t="s">
        <v>16</v>
      </c>
      <c r="C130" s="24">
        <f>'2016-05-17 Train Runs'!K8</f>
        <v>8</v>
      </c>
      <c r="D130" s="26" t="str">
        <f>'2016-05-17 Train Runs'!L8</f>
        <v>NA</v>
      </c>
      <c r="E130" s="26" t="str">
        <f>'2016-05-17 Train Runs'!M8</f>
        <v>NA</v>
      </c>
      <c r="F130" s="26" t="str">
        <f>'2016-05-17 Train Runs'!N8</f>
        <v>NA</v>
      </c>
    </row>
    <row r="131" spans="2:6" ht="15.75" thickBot="1" x14ac:dyDescent="0.3">
      <c r="B131" s="23" t="s">
        <v>17</v>
      </c>
      <c r="C131" s="30">
        <f>'2016-05-17 Train Runs'!K9</f>
        <v>0</v>
      </c>
      <c r="D131" s="27" t="str">
        <f>'2016-05-17 Train Runs'!L9</f>
        <v>NA</v>
      </c>
      <c r="E131" s="27" t="str">
        <f>'2016-05-17 Train Runs'!M9</f>
        <v>NA</v>
      </c>
      <c r="F131" s="27" t="str">
        <f>'2016-05-17 Train Runs'!N9</f>
        <v>NA</v>
      </c>
    </row>
    <row r="132" spans="2:6" ht="15.75" thickBot="1" x14ac:dyDescent="0.3"/>
    <row r="133" spans="2:6" ht="15.75" thickBot="1" x14ac:dyDescent="0.3">
      <c r="B133" s="20">
        <v>42508</v>
      </c>
      <c r="C133" s="21"/>
      <c r="D133" s="57" t="s">
        <v>3</v>
      </c>
      <c r="E133" s="57"/>
      <c r="F133" s="58"/>
    </row>
    <row r="134" spans="2:6" ht="15.75" thickBot="1" x14ac:dyDescent="0.3">
      <c r="B134" s="28"/>
      <c r="C134" s="3" t="s">
        <v>13</v>
      </c>
      <c r="D134" s="3" t="s">
        <v>4</v>
      </c>
      <c r="E134" s="3" t="s">
        <v>5</v>
      </c>
      <c r="F134" s="3" t="s">
        <v>6</v>
      </c>
    </row>
    <row r="135" spans="2:6" x14ac:dyDescent="0.25">
      <c r="B135" s="22" t="s">
        <v>7</v>
      </c>
      <c r="C135" s="24">
        <f>'2016-05-18 Train Runs'!K5</f>
        <v>133</v>
      </c>
      <c r="D135" s="24" t="str">
        <f>'2016-05-18 Train Runs'!L5</f>
        <v>NA</v>
      </c>
      <c r="E135" s="24" t="str">
        <f>'2016-05-18 Train Runs'!M5</f>
        <v>NA</v>
      </c>
      <c r="F135" s="24" t="str">
        <f>'2016-05-18 Train Runs'!N5</f>
        <v>NA</v>
      </c>
    </row>
    <row r="136" spans="2:6" x14ac:dyDescent="0.25">
      <c r="B136" s="22" t="s">
        <v>15</v>
      </c>
      <c r="C136" s="24">
        <f>'2016-05-18 Train Runs'!K6</f>
        <v>127</v>
      </c>
      <c r="D136" s="25">
        <f>'2016-05-18 Train Runs'!L6</f>
        <v>44.217167919802769</v>
      </c>
      <c r="E136" s="25">
        <f>'2016-05-18 Train Runs'!M6</f>
        <v>35.550000001676381</v>
      </c>
      <c r="F136" s="25">
        <f>'2016-05-18 Train Runs'!N6</f>
        <v>67.416666668141261</v>
      </c>
    </row>
    <row r="137" spans="2:6" x14ac:dyDescent="0.25">
      <c r="B137" s="22" t="s">
        <v>9</v>
      </c>
      <c r="C137" s="29">
        <f>'2016-05-18 Train Runs'!K7</f>
        <v>0.95488721804511278</v>
      </c>
      <c r="D137" s="26" t="str">
        <f>'2016-05-18 Train Runs'!L7</f>
        <v>NA</v>
      </c>
      <c r="E137" s="24" t="str">
        <f>'2016-05-18 Train Runs'!M7</f>
        <v>NA</v>
      </c>
      <c r="F137" s="24" t="str">
        <f>'2016-05-18 Train Runs'!N7</f>
        <v>NA</v>
      </c>
    </row>
    <row r="138" spans="2:6" x14ac:dyDescent="0.25">
      <c r="B138" s="22" t="s">
        <v>16</v>
      </c>
      <c r="C138" s="24">
        <f>'2016-05-18 Train Runs'!K8</f>
        <v>6</v>
      </c>
      <c r="D138" s="26" t="str">
        <f>'2016-05-18 Train Runs'!L8</f>
        <v>NA</v>
      </c>
      <c r="E138" s="26" t="str">
        <f>'2016-05-18 Train Runs'!M8</f>
        <v>NA</v>
      </c>
      <c r="F138" s="26" t="str">
        <f>'2016-05-18 Train Runs'!N8</f>
        <v>NA</v>
      </c>
    </row>
    <row r="139" spans="2:6" ht="15.75" thickBot="1" x14ac:dyDescent="0.3">
      <c r="B139" s="23" t="s">
        <v>17</v>
      </c>
      <c r="C139" s="30">
        <f>'2016-05-18 Train Runs'!K9</f>
        <v>0</v>
      </c>
      <c r="D139" s="27" t="str">
        <f>'2016-05-18 Train Runs'!L9</f>
        <v>NA</v>
      </c>
      <c r="E139" s="27" t="str">
        <f>'2016-05-18 Train Runs'!M9</f>
        <v>NA</v>
      </c>
      <c r="F139" s="27" t="str">
        <f>'2016-05-18 Train Runs'!N9</f>
        <v>NA</v>
      </c>
    </row>
    <row r="140" spans="2:6" ht="15.75" thickBot="1" x14ac:dyDescent="0.3"/>
    <row r="141" spans="2:6" ht="15.75" thickBot="1" x14ac:dyDescent="0.3">
      <c r="B141" s="20">
        <v>42509</v>
      </c>
      <c r="C141" s="21"/>
      <c r="D141" s="59" t="s">
        <v>3</v>
      </c>
      <c r="E141" s="59"/>
      <c r="F141" s="60"/>
    </row>
    <row r="142" spans="2:6" ht="15.75" thickBot="1" x14ac:dyDescent="0.3">
      <c r="B142" s="28"/>
      <c r="C142" s="3" t="s">
        <v>13</v>
      </c>
      <c r="D142" s="3" t="s">
        <v>4</v>
      </c>
      <c r="E142" s="3" t="s">
        <v>5</v>
      </c>
      <c r="F142" s="3" t="s">
        <v>6</v>
      </c>
    </row>
    <row r="143" spans="2:6" x14ac:dyDescent="0.25">
      <c r="B143" s="22" t="s">
        <v>7</v>
      </c>
      <c r="C143" s="24">
        <f>'2016-05-19 Train Runs'!K5</f>
        <v>135</v>
      </c>
      <c r="D143" s="24" t="str">
        <f>'2016-05-19 Train Runs'!L5</f>
        <v>NA</v>
      </c>
      <c r="E143" s="24" t="str">
        <f>'2016-05-19 Train Runs'!M5</f>
        <v>NA</v>
      </c>
      <c r="F143" s="24" t="str">
        <f>'2016-05-19 Train Runs'!N5</f>
        <v>NA</v>
      </c>
    </row>
    <row r="144" spans="2:6" x14ac:dyDescent="0.25">
      <c r="B144" s="22" t="s">
        <v>15</v>
      </c>
      <c r="C144" s="24">
        <f>'2016-05-19 Train Runs'!K6</f>
        <v>123</v>
      </c>
      <c r="D144" s="25">
        <f>'2016-05-19 Train Runs'!L6</f>
        <v>42.520864197882581</v>
      </c>
      <c r="E144" s="25">
        <f>'2016-05-19 Train Runs'!M6</f>
        <v>35.399999998044223</v>
      </c>
      <c r="F144" s="25">
        <f>'2016-05-19 Train Runs'!N6</f>
        <v>61.166666663484648</v>
      </c>
    </row>
    <row r="145" spans="2:6" x14ac:dyDescent="0.25">
      <c r="B145" s="22" t="s">
        <v>9</v>
      </c>
      <c r="C145" s="29">
        <f>'2016-05-19 Train Runs'!K7</f>
        <v>0.91111111111111109</v>
      </c>
      <c r="D145" s="26" t="str">
        <f>'2016-05-19 Train Runs'!L7</f>
        <v>NA</v>
      </c>
      <c r="E145" s="24" t="str">
        <f>'2016-05-19 Train Runs'!M7</f>
        <v>NA</v>
      </c>
      <c r="F145" s="24" t="str">
        <f>'2016-05-19 Train Runs'!N7</f>
        <v>NA</v>
      </c>
    </row>
    <row r="146" spans="2:6" x14ac:dyDescent="0.25">
      <c r="B146" s="22" t="s">
        <v>16</v>
      </c>
      <c r="C146" s="24">
        <f>'2016-05-19 Train Runs'!K8</f>
        <v>12</v>
      </c>
      <c r="D146" s="26" t="str">
        <f>'2016-05-19 Train Runs'!L8</f>
        <v>NA</v>
      </c>
      <c r="E146" s="26" t="str">
        <f>'2016-05-19 Train Runs'!M8</f>
        <v>NA</v>
      </c>
      <c r="F146" s="26" t="str">
        <f>'2016-05-19 Train Runs'!N8</f>
        <v>NA</v>
      </c>
    </row>
    <row r="147" spans="2:6" ht="15.75" thickBot="1" x14ac:dyDescent="0.3">
      <c r="B147" s="23" t="s">
        <v>17</v>
      </c>
      <c r="C147" s="30">
        <f>'2016-05-19 Train Runs'!K9</f>
        <v>0</v>
      </c>
      <c r="D147" s="27" t="str">
        <f>'2016-05-19 Train Runs'!L9</f>
        <v>NA</v>
      </c>
      <c r="E147" s="27" t="str">
        <f>'2016-05-19 Train Runs'!M9</f>
        <v>NA</v>
      </c>
      <c r="F147" s="27" t="str">
        <f>'2016-05-19 Train Runs'!N9</f>
        <v>NA</v>
      </c>
    </row>
    <row r="148" spans="2:6" ht="15.75" thickBot="1" x14ac:dyDescent="0.3"/>
    <row r="149" spans="2:6" ht="15.75" thickBot="1" x14ac:dyDescent="0.3">
      <c r="B149" s="20">
        <v>42510</v>
      </c>
      <c r="C149" s="21"/>
      <c r="D149" s="63" t="s">
        <v>3</v>
      </c>
      <c r="E149" s="63"/>
      <c r="F149" s="64"/>
    </row>
    <row r="150" spans="2:6" ht="15.75" thickBot="1" x14ac:dyDescent="0.3">
      <c r="B150" s="28"/>
      <c r="C150" s="3" t="s">
        <v>13</v>
      </c>
      <c r="D150" s="3" t="s">
        <v>4</v>
      </c>
      <c r="E150" s="3" t="s">
        <v>5</v>
      </c>
      <c r="F150" s="3" t="s">
        <v>6</v>
      </c>
    </row>
    <row r="151" spans="2:6" x14ac:dyDescent="0.25">
      <c r="B151" s="22" t="s">
        <v>7</v>
      </c>
      <c r="C151" s="24">
        <f>'2016-05-20 Train Runs'!K5</f>
        <v>139</v>
      </c>
      <c r="D151" s="24" t="str">
        <f>'2016-05-20 Train Runs'!L5</f>
        <v>NA</v>
      </c>
      <c r="E151" s="24" t="str">
        <f>'2016-05-20 Train Runs'!M5</f>
        <v>NA</v>
      </c>
      <c r="F151" s="24" t="str">
        <f>'2016-05-20 Train Runs'!N5</f>
        <v>NA</v>
      </c>
    </row>
    <row r="152" spans="2:6" x14ac:dyDescent="0.25">
      <c r="B152" s="22" t="s">
        <v>15</v>
      </c>
      <c r="C152" s="24">
        <f>'2016-05-20 Train Runs'!K6</f>
        <v>131</v>
      </c>
      <c r="D152" s="25">
        <f>'2016-05-20 Train Runs'!L6</f>
        <v>44.964734298409894</v>
      </c>
      <c r="E152" s="25">
        <f>'2016-05-20 Train Runs'!M6</f>
        <v>34.516666667768732</v>
      </c>
      <c r="F152" s="25">
        <f>'2016-05-20 Train Runs'!N6</f>
        <v>63.233333331299946</v>
      </c>
    </row>
    <row r="153" spans="2:6" x14ac:dyDescent="0.25">
      <c r="B153" s="22" t="s">
        <v>9</v>
      </c>
      <c r="C153" s="29">
        <f>'2016-05-20 Train Runs'!K7</f>
        <v>0.94244604316546765</v>
      </c>
      <c r="D153" s="26" t="str">
        <f>'2016-05-20 Train Runs'!L7</f>
        <v>NA</v>
      </c>
      <c r="E153" s="24" t="str">
        <f>'2016-05-20 Train Runs'!M7</f>
        <v>NA</v>
      </c>
      <c r="F153" s="24" t="str">
        <f>'2016-05-20 Train Runs'!N7</f>
        <v>NA</v>
      </c>
    </row>
    <row r="154" spans="2:6" x14ac:dyDescent="0.25">
      <c r="B154" s="22" t="s">
        <v>16</v>
      </c>
      <c r="C154" s="24">
        <f>'2016-05-20 Train Runs'!K8</f>
        <v>8</v>
      </c>
      <c r="D154" s="26" t="str">
        <f>'2016-05-20 Train Runs'!L8</f>
        <v>NA</v>
      </c>
      <c r="E154" s="26" t="str">
        <f>'2016-05-20 Train Runs'!M8</f>
        <v>NA</v>
      </c>
      <c r="F154" s="26" t="str">
        <f>'2016-05-20 Train Runs'!N8</f>
        <v>NA</v>
      </c>
    </row>
    <row r="155" spans="2:6" ht="15.75" thickBot="1" x14ac:dyDescent="0.3">
      <c r="B155" s="23" t="s">
        <v>17</v>
      </c>
      <c r="C155" s="30">
        <f>'2016-05-20 Train Runs'!K9</f>
        <v>1</v>
      </c>
      <c r="D155" s="27" t="str">
        <f>'2016-05-20 Train Runs'!L9</f>
        <v>NA</v>
      </c>
      <c r="E155" s="27" t="str">
        <f>'2016-05-20 Train Runs'!M9</f>
        <v>NA</v>
      </c>
      <c r="F155" s="27" t="str">
        <f>'2016-05-20 Train Runs'!N9</f>
        <v>NA</v>
      </c>
    </row>
    <row r="156" spans="2:6" ht="15.75" thickBot="1" x14ac:dyDescent="0.3"/>
    <row r="157" spans="2:6" ht="15.75" thickBot="1" x14ac:dyDescent="0.3">
      <c r="B157" s="20">
        <v>42511</v>
      </c>
      <c r="C157" s="21"/>
      <c r="D157" s="63" t="s">
        <v>3</v>
      </c>
      <c r="E157" s="63"/>
      <c r="F157" s="64"/>
    </row>
    <row r="158" spans="2:6" ht="15.75" thickBot="1" x14ac:dyDescent="0.3">
      <c r="B158" s="28"/>
      <c r="C158" s="3" t="s">
        <v>13</v>
      </c>
      <c r="D158" s="3" t="s">
        <v>4</v>
      </c>
      <c r="E158" s="3" t="s">
        <v>5</v>
      </c>
      <c r="F158" s="3" t="s">
        <v>6</v>
      </c>
    </row>
    <row r="159" spans="2:6" x14ac:dyDescent="0.25">
      <c r="B159" s="22" t="s">
        <v>7</v>
      </c>
      <c r="C159" s="24">
        <f>'2016-05-21 Train Runs'!K5</f>
        <v>139</v>
      </c>
      <c r="D159" s="24" t="str">
        <f>'2016-05-21 Train Runs'!L5</f>
        <v>NA</v>
      </c>
      <c r="E159" s="24" t="str">
        <f>'2016-05-21 Train Runs'!M5</f>
        <v>NA</v>
      </c>
      <c r="F159" s="24" t="str">
        <f>'2016-05-21 Train Runs'!N5</f>
        <v>NA</v>
      </c>
    </row>
    <row r="160" spans="2:6" x14ac:dyDescent="0.25">
      <c r="B160" s="22" t="s">
        <v>15</v>
      </c>
      <c r="C160" s="24">
        <f>'2016-05-21 Train Runs'!K6</f>
        <v>125</v>
      </c>
      <c r="D160" s="25">
        <f>'2016-05-21 Train Runs'!L6</f>
        <v>42.520864197882581</v>
      </c>
      <c r="E160" s="25">
        <f>'2016-05-21 Train Runs'!M6</f>
        <v>35.399999998044223</v>
      </c>
      <c r="F160" s="25">
        <f>'2016-05-21 Train Runs'!N6</f>
        <v>61.166666663484648</v>
      </c>
    </row>
    <row r="161" spans="2:6" x14ac:dyDescent="0.25">
      <c r="B161" s="22" t="s">
        <v>9</v>
      </c>
      <c r="C161" s="29">
        <f>'2016-05-21 Train Runs'!K7</f>
        <v>0.89928057553956831</v>
      </c>
      <c r="D161" s="26" t="str">
        <f>'2016-05-21 Train Runs'!L7</f>
        <v>NA</v>
      </c>
      <c r="E161" s="24" t="str">
        <f>'2016-05-21 Train Runs'!M7</f>
        <v>NA</v>
      </c>
      <c r="F161" s="24" t="str">
        <f>'2016-05-21 Train Runs'!N7</f>
        <v>NA</v>
      </c>
    </row>
    <row r="162" spans="2:6" x14ac:dyDescent="0.25">
      <c r="B162" s="22" t="s">
        <v>16</v>
      </c>
      <c r="C162" s="24">
        <f>'2016-05-21 Train Runs'!K8</f>
        <v>14</v>
      </c>
      <c r="D162" s="26" t="str">
        <f>'2016-05-21 Train Runs'!L8</f>
        <v>NA</v>
      </c>
      <c r="E162" s="26" t="str">
        <f>'2016-05-21 Train Runs'!M8</f>
        <v>NA</v>
      </c>
      <c r="F162" s="26" t="str">
        <f>'2016-05-21 Train Runs'!N8</f>
        <v>NA</v>
      </c>
    </row>
    <row r="163" spans="2:6" ht="15.75" thickBot="1" x14ac:dyDescent="0.3">
      <c r="B163" s="23" t="s">
        <v>17</v>
      </c>
      <c r="C163" s="30">
        <f>'2016-05-21 Train Runs'!K9</f>
        <v>0</v>
      </c>
      <c r="D163" s="27" t="str">
        <f>'2016-05-21 Train Runs'!L9</f>
        <v>NA</v>
      </c>
      <c r="E163" s="27" t="str">
        <f>'2016-05-21 Train Runs'!M9</f>
        <v>NA</v>
      </c>
      <c r="F163" s="27" t="str">
        <f>'2016-05-21 Train Runs'!N9</f>
        <v>NA</v>
      </c>
    </row>
    <row r="164" spans="2:6" ht="15.75" thickBot="1" x14ac:dyDescent="0.3"/>
    <row r="165" spans="2:6" ht="15.75" thickBot="1" x14ac:dyDescent="0.3">
      <c r="B165" s="20">
        <v>42512</v>
      </c>
      <c r="C165" s="21"/>
      <c r="D165" s="63" t="s">
        <v>3</v>
      </c>
      <c r="E165" s="63"/>
      <c r="F165" s="64"/>
    </row>
    <row r="166" spans="2:6" ht="15.75" thickBot="1" x14ac:dyDescent="0.3">
      <c r="B166" s="28"/>
      <c r="C166" s="3" t="s">
        <v>13</v>
      </c>
      <c r="D166" s="3" t="s">
        <v>4</v>
      </c>
      <c r="E166" s="3" t="s">
        <v>5</v>
      </c>
      <c r="F166" s="3" t="s">
        <v>6</v>
      </c>
    </row>
    <row r="167" spans="2:6" x14ac:dyDescent="0.25">
      <c r="B167" s="22" t="s">
        <v>7</v>
      </c>
      <c r="C167" s="24">
        <f>'2016-05-22 Train Runs'!K5</f>
        <v>131</v>
      </c>
      <c r="D167" s="24" t="str">
        <f>'2016-05-22 Train Runs'!L5</f>
        <v>NA</v>
      </c>
      <c r="E167" s="24" t="str">
        <f>'2016-05-22 Train Runs'!M5</f>
        <v>NA</v>
      </c>
      <c r="F167" s="24" t="str">
        <f>'2016-05-22 Train Runs'!N5</f>
        <v>NA</v>
      </c>
    </row>
    <row r="168" spans="2:6" x14ac:dyDescent="0.25">
      <c r="B168" s="22" t="s">
        <v>15</v>
      </c>
      <c r="C168" s="24">
        <f>'2016-05-22 Train Runs'!K6</f>
        <v>122</v>
      </c>
      <c r="D168" s="25">
        <f>'2016-05-22 Train Runs'!L6</f>
        <v>42.520864197882581</v>
      </c>
      <c r="E168" s="25">
        <f>'2016-05-22 Train Runs'!M6</f>
        <v>35.399999998044223</v>
      </c>
      <c r="F168" s="25">
        <f>'2016-05-22 Train Runs'!N6</f>
        <v>61.166666663484648</v>
      </c>
    </row>
    <row r="169" spans="2:6" x14ac:dyDescent="0.25">
      <c r="B169" s="22" t="s">
        <v>9</v>
      </c>
      <c r="C169" s="29">
        <f>'2016-05-22 Train Runs'!K7</f>
        <v>0.93129770992366412</v>
      </c>
      <c r="D169" s="26" t="str">
        <f>'2016-05-22 Train Runs'!L7</f>
        <v>NA</v>
      </c>
      <c r="E169" s="24" t="str">
        <f>'2016-05-22 Train Runs'!M7</f>
        <v>NA</v>
      </c>
      <c r="F169" s="24" t="str">
        <f>'2016-05-22 Train Runs'!N7</f>
        <v>NA</v>
      </c>
    </row>
    <row r="170" spans="2:6" x14ac:dyDescent="0.25">
      <c r="B170" s="22" t="s">
        <v>16</v>
      </c>
      <c r="C170" s="24">
        <f>'2016-05-22 Train Runs'!K8</f>
        <v>9</v>
      </c>
      <c r="D170" s="26" t="str">
        <f>'2016-05-22 Train Runs'!L8</f>
        <v>NA</v>
      </c>
      <c r="E170" s="26" t="str">
        <f>'2016-05-22 Train Runs'!M8</f>
        <v>NA</v>
      </c>
      <c r="F170" s="26" t="str">
        <f>'2016-05-22 Train Runs'!N8</f>
        <v>NA</v>
      </c>
    </row>
    <row r="171" spans="2:6" ht="15.75" thickBot="1" x14ac:dyDescent="0.3">
      <c r="B171" s="23" t="s">
        <v>17</v>
      </c>
      <c r="C171" s="30">
        <f>'2016-05-22 Train Runs'!K9</f>
        <v>0</v>
      </c>
      <c r="D171" s="27" t="str">
        <f>'2016-05-22 Train Runs'!L9</f>
        <v>NA</v>
      </c>
      <c r="E171" s="27" t="str">
        <f>'2016-05-22 Train Runs'!M9</f>
        <v>NA</v>
      </c>
      <c r="F171" s="27" t="str">
        <f>'2016-05-22 Train Runs'!N9</f>
        <v>NA</v>
      </c>
    </row>
    <row r="172" spans="2:6" ht="15.75" thickBot="1" x14ac:dyDescent="0.3"/>
    <row r="173" spans="2:6" ht="15.75" thickBot="1" x14ac:dyDescent="0.3">
      <c r="B173" s="20">
        <v>42513</v>
      </c>
      <c r="C173" s="21"/>
      <c r="D173" s="63" t="s">
        <v>3</v>
      </c>
      <c r="E173" s="63"/>
      <c r="F173" s="64"/>
    </row>
    <row r="174" spans="2:6" ht="15.75" thickBot="1" x14ac:dyDescent="0.3">
      <c r="B174" s="28"/>
      <c r="C174" s="3" t="s">
        <v>13</v>
      </c>
      <c r="D174" s="3" t="s">
        <v>4</v>
      </c>
      <c r="E174" s="3" t="s">
        <v>5</v>
      </c>
      <c r="F174" s="3" t="s">
        <v>6</v>
      </c>
    </row>
    <row r="175" spans="2:6" x14ac:dyDescent="0.25">
      <c r="B175" s="22" t="s">
        <v>7</v>
      </c>
      <c r="C175" s="24">
        <f>'2016-05-23 Train Runs'!K5</f>
        <v>132</v>
      </c>
      <c r="D175" s="24" t="str">
        <f>'2016-05-23 Train Runs'!L5</f>
        <v>NA</v>
      </c>
      <c r="E175" s="24" t="str">
        <f>'2016-05-23 Train Runs'!M5</f>
        <v>NA</v>
      </c>
      <c r="F175" s="24" t="str">
        <f>'2016-05-23 Train Runs'!N5</f>
        <v>NA</v>
      </c>
    </row>
    <row r="176" spans="2:6" x14ac:dyDescent="0.25">
      <c r="B176" s="22" t="s">
        <v>15</v>
      </c>
      <c r="C176" s="24">
        <f>'2016-05-23 Train Runs'!K6</f>
        <v>124</v>
      </c>
      <c r="D176" s="25">
        <f>'2016-05-23 Train Runs'!L6</f>
        <v>45.650378787990618</v>
      </c>
      <c r="E176" s="25">
        <f>'2016-05-23 Train Runs'!M6</f>
        <v>35.516666660550982</v>
      </c>
      <c r="F176" s="25">
        <f>'2016-05-23 Train Runs'!N6</f>
        <v>143.45000000554137</v>
      </c>
    </row>
    <row r="177" spans="2:6" x14ac:dyDescent="0.25">
      <c r="B177" s="22" t="s">
        <v>9</v>
      </c>
      <c r="C177" s="29">
        <f>'2016-05-23 Train Runs'!K7</f>
        <v>0.93939393939393945</v>
      </c>
      <c r="D177" s="26" t="str">
        <f>'2016-05-23 Train Runs'!L7</f>
        <v>NA</v>
      </c>
      <c r="E177" s="24" t="str">
        <f>'2016-05-23 Train Runs'!M7</f>
        <v>NA</v>
      </c>
      <c r="F177" s="24" t="str">
        <f>'2016-05-23 Train Runs'!N7</f>
        <v>NA</v>
      </c>
    </row>
    <row r="178" spans="2:6" x14ac:dyDescent="0.25">
      <c r="B178" s="22" t="s">
        <v>16</v>
      </c>
      <c r="C178" s="24">
        <f>'2016-05-23 Train Runs'!K8</f>
        <v>8</v>
      </c>
      <c r="D178" s="26" t="str">
        <f>'2016-05-23 Train Runs'!L8</f>
        <v>NA</v>
      </c>
      <c r="E178" s="26" t="str">
        <f>'2016-05-23 Train Runs'!M8</f>
        <v>NA</v>
      </c>
      <c r="F178" s="26" t="str">
        <f>'2016-05-23 Train Runs'!N8</f>
        <v>NA</v>
      </c>
    </row>
    <row r="179" spans="2:6" ht="15.75" thickBot="1" x14ac:dyDescent="0.3">
      <c r="B179" s="23" t="s">
        <v>17</v>
      </c>
      <c r="C179" s="30">
        <f>'2016-05-23 Train Runs'!K9</f>
        <v>0</v>
      </c>
      <c r="D179" s="27" t="str">
        <f>'2016-05-23 Train Runs'!L9</f>
        <v>NA</v>
      </c>
      <c r="E179" s="27" t="str">
        <f>'2016-05-23 Train Runs'!M9</f>
        <v>NA</v>
      </c>
      <c r="F179" s="27" t="str">
        <f>'2016-05-23 Train Runs'!N9</f>
        <v>NA</v>
      </c>
    </row>
    <row r="180" spans="2:6" ht="15.75" thickBot="1" x14ac:dyDescent="0.3"/>
    <row r="181" spans="2:6" ht="15.75" thickBot="1" x14ac:dyDescent="0.3">
      <c r="B181" s="20">
        <f>B173+1</f>
        <v>42514</v>
      </c>
      <c r="C181" s="21"/>
      <c r="D181" s="65" t="s">
        <v>3</v>
      </c>
      <c r="E181" s="65"/>
      <c r="F181" s="66"/>
    </row>
    <row r="182" spans="2:6" ht="15.75" thickBot="1" x14ac:dyDescent="0.3">
      <c r="B182" s="28"/>
      <c r="C182" s="3" t="s">
        <v>13</v>
      </c>
      <c r="D182" s="3" t="s">
        <v>4</v>
      </c>
      <c r="E182" s="3" t="s">
        <v>5</v>
      </c>
      <c r="F182" s="3" t="s">
        <v>6</v>
      </c>
    </row>
    <row r="183" spans="2:6" x14ac:dyDescent="0.25">
      <c r="B183" s="22" t="s">
        <v>7</v>
      </c>
      <c r="C183" s="24">
        <f>'2016-05-24 Train Runs'!K5</f>
        <v>117</v>
      </c>
      <c r="D183" s="24" t="str">
        <f>'2016-05-24 Train Runs'!L5</f>
        <v>NA</v>
      </c>
      <c r="E183" s="24" t="str">
        <f>'2016-05-24 Train Runs'!M5</f>
        <v>NA</v>
      </c>
      <c r="F183" s="24" t="str">
        <f>'2016-05-24 Train Runs'!N5</f>
        <v>NA</v>
      </c>
    </row>
    <row r="184" spans="2:6" x14ac:dyDescent="0.25">
      <c r="B184" s="22" t="s">
        <v>15</v>
      </c>
      <c r="C184" s="24">
        <f>'2016-05-24 Train Runs'!K6</f>
        <v>92</v>
      </c>
      <c r="D184" s="25">
        <f>'2016-05-24 Train Runs'!L6</f>
        <v>42.115099714529642</v>
      </c>
      <c r="E184" s="25">
        <f>'2016-05-24 Train Runs'!M6</f>
        <v>25.833333337213844</v>
      </c>
      <c r="F184" s="25">
        <f>'2016-05-24 Train Runs'!N6</f>
        <v>193.56666667386889</v>
      </c>
    </row>
    <row r="185" spans="2:6" x14ac:dyDescent="0.25">
      <c r="B185" s="22" t="s">
        <v>9</v>
      </c>
      <c r="C185" s="29">
        <f>'2016-05-24 Train Runs'!K7</f>
        <v>0.78632478632478631</v>
      </c>
      <c r="D185" s="26" t="str">
        <f>'2016-05-24 Train Runs'!L7</f>
        <v>NA</v>
      </c>
      <c r="E185" s="24" t="str">
        <f>'2016-05-24 Train Runs'!M7</f>
        <v>NA</v>
      </c>
      <c r="F185" s="24" t="str">
        <f>'2016-05-24 Train Runs'!N7</f>
        <v>NA</v>
      </c>
    </row>
    <row r="186" spans="2:6" x14ac:dyDescent="0.25">
      <c r="B186" s="22" t="s">
        <v>16</v>
      </c>
      <c r="C186" s="24">
        <f>'2016-05-24 Train Runs'!K8</f>
        <v>25</v>
      </c>
      <c r="D186" s="26" t="str">
        <f>'2016-05-24 Train Runs'!L8</f>
        <v>NA</v>
      </c>
      <c r="E186" s="26" t="str">
        <f>'2016-05-24 Train Runs'!M8</f>
        <v>NA</v>
      </c>
      <c r="F186" s="26" t="str">
        <f>'2016-05-24 Train Runs'!N8</f>
        <v>NA</v>
      </c>
    </row>
    <row r="187" spans="2:6" ht="15.75" thickBot="1" x14ac:dyDescent="0.3">
      <c r="B187" s="23" t="s">
        <v>17</v>
      </c>
      <c r="C187" s="30">
        <f>'2016-05-24 Train Runs'!K9</f>
        <v>0</v>
      </c>
      <c r="D187" s="27" t="str">
        <f>'2016-05-24 Train Runs'!L9</f>
        <v>NA</v>
      </c>
      <c r="E187" s="27" t="str">
        <f>'2016-05-24 Train Runs'!M9</f>
        <v>NA</v>
      </c>
      <c r="F187" s="27" t="str">
        <f>'2016-05-24 Train Runs'!N9</f>
        <v>NA</v>
      </c>
    </row>
    <row r="188" spans="2:6" ht="15.75" thickBot="1" x14ac:dyDescent="0.3"/>
    <row r="189" spans="2:6" ht="15.75" thickBot="1" x14ac:dyDescent="0.3">
      <c r="B189" s="20">
        <f>B181+1</f>
        <v>42515</v>
      </c>
      <c r="C189" s="21"/>
      <c r="D189" s="67" t="s">
        <v>3</v>
      </c>
      <c r="E189" s="67"/>
      <c r="F189" s="68"/>
    </row>
    <row r="190" spans="2:6" ht="15.75" thickBot="1" x14ac:dyDescent="0.3">
      <c r="B190" s="28"/>
      <c r="C190" s="3" t="s">
        <v>13</v>
      </c>
      <c r="D190" s="3" t="s">
        <v>4</v>
      </c>
      <c r="E190" s="3" t="s">
        <v>5</v>
      </c>
      <c r="F190" s="3" t="s">
        <v>6</v>
      </c>
    </row>
    <row r="191" spans="2:6" x14ac:dyDescent="0.25">
      <c r="B191" s="22" t="s">
        <v>7</v>
      </c>
      <c r="C191" s="24">
        <f>'2016-05-25 Train Runs'!K5</f>
        <v>144</v>
      </c>
      <c r="D191" s="24" t="str">
        <f>'2016-05-25 Train Runs'!L5</f>
        <v>NA</v>
      </c>
      <c r="E191" s="24" t="str">
        <f>'2016-05-25 Train Runs'!M5</f>
        <v>NA</v>
      </c>
      <c r="F191" s="24" t="str">
        <f>'2016-05-25 Train Runs'!N5</f>
        <v>NA</v>
      </c>
    </row>
    <row r="192" spans="2:6" x14ac:dyDescent="0.25">
      <c r="B192" s="22" t="s">
        <v>15</v>
      </c>
      <c r="C192" s="24">
        <f>'2016-05-25 Train Runs'!K6</f>
        <v>117</v>
      </c>
      <c r="D192" s="25">
        <f>'2016-05-25 Train Runs'!L6</f>
        <v>37.577199074454256</v>
      </c>
      <c r="E192" s="25">
        <f>'2016-05-25 Train Runs'!M6</f>
        <v>35.650000004097819</v>
      </c>
      <c r="F192" s="25">
        <f>'2016-05-25 Train Runs'!N6</f>
        <v>55.933333332650363</v>
      </c>
    </row>
    <row r="193" spans="2:6" x14ac:dyDescent="0.25">
      <c r="B193" s="22" t="s">
        <v>9</v>
      </c>
      <c r="C193" s="29">
        <f>'2016-05-25 Train Runs'!K7</f>
        <v>0.8125</v>
      </c>
      <c r="D193" s="26" t="str">
        <f>'2016-05-25 Train Runs'!L7</f>
        <v>NA</v>
      </c>
      <c r="E193" s="24" t="str">
        <f>'2016-05-25 Train Runs'!M7</f>
        <v>NA</v>
      </c>
      <c r="F193" s="24" t="str">
        <f>'2016-05-25 Train Runs'!N7</f>
        <v>NA</v>
      </c>
    </row>
    <row r="194" spans="2:6" x14ac:dyDescent="0.25">
      <c r="B194" s="22" t="s">
        <v>16</v>
      </c>
      <c r="C194" s="24">
        <f>'2016-05-25 Train Runs'!K8</f>
        <v>27</v>
      </c>
      <c r="D194" s="26" t="str">
        <f>'2016-05-25 Train Runs'!L8</f>
        <v>NA</v>
      </c>
      <c r="E194" s="26" t="str">
        <f>'2016-05-25 Train Runs'!M8</f>
        <v>NA</v>
      </c>
      <c r="F194" s="26" t="str">
        <f>'2016-05-25 Train Runs'!N8</f>
        <v>NA</v>
      </c>
    </row>
    <row r="195" spans="2:6" ht="15.75" thickBot="1" x14ac:dyDescent="0.3">
      <c r="B195" s="23" t="s">
        <v>17</v>
      </c>
      <c r="C195" s="30">
        <f>'2016-05-25 Train Runs'!K9</f>
        <v>0</v>
      </c>
      <c r="D195" s="27" t="str">
        <f>'2016-05-25 Train Runs'!L9</f>
        <v>NA</v>
      </c>
      <c r="E195" s="27" t="str">
        <f>'2016-05-25 Train Runs'!M9</f>
        <v>NA</v>
      </c>
      <c r="F195" s="27" t="str">
        <f>'2016-05-25 Train Runs'!N9</f>
        <v>NA</v>
      </c>
    </row>
    <row r="196" spans="2:6" ht="15.75" thickBot="1" x14ac:dyDescent="0.3"/>
    <row r="197" spans="2:6" ht="15.75" thickBot="1" x14ac:dyDescent="0.3">
      <c r="B197" s="20">
        <f>B189+1</f>
        <v>42516</v>
      </c>
      <c r="C197" s="21"/>
      <c r="D197" s="69" t="s">
        <v>3</v>
      </c>
      <c r="E197" s="69"/>
      <c r="F197" s="70"/>
    </row>
    <row r="198" spans="2:6" ht="15.75" thickBot="1" x14ac:dyDescent="0.3">
      <c r="B198" s="28"/>
      <c r="C198" s="3" t="s">
        <v>13</v>
      </c>
      <c r="D198" s="3" t="s">
        <v>4</v>
      </c>
      <c r="E198" s="3" t="s">
        <v>5</v>
      </c>
      <c r="F198" s="3" t="s">
        <v>6</v>
      </c>
    </row>
    <row r="199" spans="2:6" x14ac:dyDescent="0.25">
      <c r="B199" s="22" t="s">
        <v>7</v>
      </c>
      <c r="C199" s="24">
        <f>'2016-05-26 Train Runs'!K5</f>
        <v>137</v>
      </c>
      <c r="D199" s="24" t="str">
        <f>'2016-05-26 Train Runs'!L5</f>
        <v>NA</v>
      </c>
      <c r="E199" s="24" t="str">
        <f>'2016-05-26 Train Runs'!M5</f>
        <v>NA</v>
      </c>
      <c r="F199" s="24" t="str">
        <f>'2016-05-26 Train Runs'!N5</f>
        <v>NA</v>
      </c>
    </row>
    <row r="200" spans="2:6" x14ac:dyDescent="0.25">
      <c r="B200" s="22" t="s">
        <v>15</v>
      </c>
      <c r="C200" s="24">
        <f>'2016-05-26 Train Runs'!K6</f>
        <v>132</v>
      </c>
      <c r="D200" s="25">
        <f>'2016-05-26 Train Runs'!L6</f>
        <v>43.590404041090302</v>
      </c>
      <c r="E200" s="25">
        <f>'2016-05-26 Train Runs'!M6</f>
        <v>35.899999999674037</v>
      </c>
      <c r="F200" s="25">
        <f>'2016-05-26 Train Runs'!N6</f>
        <v>59.800000002142042</v>
      </c>
    </row>
    <row r="201" spans="2:6" x14ac:dyDescent="0.25">
      <c r="B201" s="22" t="s">
        <v>9</v>
      </c>
      <c r="C201" s="29">
        <f>'2016-05-26 Train Runs'!K7</f>
        <v>0.96350364963503654</v>
      </c>
      <c r="D201" s="26" t="str">
        <f>'2016-05-26 Train Runs'!L7</f>
        <v>NA</v>
      </c>
      <c r="E201" s="24" t="str">
        <f>'2016-05-26 Train Runs'!M7</f>
        <v>NA</v>
      </c>
      <c r="F201" s="24" t="str">
        <f>'2016-05-26 Train Runs'!N7</f>
        <v>NA</v>
      </c>
    </row>
    <row r="202" spans="2:6" x14ac:dyDescent="0.25">
      <c r="B202" s="22" t="s">
        <v>16</v>
      </c>
      <c r="C202" s="24">
        <f>'2016-05-26 Train Runs'!K8</f>
        <v>5</v>
      </c>
      <c r="D202" s="26" t="str">
        <f>'2016-05-26 Train Runs'!L8</f>
        <v>NA</v>
      </c>
      <c r="E202" s="26" t="str">
        <f>'2016-05-26 Train Runs'!M8</f>
        <v>NA</v>
      </c>
      <c r="F202" s="26" t="str">
        <f>'2016-05-26 Train Runs'!N8</f>
        <v>NA</v>
      </c>
    </row>
    <row r="203" spans="2:6" ht="15.75" thickBot="1" x14ac:dyDescent="0.3">
      <c r="B203" s="23" t="s">
        <v>17</v>
      </c>
      <c r="C203" s="30">
        <f>'2016-05-26 Train Runs'!K9</f>
        <v>0</v>
      </c>
      <c r="D203" s="27" t="str">
        <f>'2016-05-26 Train Runs'!L9</f>
        <v>NA</v>
      </c>
      <c r="E203" s="27" t="str">
        <f>'2016-05-26 Train Runs'!M9</f>
        <v>NA</v>
      </c>
      <c r="F203" s="27" t="str">
        <f>'2016-05-26 Train Runs'!N9</f>
        <v>NA</v>
      </c>
    </row>
    <row r="204" spans="2:6" ht="15.75" thickBot="1" x14ac:dyDescent="0.3"/>
    <row r="205" spans="2:6" ht="15.75" thickBot="1" x14ac:dyDescent="0.3">
      <c r="B205" s="78">
        <v>42517</v>
      </c>
      <c r="C205" s="79"/>
      <c r="D205" s="79" t="s">
        <v>3</v>
      </c>
      <c r="E205" s="79"/>
      <c r="F205" s="80"/>
    </row>
    <row r="206" spans="2:6" ht="15.75" thickBot="1" x14ac:dyDescent="0.3">
      <c r="B206" s="84"/>
      <c r="C206" s="98" t="s">
        <v>13</v>
      </c>
      <c r="D206" s="98" t="s">
        <v>4</v>
      </c>
      <c r="E206" s="98" t="s">
        <v>5</v>
      </c>
      <c r="F206" s="99" t="s">
        <v>6</v>
      </c>
    </row>
    <row r="207" spans="2:6" x14ac:dyDescent="0.25">
      <c r="B207" s="85" t="s">
        <v>7</v>
      </c>
      <c r="C207" s="87">
        <v>144</v>
      </c>
      <c r="D207" s="87" t="s">
        <v>8</v>
      </c>
      <c r="E207" s="87" t="s">
        <v>8</v>
      </c>
      <c r="F207" s="88" t="s">
        <v>8</v>
      </c>
    </row>
    <row r="208" spans="2:6" x14ac:dyDescent="0.25">
      <c r="B208" s="85" t="s">
        <v>15</v>
      </c>
      <c r="C208" s="87">
        <v>136</v>
      </c>
      <c r="D208" s="89">
        <v>43.309558823504418</v>
      </c>
      <c r="E208" s="89">
        <v>36.333333329530433</v>
      </c>
      <c r="F208" s="90">
        <v>55.783333329018205</v>
      </c>
    </row>
    <row r="209" spans="2:6" x14ac:dyDescent="0.25">
      <c r="B209" s="85" t="s">
        <v>9</v>
      </c>
      <c r="C209" s="91">
        <v>0.94444444444444442</v>
      </c>
      <c r="D209" s="92" t="s">
        <v>8</v>
      </c>
      <c r="E209" s="87" t="s">
        <v>8</v>
      </c>
      <c r="F209" s="88" t="s">
        <v>8</v>
      </c>
    </row>
    <row r="210" spans="2:6" x14ac:dyDescent="0.25">
      <c r="B210" s="85" t="s">
        <v>16</v>
      </c>
      <c r="C210" s="87">
        <v>8</v>
      </c>
      <c r="D210" s="92" t="s">
        <v>8</v>
      </c>
      <c r="E210" s="92" t="s">
        <v>8</v>
      </c>
      <c r="F210" s="93" t="s">
        <v>8</v>
      </c>
    </row>
    <row r="211" spans="2:6" ht="15.75" thickBot="1" x14ac:dyDescent="0.3">
      <c r="B211" s="86" t="s">
        <v>17</v>
      </c>
      <c r="C211" s="94">
        <v>0</v>
      </c>
      <c r="D211" s="95" t="s">
        <v>8</v>
      </c>
      <c r="E211" s="95" t="s">
        <v>8</v>
      </c>
      <c r="F211" s="96" t="s">
        <v>8</v>
      </c>
    </row>
    <row r="212" spans="2:6" ht="15.75" thickBot="1" x14ac:dyDescent="0.3"/>
    <row r="213" spans="2:6" ht="15.75" thickBot="1" x14ac:dyDescent="0.3">
      <c r="B213" s="78">
        <v>42518</v>
      </c>
      <c r="C213" s="79"/>
      <c r="D213" s="79" t="s">
        <v>3</v>
      </c>
      <c r="E213" s="79"/>
      <c r="F213" s="80"/>
    </row>
    <row r="214" spans="2:6" ht="15.75" thickBot="1" x14ac:dyDescent="0.3">
      <c r="B214" s="83"/>
      <c r="C214" s="97" t="s">
        <v>13</v>
      </c>
      <c r="D214" s="98" t="s">
        <v>4</v>
      </c>
      <c r="E214" s="98" t="s">
        <v>5</v>
      </c>
      <c r="F214" s="99" t="s">
        <v>6</v>
      </c>
    </row>
    <row r="215" spans="2:6" x14ac:dyDescent="0.25">
      <c r="B215" s="81" t="s">
        <v>7</v>
      </c>
      <c r="C215" s="100">
        <v>146</v>
      </c>
      <c r="D215" s="87" t="s">
        <v>8</v>
      </c>
      <c r="E215" s="87" t="s">
        <v>8</v>
      </c>
      <c r="F215" s="88" t="s">
        <v>8</v>
      </c>
    </row>
    <row r="216" spans="2:6" x14ac:dyDescent="0.25">
      <c r="B216" s="81" t="s">
        <v>15</v>
      </c>
      <c r="C216" s="100">
        <v>138</v>
      </c>
      <c r="D216" s="89">
        <v>44.170289855177067</v>
      </c>
      <c r="E216" s="89">
        <v>35.550000001676381</v>
      </c>
      <c r="F216" s="90">
        <v>156.43333332496695</v>
      </c>
    </row>
    <row r="217" spans="2:6" x14ac:dyDescent="0.25">
      <c r="B217" s="81" t="s">
        <v>9</v>
      </c>
      <c r="C217" s="101">
        <v>0.9452054794520548</v>
      </c>
      <c r="D217" s="92" t="s">
        <v>8</v>
      </c>
      <c r="E217" s="87" t="s">
        <v>8</v>
      </c>
      <c r="F217" s="88" t="s">
        <v>8</v>
      </c>
    </row>
    <row r="218" spans="2:6" x14ac:dyDescent="0.25">
      <c r="B218" s="81" t="s">
        <v>16</v>
      </c>
      <c r="C218" s="100">
        <v>8</v>
      </c>
      <c r="D218" s="92" t="s">
        <v>8</v>
      </c>
      <c r="E218" s="92" t="s">
        <v>8</v>
      </c>
      <c r="F218" s="93" t="s">
        <v>8</v>
      </c>
    </row>
    <row r="219" spans="2:6" ht="15.75" thickBot="1" x14ac:dyDescent="0.3">
      <c r="B219" s="82" t="s">
        <v>17</v>
      </c>
      <c r="C219" s="102">
        <v>0</v>
      </c>
      <c r="D219" s="95" t="s">
        <v>8</v>
      </c>
      <c r="E219" s="95" t="s">
        <v>8</v>
      </c>
      <c r="F219" s="96" t="s">
        <v>8</v>
      </c>
    </row>
    <row r="220" spans="2:6" ht="15.75" thickBot="1" x14ac:dyDescent="0.3"/>
    <row r="221" spans="2:6" ht="15.75" thickBot="1" x14ac:dyDescent="0.3">
      <c r="B221" s="78">
        <v>42519</v>
      </c>
      <c r="C221" s="79"/>
      <c r="D221" s="79" t="s">
        <v>3</v>
      </c>
      <c r="E221" s="79"/>
      <c r="F221" s="80"/>
    </row>
    <row r="222" spans="2:6" ht="15.75" thickBot="1" x14ac:dyDescent="0.3">
      <c r="B222" s="83"/>
      <c r="C222" s="97" t="s">
        <v>13</v>
      </c>
      <c r="D222" s="98" t="s">
        <v>4</v>
      </c>
      <c r="E222" s="98" t="s">
        <v>5</v>
      </c>
      <c r="F222" s="99" t="s">
        <v>6</v>
      </c>
    </row>
    <row r="223" spans="2:6" x14ac:dyDescent="0.25">
      <c r="B223" s="81" t="s">
        <v>7</v>
      </c>
      <c r="C223" s="100">
        <v>144</v>
      </c>
      <c r="D223" s="87" t="s">
        <v>8</v>
      </c>
      <c r="E223" s="87" t="s">
        <v>8</v>
      </c>
      <c r="F223" s="88" t="s">
        <v>8</v>
      </c>
    </row>
    <row r="224" spans="2:6" x14ac:dyDescent="0.25">
      <c r="B224" s="81" t="s">
        <v>15</v>
      </c>
      <c r="C224" s="100">
        <v>141</v>
      </c>
      <c r="D224" s="89">
        <v>42.745035461080754</v>
      </c>
      <c r="E224" s="89">
        <v>35.866666669026017</v>
      </c>
      <c r="F224" s="90">
        <v>53.766666672891006</v>
      </c>
    </row>
    <row r="225" spans="2:6" x14ac:dyDescent="0.25">
      <c r="B225" s="81" t="s">
        <v>9</v>
      </c>
      <c r="C225" s="101">
        <v>0.97916666666666663</v>
      </c>
      <c r="D225" s="92" t="s">
        <v>8</v>
      </c>
      <c r="E225" s="87" t="s">
        <v>8</v>
      </c>
      <c r="F225" s="88" t="s">
        <v>8</v>
      </c>
    </row>
    <row r="226" spans="2:6" x14ac:dyDescent="0.25">
      <c r="B226" s="81" t="s">
        <v>16</v>
      </c>
      <c r="C226" s="100">
        <v>3</v>
      </c>
      <c r="D226" s="92" t="s">
        <v>8</v>
      </c>
      <c r="E226" s="92" t="s">
        <v>8</v>
      </c>
      <c r="F226" s="93" t="s">
        <v>8</v>
      </c>
    </row>
    <row r="227" spans="2:6" ht="15.75" thickBot="1" x14ac:dyDescent="0.3">
      <c r="B227" s="82" t="s">
        <v>17</v>
      </c>
      <c r="C227" s="102">
        <v>0</v>
      </c>
      <c r="D227" s="95" t="s">
        <v>8</v>
      </c>
      <c r="E227" s="95" t="s">
        <v>8</v>
      </c>
      <c r="F227" s="96" t="s">
        <v>8</v>
      </c>
    </row>
    <row r="228" spans="2:6" ht="15.75" thickBot="1" x14ac:dyDescent="0.3"/>
    <row r="229" spans="2:6" ht="15.75" thickBot="1" x14ac:dyDescent="0.3">
      <c r="B229" s="78">
        <v>42520</v>
      </c>
      <c r="C229" s="79"/>
      <c r="D229" s="79" t="s">
        <v>3</v>
      </c>
      <c r="E229" s="79"/>
      <c r="F229" s="80"/>
    </row>
    <row r="230" spans="2:6" ht="15.75" thickBot="1" x14ac:dyDescent="0.3">
      <c r="B230" s="83"/>
      <c r="C230" s="97" t="s">
        <v>13</v>
      </c>
      <c r="D230" s="98" t="s">
        <v>4</v>
      </c>
      <c r="E230" s="98" t="s">
        <v>5</v>
      </c>
      <c r="F230" s="99" t="s">
        <v>6</v>
      </c>
    </row>
    <row r="231" spans="2:6" x14ac:dyDescent="0.25">
      <c r="B231" s="81" t="s">
        <v>7</v>
      </c>
      <c r="C231" s="100">
        <v>142</v>
      </c>
      <c r="D231" s="87" t="s">
        <v>8</v>
      </c>
      <c r="E231" s="87" t="s">
        <v>8</v>
      </c>
      <c r="F231" s="88" t="s">
        <v>8</v>
      </c>
    </row>
    <row r="232" spans="2:6" x14ac:dyDescent="0.25">
      <c r="B232" s="81" t="s">
        <v>15</v>
      </c>
      <c r="C232" s="100">
        <v>128</v>
      </c>
      <c r="D232" s="89">
        <v>44.086614173056013</v>
      </c>
      <c r="E232" s="89">
        <v>34.899999996414408</v>
      </c>
      <c r="F232" s="90">
        <v>60.683333342894912</v>
      </c>
    </row>
    <row r="233" spans="2:6" x14ac:dyDescent="0.25">
      <c r="B233" s="81" t="s">
        <v>9</v>
      </c>
      <c r="C233" s="101">
        <v>0.90140845070422537</v>
      </c>
      <c r="D233" s="92" t="s">
        <v>8</v>
      </c>
      <c r="E233" s="87" t="s">
        <v>8</v>
      </c>
      <c r="F233" s="88" t="s">
        <v>8</v>
      </c>
    </row>
    <row r="234" spans="2:6" x14ac:dyDescent="0.25">
      <c r="B234" s="81" t="s">
        <v>16</v>
      </c>
      <c r="C234" s="100">
        <v>14</v>
      </c>
      <c r="D234" s="92" t="s">
        <v>8</v>
      </c>
      <c r="E234" s="92" t="s">
        <v>8</v>
      </c>
      <c r="F234" s="93" t="s">
        <v>8</v>
      </c>
    </row>
    <row r="235" spans="2:6" ht="15.75" thickBot="1" x14ac:dyDescent="0.3">
      <c r="B235" s="82" t="s">
        <v>17</v>
      </c>
      <c r="C235" s="102">
        <v>0</v>
      </c>
      <c r="D235" s="95" t="s">
        <v>8</v>
      </c>
      <c r="E235" s="95" t="s">
        <v>8</v>
      </c>
      <c r="F235" s="96" t="s">
        <v>8</v>
      </c>
    </row>
    <row r="236" spans="2:6" ht="15.75" thickBot="1" x14ac:dyDescent="0.3"/>
    <row r="237" spans="2:6" ht="15.75" thickBot="1" x14ac:dyDescent="0.3">
      <c r="B237" s="78">
        <v>42521</v>
      </c>
      <c r="C237" s="79"/>
      <c r="D237" s="79" t="s">
        <v>3</v>
      </c>
      <c r="E237" s="79"/>
      <c r="F237" s="80"/>
    </row>
    <row r="238" spans="2:6" ht="15.75" thickBot="1" x14ac:dyDescent="0.3">
      <c r="B238" s="83"/>
      <c r="C238" s="97" t="s">
        <v>13</v>
      </c>
      <c r="D238" s="98" t="s">
        <v>4</v>
      </c>
      <c r="E238" s="98" t="s">
        <v>5</v>
      </c>
      <c r="F238" s="99" t="s">
        <v>6</v>
      </c>
    </row>
    <row r="239" spans="2:6" x14ac:dyDescent="0.25">
      <c r="B239" s="81" t="s">
        <v>7</v>
      </c>
      <c r="C239" s="100">
        <v>142</v>
      </c>
      <c r="D239" s="87" t="s">
        <v>8</v>
      </c>
      <c r="E239" s="87" t="s">
        <v>8</v>
      </c>
      <c r="F239" s="88" t="s">
        <v>8</v>
      </c>
    </row>
    <row r="240" spans="2:6" x14ac:dyDescent="0.25">
      <c r="B240" s="81" t="s">
        <v>15</v>
      </c>
      <c r="C240" s="100">
        <v>134</v>
      </c>
      <c r="D240" s="89">
        <v>44.44082687376067</v>
      </c>
      <c r="E240" s="89">
        <v>35.66666666418314</v>
      </c>
      <c r="F240" s="90">
        <v>85.833333333721384</v>
      </c>
    </row>
    <row r="241" spans="2:6" x14ac:dyDescent="0.25">
      <c r="B241" s="81" t="s">
        <v>9</v>
      </c>
      <c r="C241" s="101">
        <v>0.94366197183098588</v>
      </c>
      <c r="D241" s="92" t="s">
        <v>8</v>
      </c>
      <c r="E241" s="87" t="s">
        <v>8</v>
      </c>
      <c r="F241" s="88" t="s">
        <v>8</v>
      </c>
    </row>
    <row r="242" spans="2:6" x14ac:dyDescent="0.25">
      <c r="B242" s="81" t="s">
        <v>16</v>
      </c>
      <c r="C242" s="100">
        <v>8</v>
      </c>
      <c r="D242" s="92" t="s">
        <v>8</v>
      </c>
      <c r="E242" s="92" t="s">
        <v>8</v>
      </c>
      <c r="F242" s="93" t="s">
        <v>8</v>
      </c>
    </row>
    <row r="243" spans="2:6" ht="15.75" thickBot="1" x14ac:dyDescent="0.3">
      <c r="B243" s="82" t="s">
        <v>17</v>
      </c>
      <c r="C243" s="102">
        <v>0</v>
      </c>
      <c r="D243" s="95" t="s">
        <v>8</v>
      </c>
      <c r="E243" s="95" t="s">
        <v>8</v>
      </c>
      <c r="F243" s="96" t="s">
        <v>8</v>
      </c>
    </row>
    <row r="244" spans="2:6" ht="15.75" thickBot="1" x14ac:dyDescent="0.3"/>
    <row r="245" spans="2:6" ht="15.75" thickBot="1" x14ac:dyDescent="0.3">
      <c r="B245" s="78">
        <v>42522</v>
      </c>
      <c r="C245" s="79"/>
      <c r="D245" s="79" t="s">
        <v>3</v>
      </c>
      <c r="E245" s="79"/>
      <c r="F245" s="80"/>
    </row>
    <row r="246" spans="2:6" ht="15.75" thickBot="1" x14ac:dyDescent="0.3">
      <c r="B246" s="83"/>
      <c r="C246" s="97" t="s">
        <v>13</v>
      </c>
      <c r="D246" s="98" t="s">
        <v>4</v>
      </c>
      <c r="E246" s="98" t="s">
        <v>5</v>
      </c>
      <c r="F246" s="99" t="s">
        <v>6</v>
      </c>
    </row>
    <row r="247" spans="2:6" x14ac:dyDescent="0.25">
      <c r="B247" s="81" t="s">
        <v>7</v>
      </c>
      <c r="C247" s="100">
        <v>144</v>
      </c>
      <c r="D247" s="87" t="s">
        <v>8</v>
      </c>
      <c r="E247" s="87" t="s">
        <v>8</v>
      </c>
      <c r="F247" s="88" t="s">
        <v>8</v>
      </c>
    </row>
    <row r="248" spans="2:6" x14ac:dyDescent="0.25">
      <c r="B248" s="81" t="s">
        <v>15</v>
      </c>
      <c r="C248" s="100">
        <v>140</v>
      </c>
      <c r="D248" s="89">
        <v>44.44082687376067</v>
      </c>
      <c r="E248" s="89">
        <v>35.66666666418314</v>
      </c>
      <c r="F248" s="90">
        <v>85.833333333721384</v>
      </c>
    </row>
    <row r="249" spans="2:6" x14ac:dyDescent="0.25">
      <c r="B249" s="81" t="s">
        <v>9</v>
      </c>
      <c r="C249" s="101">
        <v>0.97222222222222221</v>
      </c>
      <c r="D249" s="92" t="s">
        <v>8</v>
      </c>
      <c r="E249" s="87" t="s">
        <v>8</v>
      </c>
      <c r="F249" s="88" t="s">
        <v>8</v>
      </c>
    </row>
    <row r="250" spans="2:6" x14ac:dyDescent="0.25">
      <c r="B250" s="81" t="s">
        <v>16</v>
      </c>
      <c r="C250" s="100">
        <v>4</v>
      </c>
      <c r="D250" s="92" t="s">
        <v>8</v>
      </c>
      <c r="E250" s="92" t="s">
        <v>8</v>
      </c>
      <c r="F250" s="93" t="s">
        <v>8</v>
      </c>
    </row>
    <row r="251" spans="2:6" ht="15.75" thickBot="1" x14ac:dyDescent="0.3">
      <c r="B251" s="82" t="s">
        <v>17</v>
      </c>
      <c r="C251" s="102">
        <v>0</v>
      </c>
      <c r="D251" s="95" t="s">
        <v>8</v>
      </c>
      <c r="E251" s="95" t="s">
        <v>8</v>
      </c>
      <c r="F251" s="96" t="s">
        <v>8</v>
      </c>
    </row>
  </sheetData>
  <mergeCells count="5">
    <mergeCell ref="D69:F69"/>
    <mergeCell ref="D61:F61"/>
    <mergeCell ref="D53:F53"/>
    <mergeCell ref="D45:F45"/>
    <mergeCell ref="D37:F37"/>
  </mergeCell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18"/>
  <sheetViews>
    <sheetView zoomScaleNormal="100" workbookViewId="0">
      <selection activeCell="J4" sqref="J4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68.42578125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75" t="str">
        <f>"Eagle P3 System Performance - "&amp;TEXT(J3,"YYYY-MM-DD")</f>
        <v>Eagle P3 System Performance - 2016-06-01</v>
      </c>
      <c r="B1" s="75"/>
      <c r="C1" s="75"/>
      <c r="D1" s="75"/>
      <c r="E1" s="75"/>
      <c r="F1" s="75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3981</v>
      </c>
      <c r="B3" s="6">
        <v>4044</v>
      </c>
      <c r="C3" s="34">
        <v>42522.130949074075</v>
      </c>
      <c r="D3" s="34">
        <v>42522.162256944444</v>
      </c>
      <c r="E3" s="6" t="s">
        <v>24</v>
      </c>
      <c r="F3" s="15">
        <f>D3-C3</f>
        <v>3.1307870369346347E-2</v>
      </c>
      <c r="G3" s="10"/>
      <c r="J3" s="20">
        <v>42522</v>
      </c>
      <c r="K3" s="21"/>
      <c r="L3" s="76" t="s">
        <v>3</v>
      </c>
      <c r="M3" s="76"/>
      <c r="N3" s="77"/>
    </row>
    <row r="4" spans="1:65" s="2" customFormat="1" ht="15.75" thickBot="1" x14ac:dyDescent="0.3">
      <c r="A4" s="6" t="s">
        <v>3982</v>
      </c>
      <c r="B4" s="6">
        <v>4032</v>
      </c>
      <c r="C4" s="34">
        <v>42522.171319444446</v>
      </c>
      <c r="D4" s="34">
        <v>42522.202233796299</v>
      </c>
      <c r="E4" s="6" t="s">
        <v>32</v>
      </c>
      <c r="F4" s="15">
        <f>D4-C4</f>
        <v>3.0914351853425615E-2</v>
      </c>
      <c r="G4" s="10"/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3983</v>
      </c>
      <c r="B5" s="6">
        <v>4042</v>
      </c>
      <c r="C5" s="34">
        <v>42522.154236111113</v>
      </c>
      <c r="D5" s="34">
        <v>42522.183009259257</v>
      </c>
      <c r="E5" s="6" t="s">
        <v>3218</v>
      </c>
      <c r="F5" s="15">
        <f>D5-C5</f>
        <v>2.8773148143955041E-2</v>
      </c>
      <c r="G5" s="10"/>
      <c r="J5" s="22" t="s">
        <v>7</v>
      </c>
      <c r="K5" s="24">
        <f>COUNTA(F3:F982)</f>
        <v>144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6" t="s">
        <v>3984</v>
      </c>
      <c r="B6" s="6">
        <v>4013</v>
      </c>
      <c r="C6" s="34">
        <v>42522.194386574076</v>
      </c>
      <c r="D6" s="34">
        <v>42522.222812499997</v>
      </c>
      <c r="E6" s="6" t="s">
        <v>28</v>
      </c>
      <c r="F6" s="15">
        <f>D6-C6</f>
        <v>2.8425925920601003E-2</v>
      </c>
      <c r="G6" s="10"/>
      <c r="J6" s="22" t="s">
        <v>15</v>
      </c>
      <c r="K6" s="24">
        <f>K5-K8</f>
        <v>140</v>
      </c>
      <c r="L6" s="25">
        <v>44.44082687376067</v>
      </c>
      <c r="M6" s="25">
        <v>35.66666666418314</v>
      </c>
      <c r="N6" s="25">
        <v>85.833333333721384</v>
      </c>
    </row>
    <row r="7" spans="1:65" s="2" customFormat="1" x14ac:dyDescent="0.25">
      <c r="A7" s="6" t="s">
        <v>3985</v>
      </c>
      <c r="B7" s="6">
        <v>4018</v>
      </c>
      <c r="C7" s="34">
        <v>42522.172777777778</v>
      </c>
      <c r="D7" s="34">
        <v>42522.202291666668</v>
      </c>
      <c r="E7" s="6" t="s">
        <v>36</v>
      </c>
      <c r="F7" s="15">
        <f>D7-C7</f>
        <v>2.9513888890505768E-2</v>
      </c>
      <c r="G7" s="10"/>
      <c r="J7" s="22" t="s">
        <v>9</v>
      </c>
      <c r="K7" s="29">
        <f>K6/K5</f>
        <v>0.97222222222222221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6" t="s">
        <v>3986</v>
      </c>
      <c r="B8" s="6">
        <v>4039</v>
      </c>
      <c r="C8" s="34">
        <v>42522.21234953704</v>
      </c>
      <c r="D8" s="34">
        <v>42522.243807870371</v>
      </c>
      <c r="E8" s="6" t="s">
        <v>37</v>
      </c>
      <c r="F8" s="15">
        <f>D8-C8</f>
        <v>3.145833333110204E-2</v>
      </c>
      <c r="G8" s="10"/>
      <c r="J8" s="22" t="s">
        <v>16</v>
      </c>
      <c r="K8" s="24">
        <f>COUNTA(G3:G982)</f>
        <v>4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3987</v>
      </c>
      <c r="B9" s="6">
        <v>4020</v>
      </c>
      <c r="C9" s="34">
        <v>42522.180972222224</v>
      </c>
      <c r="D9" s="34">
        <v>42522.212418981479</v>
      </c>
      <c r="E9" s="6" t="s">
        <v>29</v>
      </c>
      <c r="F9" s="15">
        <f>D9-C9</f>
        <v>3.1446759254322387E-2</v>
      </c>
      <c r="G9" s="10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3988</v>
      </c>
      <c r="B10" s="6">
        <v>4019</v>
      </c>
      <c r="C10" s="34">
        <v>42522.222696759258</v>
      </c>
      <c r="D10" s="34">
        <v>42522.253032407411</v>
      </c>
      <c r="E10" s="6" t="s">
        <v>29</v>
      </c>
      <c r="F10" s="15">
        <f>D10-C10</f>
        <v>3.033564815268619E-2</v>
      </c>
      <c r="G10" s="10"/>
    </row>
    <row r="11" spans="1:65" s="2" customFormat="1" x14ac:dyDescent="0.25">
      <c r="A11" s="6" t="s">
        <v>3989</v>
      </c>
      <c r="B11" s="6">
        <v>4029</v>
      </c>
      <c r="C11" s="34">
        <v>42522.192291666666</v>
      </c>
      <c r="D11" s="34">
        <v>42522.223564814813</v>
      </c>
      <c r="E11" s="6" t="s">
        <v>35</v>
      </c>
      <c r="F11" s="15">
        <f>D11-C11</f>
        <v>3.1273148146283347E-2</v>
      </c>
      <c r="G11" s="10"/>
    </row>
    <row r="12" spans="1:65" s="2" customFormat="1" x14ac:dyDescent="0.25">
      <c r="A12" s="6" t="s">
        <v>3990</v>
      </c>
      <c r="B12" s="6">
        <v>4030</v>
      </c>
      <c r="C12" s="34">
        <v>42522.234293981484</v>
      </c>
      <c r="D12" s="34">
        <v>42522.265636574077</v>
      </c>
      <c r="E12" s="6" t="s">
        <v>35</v>
      </c>
      <c r="F12" s="15">
        <f>D12-C12</f>
        <v>3.1342592592409346E-2</v>
      </c>
      <c r="G12" s="10"/>
    </row>
    <row r="13" spans="1:65" s="2" customFormat="1" x14ac:dyDescent="0.25">
      <c r="A13" s="6" t="s">
        <v>3991</v>
      </c>
      <c r="B13" s="6">
        <v>4044</v>
      </c>
      <c r="C13" s="34">
        <v>42522.209305555552</v>
      </c>
      <c r="D13" s="34">
        <v>42522.236319444448</v>
      </c>
      <c r="E13" s="6" t="s">
        <v>24</v>
      </c>
      <c r="F13" s="15">
        <f>D13-C13</f>
        <v>2.701388889545342E-2</v>
      </c>
      <c r="G13" s="10"/>
    </row>
    <row r="14" spans="1:65" s="2" customFormat="1" x14ac:dyDescent="0.25">
      <c r="A14" s="6" t="s">
        <v>3992</v>
      </c>
      <c r="B14" s="6">
        <v>4043</v>
      </c>
      <c r="C14" s="34">
        <v>42522.24077546296</v>
      </c>
      <c r="D14" s="34">
        <v>42522.274930555555</v>
      </c>
      <c r="E14" s="6" t="s">
        <v>24</v>
      </c>
      <c r="F14" s="15">
        <f>D14-C14</f>
        <v>3.4155092595028691E-2</v>
      </c>
      <c r="G14" s="10"/>
    </row>
    <row r="15" spans="1:65" s="2" customFormat="1" x14ac:dyDescent="0.25">
      <c r="A15" s="6" t="s">
        <v>3993</v>
      </c>
      <c r="B15" s="6">
        <v>4031</v>
      </c>
      <c r="C15" s="34">
        <v>42522.214062500003</v>
      </c>
      <c r="D15" s="34">
        <v>42522.243576388886</v>
      </c>
      <c r="E15" s="6" t="s">
        <v>32</v>
      </c>
      <c r="F15" s="15">
        <f>D15-C15</f>
        <v>2.9513888883229811E-2</v>
      </c>
      <c r="G15" s="10"/>
    </row>
    <row r="16" spans="1:65" s="2" customFormat="1" x14ac:dyDescent="0.25">
      <c r="A16" s="6" t="s">
        <v>3994</v>
      </c>
      <c r="B16" s="6">
        <v>4032</v>
      </c>
      <c r="C16" s="34">
        <v>42522.252962962964</v>
      </c>
      <c r="D16" s="34">
        <v>42522.283530092594</v>
      </c>
      <c r="E16" s="6" t="s">
        <v>32</v>
      </c>
      <c r="F16" s="15">
        <f>D16-C16</f>
        <v>3.0567129630071577E-2</v>
      </c>
      <c r="G16" s="10"/>
    </row>
    <row r="17" spans="1:7" s="2" customFormat="1" x14ac:dyDescent="0.25">
      <c r="A17" s="6" t="s">
        <v>3995</v>
      </c>
      <c r="B17" s="6">
        <v>4042</v>
      </c>
      <c r="C17" s="34">
        <v>42522.227395833332</v>
      </c>
      <c r="D17" s="34">
        <v>42522.254178240742</v>
      </c>
      <c r="E17" s="6" t="s">
        <v>3218</v>
      </c>
      <c r="F17" s="15">
        <f>D17-C17</f>
        <v>2.6782407410792075E-2</v>
      </c>
      <c r="G17" s="10"/>
    </row>
    <row r="18" spans="1:7" s="2" customFormat="1" x14ac:dyDescent="0.25">
      <c r="A18" s="6" t="s">
        <v>3996</v>
      </c>
      <c r="B18" s="6">
        <v>4041</v>
      </c>
      <c r="C18" s="34">
        <v>42522.261921296296</v>
      </c>
      <c r="D18" s="34">
        <v>42522.293449074074</v>
      </c>
      <c r="E18" s="6" t="s">
        <v>3218</v>
      </c>
      <c r="F18" s="15">
        <f>D18-C18</f>
        <v>3.1527777777228039E-2</v>
      </c>
      <c r="G18" s="10"/>
    </row>
    <row r="19" spans="1:7" s="2" customFormat="1" x14ac:dyDescent="0.25">
      <c r="A19" s="6" t="s">
        <v>3997</v>
      </c>
      <c r="B19" s="6">
        <v>4014</v>
      </c>
      <c r="C19" s="34">
        <v>42522.236979166664</v>
      </c>
      <c r="D19" s="34">
        <v>42522.265011574076</v>
      </c>
      <c r="E19" s="6" t="s">
        <v>28</v>
      </c>
      <c r="F19" s="15">
        <f>D19-C19</f>
        <v>2.8032407411956228E-2</v>
      </c>
      <c r="G19" s="10"/>
    </row>
    <row r="20" spans="1:7" s="2" customFormat="1" x14ac:dyDescent="0.25">
      <c r="A20" s="6" t="s">
        <v>3998</v>
      </c>
      <c r="B20" s="6">
        <v>4013</v>
      </c>
      <c r="C20" s="34">
        <v>42522.277442129627</v>
      </c>
      <c r="D20" s="34">
        <v>42522.305821759262</v>
      </c>
      <c r="E20" s="6" t="s">
        <v>28</v>
      </c>
      <c r="F20" s="15">
        <f>D20-C20</f>
        <v>2.8379629635310266E-2</v>
      </c>
      <c r="G20" s="10"/>
    </row>
    <row r="21" spans="1:7" s="2" customFormat="1" x14ac:dyDescent="0.25">
      <c r="A21" s="6" t="s">
        <v>3999</v>
      </c>
      <c r="B21" s="6">
        <v>4018</v>
      </c>
      <c r="C21" s="34">
        <v>42522.250011574077</v>
      </c>
      <c r="D21" s="34">
        <v>42522.275601851848</v>
      </c>
      <c r="E21" s="6" t="s">
        <v>36</v>
      </c>
      <c r="F21" s="15">
        <f>D21-C21</f>
        <v>2.5590277771698311E-2</v>
      </c>
      <c r="G21" s="10"/>
    </row>
    <row r="22" spans="1:7" s="2" customFormat="1" x14ac:dyDescent="0.25">
      <c r="A22" s="6" t="s">
        <v>4000</v>
      </c>
      <c r="B22" s="6">
        <v>4017</v>
      </c>
      <c r="C22" s="34">
        <v>42522.287326388891</v>
      </c>
      <c r="D22" s="34">
        <v>42522.315555555557</v>
      </c>
      <c r="E22" s="6" t="s">
        <v>36</v>
      </c>
      <c r="F22" s="15">
        <f>D22-C22</f>
        <v>2.8229166666278616E-2</v>
      </c>
      <c r="G22" s="10"/>
    </row>
    <row r="23" spans="1:7" s="2" customFormat="1" x14ac:dyDescent="0.25">
      <c r="A23" s="6" t="s">
        <v>4001</v>
      </c>
      <c r="B23" s="6">
        <v>4020</v>
      </c>
      <c r="C23" s="34">
        <v>42522.258414351854</v>
      </c>
      <c r="D23" s="34">
        <v>42522.285439814812</v>
      </c>
      <c r="E23" s="6" t="s">
        <v>29</v>
      </c>
      <c r="F23" s="15">
        <f>D23-C23</f>
        <v>2.7025462957681157E-2</v>
      </c>
      <c r="G23" s="10"/>
    </row>
    <row r="24" spans="1:7" s="2" customFormat="1" x14ac:dyDescent="0.25">
      <c r="A24" s="6" t="s">
        <v>4002</v>
      </c>
      <c r="B24" s="6">
        <v>4019</v>
      </c>
      <c r="C24" s="34">
        <v>42522.299386574072</v>
      </c>
      <c r="D24" s="34">
        <v>42522.32640046296</v>
      </c>
      <c r="E24" s="6" t="s">
        <v>29</v>
      </c>
      <c r="F24" s="15">
        <f>D24-C24</f>
        <v>2.7013888888177462E-2</v>
      </c>
      <c r="G24" s="10"/>
    </row>
    <row r="25" spans="1:7" s="2" customFormat="1" x14ac:dyDescent="0.25">
      <c r="A25" s="6" t="s">
        <v>4003</v>
      </c>
      <c r="B25" s="6">
        <v>4029</v>
      </c>
      <c r="C25" s="34">
        <v>42522.268472222226</v>
      </c>
      <c r="D25" s="34">
        <v>42522.295798611114</v>
      </c>
      <c r="E25" s="6" t="s">
        <v>35</v>
      </c>
      <c r="F25" s="15">
        <f>D25-C25</f>
        <v>2.73263888884685E-2</v>
      </c>
      <c r="G25" s="10"/>
    </row>
    <row r="26" spans="1:7" s="2" customFormat="1" x14ac:dyDescent="0.25">
      <c r="A26" s="6" t="s">
        <v>4004</v>
      </c>
      <c r="B26" s="6">
        <v>4030</v>
      </c>
      <c r="C26" s="34">
        <v>42522.305717592593</v>
      </c>
      <c r="D26" s="34">
        <v>42522.335844907408</v>
      </c>
      <c r="E26" s="6" t="s">
        <v>35</v>
      </c>
      <c r="F26" s="15">
        <f>D26-C26</f>
        <v>3.0127314814308193E-2</v>
      </c>
      <c r="G26" s="10"/>
    </row>
    <row r="27" spans="1:7" s="2" customFormat="1" x14ac:dyDescent="0.25">
      <c r="A27" s="6" t="s">
        <v>4005</v>
      </c>
      <c r="B27" s="6">
        <v>4044</v>
      </c>
      <c r="C27" s="34">
        <v>42522.278136574074</v>
      </c>
      <c r="D27" s="34">
        <v>42522.309930555559</v>
      </c>
      <c r="E27" s="6" t="s">
        <v>24</v>
      </c>
      <c r="F27" s="15">
        <f>D27-C27</f>
        <v>3.1793981484952383E-2</v>
      </c>
      <c r="G27" s="10"/>
    </row>
    <row r="28" spans="1:7" s="2" customFormat="1" x14ac:dyDescent="0.25">
      <c r="A28" s="6" t="s">
        <v>4006</v>
      </c>
      <c r="B28" s="6">
        <v>4043</v>
      </c>
      <c r="C28" s="34">
        <v>42522.316770833335</v>
      </c>
      <c r="D28" s="34">
        <v>42522.349363425928</v>
      </c>
      <c r="E28" s="6" t="s">
        <v>24</v>
      </c>
      <c r="F28" s="15">
        <f>D28-C28</f>
        <v>3.2592592593573499E-2</v>
      </c>
      <c r="G28" s="10"/>
    </row>
    <row r="29" spans="1:7" s="2" customFormat="1" x14ac:dyDescent="0.25">
      <c r="A29" s="6" t="s">
        <v>4007</v>
      </c>
      <c r="B29" s="6">
        <v>4031</v>
      </c>
      <c r="C29" s="34">
        <v>42522.287511574075</v>
      </c>
      <c r="D29" s="34">
        <v>42522.316284722219</v>
      </c>
      <c r="E29" s="6" t="s">
        <v>32</v>
      </c>
      <c r="F29" s="15">
        <f>D29-C29</f>
        <v>2.8773148143955041E-2</v>
      </c>
      <c r="G29" s="10"/>
    </row>
    <row r="30" spans="1:7" s="2" customFormat="1" x14ac:dyDescent="0.25">
      <c r="A30" s="6" t="s">
        <v>4008</v>
      </c>
      <c r="B30" s="6">
        <v>4032</v>
      </c>
      <c r="C30" s="34">
        <v>42522.323692129627</v>
      </c>
      <c r="D30" s="34">
        <v>42522.356539351851</v>
      </c>
      <c r="E30" s="6" t="s">
        <v>32</v>
      </c>
      <c r="F30" s="15">
        <f>D30-C30</f>
        <v>3.2847222224518191E-2</v>
      </c>
      <c r="G30" s="10"/>
    </row>
    <row r="31" spans="1:7" s="2" customFormat="1" x14ac:dyDescent="0.25">
      <c r="A31" s="6" t="s">
        <v>4009</v>
      </c>
      <c r="B31" s="6">
        <v>4042</v>
      </c>
      <c r="C31" s="34">
        <v>42522.302094907405</v>
      </c>
      <c r="D31" s="34">
        <v>42522.328287037039</v>
      </c>
      <c r="E31" s="6" t="s">
        <v>3218</v>
      </c>
      <c r="F31" s="15">
        <f>D31-C31</f>
        <v>2.6192129633272998E-2</v>
      </c>
      <c r="G31" s="10"/>
    </row>
    <row r="32" spans="1:7" s="2" customFormat="1" x14ac:dyDescent="0.25">
      <c r="A32" s="13" t="s">
        <v>4010</v>
      </c>
      <c r="B32" s="13">
        <v>4041</v>
      </c>
      <c r="C32" s="42">
        <v>42522.333344907405</v>
      </c>
      <c r="D32" s="42">
        <v>42522.384791666664</v>
      </c>
      <c r="E32" s="13" t="s">
        <v>3218</v>
      </c>
      <c r="F32" s="16">
        <f>D32-C32</f>
        <v>5.1446759258396924E-2</v>
      </c>
      <c r="G32" s="14" t="s">
        <v>4124</v>
      </c>
    </row>
    <row r="33" spans="1:7" s="2" customFormat="1" x14ac:dyDescent="0.25">
      <c r="A33" s="6" t="s">
        <v>4011</v>
      </c>
      <c r="B33" s="6">
        <v>4014</v>
      </c>
      <c r="C33" s="34">
        <v>42522.310300925928</v>
      </c>
      <c r="D33" s="34">
        <v>42522.337569444448</v>
      </c>
      <c r="E33" s="6" t="s">
        <v>28</v>
      </c>
      <c r="F33" s="15">
        <f>D33-C33</f>
        <v>2.7268518519122154E-2</v>
      </c>
      <c r="G33" s="10"/>
    </row>
    <row r="34" spans="1:7" s="2" customFormat="1" x14ac:dyDescent="0.25">
      <c r="A34" s="6" t="s">
        <v>4012</v>
      </c>
      <c r="B34" s="6">
        <v>4013</v>
      </c>
      <c r="C34" s="34">
        <v>42522.351319444446</v>
      </c>
      <c r="D34" s="34">
        <v>42522.378587962965</v>
      </c>
      <c r="E34" s="6" t="s">
        <v>28</v>
      </c>
      <c r="F34" s="15">
        <f>D34-C34</f>
        <v>2.7268518519122154E-2</v>
      </c>
      <c r="G34" s="10"/>
    </row>
    <row r="35" spans="1:7" s="2" customFormat="1" x14ac:dyDescent="0.25">
      <c r="A35" s="6" t="s">
        <v>4013</v>
      </c>
      <c r="B35" s="6">
        <v>4018</v>
      </c>
      <c r="C35" s="34">
        <v>42522.319398148145</v>
      </c>
      <c r="D35" s="34">
        <v>42522.355312500003</v>
      </c>
      <c r="E35" s="6" t="s">
        <v>36</v>
      </c>
      <c r="F35" s="15">
        <f>D35-C35</f>
        <v>3.5914351858082227E-2</v>
      </c>
      <c r="G35" s="10"/>
    </row>
    <row r="36" spans="1:7" s="2" customFormat="1" x14ac:dyDescent="0.25">
      <c r="A36" s="6" t="s">
        <v>4014</v>
      </c>
      <c r="B36" s="6">
        <v>4017</v>
      </c>
      <c r="C36" s="34">
        <v>42522.360150462962</v>
      </c>
      <c r="D36" s="34">
        <v>42522.387870370374</v>
      </c>
      <c r="E36" s="6" t="s">
        <v>36</v>
      </c>
      <c r="F36" s="15">
        <f>D36-C36</f>
        <v>2.771990741166519E-2</v>
      </c>
      <c r="G36" s="10"/>
    </row>
    <row r="37" spans="1:7" s="2" customFormat="1" x14ac:dyDescent="0.25">
      <c r="A37" s="6" t="s">
        <v>4015</v>
      </c>
      <c r="B37" s="6">
        <v>4020</v>
      </c>
      <c r="C37" s="34">
        <v>42522.331956018519</v>
      </c>
      <c r="D37" s="34">
        <v>42522.359039351853</v>
      </c>
      <c r="E37" s="6" t="s">
        <v>29</v>
      </c>
      <c r="F37" s="15">
        <f>D37-C37</f>
        <v>2.7083333334303461E-2</v>
      </c>
      <c r="G37" s="10"/>
    </row>
    <row r="38" spans="1:7" s="2" customFormat="1" x14ac:dyDescent="0.25">
      <c r="A38" s="6" t="s">
        <v>4016</v>
      </c>
      <c r="B38" s="6">
        <v>4019</v>
      </c>
      <c r="C38" s="34">
        <v>42522.369421296295</v>
      </c>
      <c r="D38" s="34">
        <v>42522.398101851853</v>
      </c>
      <c r="E38" s="6" t="s">
        <v>29</v>
      </c>
      <c r="F38" s="15">
        <f>D38-C38</f>
        <v>2.8680555558821652E-2</v>
      </c>
      <c r="G38" s="10"/>
    </row>
    <row r="39" spans="1:7" s="2" customFormat="1" x14ac:dyDescent="0.25">
      <c r="A39" s="6" t="s">
        <v>4017</v>
      </c>
      <c r="B39" s="6">
        <v>4029</v>
      </c>
      <c r="C39" s="34">
        <v>42522.339409722219</v>
      </c>
      <c r="D39" s="34">
        <v>42522.368796296294</v>
      </c>
      <c r="E39" s="6" t="s">
        <v>35</v>
      </c>
      <c r="F39" s="15">
        <f>D39-C39</f>
        <v>2.9386574075033423E-2</v>
      </c>
      <c r="G39" s="10"/>
    </row>
    <row r="40" spans="1:7" s="2" customFormat="1" x14ac:dyDescent="0.25">
      <c r="A40" s="6" t="s">
        <v>4018</v>
      </c>
      <c r="B40" s="6">
        <v>4030</v>
      </c>
      <c r="C40" s="34">
        <v>42522.376759259256</v>
      </c>
      <c r="D40" s="34">
        <v>42522.408831018518</v>
      </c>
      <c r="E40" s="6" t="s">
        <v>35</v>
      </c>
      <c r="F40" s="15">
        <f>D40-C40</f>
        <v>3.2071759262180422E-2</v>
      </c>
      <c r="G40" s="10"/>
    </row>
    <row r="41" spans="1:7" s="2" customFormat="1" x14ac:dyDescent="0.25">
      <c r="A41" s="6" t="s">
        <v>4019</v>
      </c>
      <c r="B41" s="6">
        <v>4044</v>
      </c>
      <c r="C41" s="34">
        <v>42522.352916666663</v>
      </c>
      <c r="D41" s="34">
        <v>42522.381979166668</v>
      </c>
      <c r="E41" s="6" t="s">
        <v>24</v>
      </c>
      <c r="F41" s="15">
        <f>D41-C41</f>
        <v>2.9062500005238689E-2</v>
      </c>
      <c r="G41" s="10"/>
    </row>
    <row r="42" spans="1:7" s="2" customFormat="1" x14ac:dyDescent="0.25">
      <c r="A42" s="6" t="s">
        <v>4020</v>
      </c>
      <c r="B42" s="6">
        <v>4043</v>
      </c>
      <c r="C42" s="34">
        <v>42522.391944444447</v>
      </c>
      <c r="D42" s="34">
        <v>42522.420497685183</v>
      </c>
      <c r="E42" s="6" t="s">
        <v>24</v>
      </c>
      <c r="F42" s="15">
        <f>D42-C42</f>
        <v>2.8553240736073349E-2</v>
      </c>
      <c r="G42" s="10"/>
    </row>
    <row r="43" spans="1:7" s="2" customFormat="1" x14ac:dyDescent="0.25">
      <c r="A43" s="6" t="s">
        <v>4021</v>
      </c>
      <c r="B43" s="6">
        <v>4031</v>
      </c>
      <c r="C43" s="34">
        <v>42522.360636574071</v>
      </c>
      <c r="D43" s="34">
        <v>42522.389224537037</v>
      </c>
      <c r="E43" s="6" t="s">
        <v>32</v>
      </c>
      <c r="F43" s="15">
        <f>D43-C43</f>
        <v>2.8587962966412306E-2</v>
      </c>
      <c r="G43" s="10"/>
    </row>
    <row r="44" spans="1:7" s="2" customFormat="1" x14ac:dyDescent="0.25">
      <c r="A44" s="6" t="s">
        <v>4022</v>
      </c>
      <c r="B44" s="6">
        <v>4032</v>
      </c>
      <c r="C44" s="34">
        <v>42522.399583333332</v>
      </c>
      <c r="D44" s="34">
        <v>42522.429884259262</v>
      </c>
      <c r="E44" s="6" t="s">
        <v>32</v>
      </c>
      <c r="F44" s="15">
        <f>D44-C44</f>
        <v>3.030092592962319E-2</v>
      </c>
      <c r="G44" s="10"/>
    </row>
    <row r="45" spans="1:7" s="2" customFormat="1" x14ac:dyDescent="0.25">
      <c r="A45" s="6" t="s">
        <v>4023</v>
      </c>
      <c r="B45" s="6">
        <v>4040</v>
      </c>
      <c r="C45" s="34">
        <v>42522.371504629627</v>
      </c>
      <c r="D45" s="34">
        <v>42522.400185185186</v>
      </c>
      <c r="E45" s="6" t="s">
        <v>37</v>
      </c>
      <c r="F45" s="15">
        <f>D45-C45</f>
        <v>2.8680555558821652E-2</v>
      </c>
      <c r="G45" s="10"/>
    </row>
    <row r="46" spans="1:7" s="2" customFormat="1" x14ac:dyDescent="0.25">
      <c r="A46" s="6" t="s">
        <v>4024</v>
      </c>
      <c r="B46" s="6">
        <v>4039</v>
      </c>
      <c r="C46" s="34">
        <v>42522.415543981479</v>
      </c>
      <c r="D46" s="34">
        <v>42522.439502314817</v>
      </c>
      <c r="E46" s="6" t="s">
        <v>37</v>
      </c>
      <c r="F46" s="15">
        <f>D46-C46</f>
        <v>2.3958333338669036E-2</v>
      </c>
      <c r="G46" s="10"/>
    </row>
    <row r="47" spans="1:7" s="2" customFormat="1" x14ac:dyDescent="0.25">
      <c r="A47" s="6" t="s">
        <v>4025</v>
      </c>
      <c r="B47" s="6">
        <v>4014</v>
      </c>
      <c r="C47" s="34">
        <v>42522.383518518516</v>
      </c>
      <c r="D47" s="34">
        <v>42522.41065972222</v>
      </c>
      <c r="E47" s="6" t="s">
        <v>28</v>
      </c>
      <c r="F47" s="15">
        <f>D47-C47</f>
        <v>2.7141203703649808E-2</v>
      </c>
      <c r="G47" s="10"/>
    </row>
    <row r="48" spans="1:7" s="2" customFormat="1" x14ac:dyDescent="0.25">
      <c r="A48" s="6" t="s">
        <v>4026</v>
      </c>
      <c r="B48" s="6">
        <v>4013</v>
      </c>
      <c r="C48" s="34">
        <v>42522.421099537038</v>
      </c>
      <c r="D48" s="34">
        <v>42522.450219907405</v>
      </c>
      <c r="E48" s="6" t="s">
        <v>28</v>
      </c>
      <c r="F48" s="15">
        <f>D48-C48</f>
        <v>2.9120370367309079E-2</v>
      </c>
      <c r="G48" s="10"/>
    </row>
    <row r="49" spans="1:7" s="2" customFormat="1" x14ac:dyDescent="0.25">
      <c r="A49" s="6" t="s">
        <v>4027</v>
      </c>
      <c r="B49" s="6">
        <v>4018</v>
      </c>
      <c r="C49" s="34">
        <v>42522.392326388886</v>
      </c>
      <c r="D49" s="34">
        <v>42522.423009259262</v>
      </c>
      <c r="E49" s="6" t="s">
        <v>36</v>
      </c>
      <c r="F49" s="15">
        <f>D49-C49</f>
        <v>3.0682870376040228E-2</v>
      </c>
      <c r="G49" s="10"/>
    </row>
    <row r="50" spans="1:7" s="2" customFormat="1" x14ac:dyDescent="0.25">
      <c r="A50" s="6" t="s">
        <v>4028</v>
      </c>
      <c r="B50" s="6">
        <v>4017</v>
      </c>
      <c r="C50" s="34">
        <v>42522.431921296295</v>
      </c>
      <c r="D50" s="34">
        <v>42522.460370370369</v>
      </c>
      <c r="E50" s="6" t="s">
        <v>36</v>
      </c>
      <c r="F50" s="15">
        <f>D50-C50</f>
        <v>2.8449074074160308E-2</v>
      </c>
      <c r="G50" s="10"/>
    </row>
    <row r="51" spans="1:7" s="2" customFormat="1" x14ac:dyDescent="0.25">
      <c r="A51" s="6" t="s">
        <v>4029</v>
      </c>
      <c r="B51" s="6">
        <v>4020</v>
      </c>
      <c r="C51" s="34">
        <v>42522.403217592589</v>
      </c>
      <c r="D51" s="34">
        <v>42522.431122685186</v>
      </c>
      <c r="E51" s="6" t="s">
        <v>29</v>
      </c>
      <c r="F51" s="15">
        <f>D51-C51</f>
        <v>2.7905092596483883E-2</v>
      </c>
      <c r="G51" s="10"/>
    </row>
    <row r="52" spans="1:7" s="2" customFormat="1" x14ac:dyDescent="0.25">
      <c r="A52" s="6" t="s">
        <v>4030</v>
      </c>
      <c r="B52" s="6">
        <v>4019</v>
      </c>
      <c r="C52" s="34">
        <v>42522.445509259262</v>
      </c>
      <c r="D52" s="34">
        <v>42522.470729166664</v>
      </c>
      <c r="E52" s="6" t="s">
        <v>29</v>
      </c>
      <c r="F52" s="15">
        <f>D52-C52</f>
        <v>2.5219907402060926E-2</v>
      </c>
      <c r="G52" s="10"/>
    </row>
    <row r="53" spans="1:7" s="2" customFormat="1" x14ac:dyDescent="0.25">
      <c r="A53" s="6" t="s">
        <v>4031</v>
      </c>
      <c r="B53" s="6">
        <v>4029</v>
      </c>
      <c r="C53" s="34">
        <v>42522.413530092592</v>
      </c>
      <c r="D53" s="34">
        <v>42522.442777777775</v>
      </c>
      <c r="E53" s="6" t="s">
        <v>35</v>
      </c>
      <c r="F53" s="15">
        <f>D53-C53</f>
        <v>2.9247685182781424E-2</v>
      </c>
      <c r="G53" s="10"/>
    </row>
    <row r="54" spans="1:7" s="2" customFormat="1" x14ac:dyDescent="0.25">
      <c r="A54" s="6" t="s">
        <v>4032</v>
      </c>
      <c r="B54" s="6">
        <v>4030</v>
      </c>
      <c r="C54" s="34">
        <v>42522.451631944445</v>
      </c>
      <c r="D54" s="34">
        <v>42522.483171296299</v>
      </c>
      <c r="E54" s="6" t="s">
        <v>35</v>
      </c>
      <c r="F54" s="15">
        <f>D54-C54</f>
        <v>3.1539351854007691E-2</v>
      </c>
      <c r="G54" s="10"/>
    </row>
    <row r="55" spans="1:7" s="2" customFormat="1" x14ac:dyDescent="0.25">
      <c r="A55" s="6" t="s">
        <v>4033</v>
      </c>
      <c r="B55" s="6">
        <v>4044</v>
      </c>
      <c r="C55" s="34">
        <v>42522.425706018519</v>
      </c>
      <c r="D55" s="34">
        <v>42522.451365740744</v>
      </c>
      <c r="E55" s="6" t="s">
        <v>24</v>
      </c>
      <c r="F55" s="15">
        <f>D55-C55</f>
        <v>2.5659722225100268E-2</v>
      </c>
      <c r="G55" s="10"/>
    </row>
    <row r="56" spans="1:7" s="2" customFormat="1" x14ac:dyDescent="0.25">
      <c r="A56" s="6" t="s">
        <v>4034</v>
      </c>
      <c r="B56" s="6">
        <v>4043</v>
      </c>
      <c r="C56" s="34">
        <v>42522.461840277778</v>
      </c>
      <c r="D56" s="34">
        <v>42522.492094907408</v>
      </c>
      <c r="E56" s="6" t="s">
        <v>24</v>
      </c>
      <c r="F56" s="15">
        <f>D56-C56</f>
        <v>3.0254629629780538E-2</v>
      </c>
      <c r="G56" s="10"/>
    </row>
    <row r="57" spans="1:7" s="2" customFormat="1" x14ac:dyDescent="0.25">
      <c r="A57" s="6" t="s">
        <v>4035</v>
      </c>
      <c r="B57" s="6">
        <v>4031</v>
      </c>
      <c r="C57" s="34">
        <v>42522.433333333334</v>
      </c>
      <c r="D57" s="34">
        <v>42522.463148148148</v>
      </c>
      <c r="E57" s="6" t="s">
        <v>32</v>
      </c>
      <c r="F57" s="15">
        <f>D57-C57</f>
        <v>2.9814814814017154E-2</v>
      </c>
      <c r="G57" s="10"/>
    </row>
    <row r="58" spans="1:7" s="2" customFormat="1" x14ac:dyDescent="0.25">
      <c r="A58" s="6" t="s">
        <v>4036</v>
      </c>
      <c r="B58" s="6">
        <v>4032</v>
      </c>
      <c r="C58" s="34">
        <v>42522.474108796298</v>
      </c>
      <c r="D58" s="34">
        <v>42522.501655092594</v>
      </c>
      <c r="E58" s="6" t="s">
        <v>32</v>
      </c>
      <c r="F58" s="15">
        <f>D58-C58</f>
        <v>2.7546296296350192E-2</v>
      </c>
      <c r="G58" s="10"/>
    </row>
    <row r="59" spans="1:7" s="2" customFormat="1" x14ac:dyDescent="0.25">
      <c r="A59" s="6" t="s">
        <v>4037</v>
      </c>
      <c r="B59" s="6">
        <v>4040</v>
      </c>
      <c r="C59" s="34">
        <v>42522.444016203706</v>
      </c>
      <c r="D59" s="34">
        <v>42522.472893518519</v>
      </c>
      <c r="E59" s="6" t="s">
        <v>37</v>
      </c>
      <c r="F59" s="15">
        <f>D59-C59</f>
        <v>2.8877314813144039E-2</v>
      </c>
      <c r="G59" s="10"/>
    </row>
    <row r="60" spans="1:7" s="2" customFormat="1" x14ac:dyDescent="0.25">
      <c r="A60" s="6" t="s">
        <v>4038</v>
      </c>
      <c r="B60" s="6">
        <v>4039</v>
      </c>
      <c r="C60" s="34">
        <v>42522.484201388892</v>
      </c>
      <c r="D60" s="34">
        <v>42522.512407407405</v>
      </c>
      <c r="E60" s="6" t="s">
        <v>37</v>
      </c>
      <c r="F60" s="15">
        <f>D60-C60</f>
        <v>2.8206018512719311E-2</v>
      </c>
      <c r="G60" s="10"/>
    </row>
    <row r="61" spans="1:7" s="2" customFormat="1" x14ac:dyDescent="0.25">
      <c r="A61" s="6" t="s">
        <v>4039</v>
      </c>
      <c r="B61" s="6">
        <v>4014</v>
      </c>
      <c r="C61" s="34">
        <v>42522.455104166664</v>
      </c>
      <c r="D61" s="34">
        <v>42522.483217592591</v>
      </c>
      <c r="E61" s="6" t="s">
        <v>28</v>
      </c>
      <c r="F61" s="15">
        <f>D61-C61</f>
        <v>2.8113425927585922E-2</v>
      </c>
      <c r="G61" s="10"/>
    </row>
    <row r="62" spans="1:7" s="2" customFormat="1" x14ac:dyDescent="0.25">
      <c r="A62" s="6" t="s">
        <v>4040</v>
      </c>
      <c r="B62" s="6">
        <v>4013</v>
      </c>
      <c r="C62" s="34">
        <v>42522.497534722221</v>
      </c>
      <c r="D62" s="34">
        <v>42522.522673611114</v>
      </c>
      <c r="E62" s="6" t="s">
        <v>28</v>
      </c>
      <c r="F62" s="15">
        <f>D62-C62</f>
        <v>2.513888889370719E-2</v>
      </c>
      <c r="G62" s="10"/>
    </row>
    <row r="63" spans="1:7" s="2" customFormat="1" x14ac:dyDescent="0.25">
      <c r="A63" s="6" t="s">
        <v>4041</v>
      </c>
      <c r="B63" s="6">
        <v>4018</v>
      </c>
      <c r="C63" s="34">
        <v>42522.469293981485</v>
      </c>
      <c r="D63" s="34">
        <v>42522.494421296295</v>
      </c>
      <c r="E63" s="6" t="s">
        <v>36</v>
      </c>
      <c r="F63" s="15">
        <f>D63-C63</f>
        <v>2.512731480965158E-2</v>
      </c>
      <c r="G63" s="10"/>
    </row>
    <row r="64" spans="1:7" s="2" customFormat="1" x14ac:dyDescent="0.25">
      <c r="A64" s="6" t="s">
        <v>4042</v>
      </c>
      <c r="B64" s="6">
        <v>4017</v>
      </c>
      <c r="C64" s="34">
        <v>42522.505439814813</v>
      </c>
      <c r="D64" s="34">
        <v>42522.53328703704</v>
      </c>
      <c r="E64" s="6" t="s">
        <v>36</v>
      </c>
      <c r="F64" s="15">
        <f>D64-C64</f>
        <v>2.7847222227137536E-2</v>
      </c>
      <c r="G64" s="10"/>
    </row>
    <row r="65" spans="1:7" s="2" customFormat="1" x14ac:dyDescent="0.25">
      <c r="A65" s="6" t="s">
        <v>4043</v>
      </c>
      <c r="B65" s="6">
        <v>4020</v>
      </c>
      <c r="C65" s="34">
        <v>42522.473657407405</v>
      </c>
      <c r="D65" s="34">
        <v>42522.505810185183</v>
      </c>
      <c r="E65" s="6" t="s">
        <v>29</v>
      </c>
      <c r="F65" s="15">
        <f>D65-C65</f>
        <v>3.2152777777810115E-2</v>
      </c>
      <c r="G65" s="10"/>
    </row>
    <row r="66" spans="1:7" s="2" customFormat="1" x14ac:dyDescent="0.25">
      <c r="A66" s="6" t="s">
        <v>4044</v>
      </c>
      <c r="B66" s="6">
        <v>4019</v>
      </c>
      <c r="C66" s="34">
        <v>42522.512245370373</v>
      </c>
      <c r="D66" s="34">
        <v>42522.543923611112</v>
      </c>
      <c r="E66" s="6" t="s">
        <v>29</v>
      </c>
      <c r="F66" s="15">
        <f>D66-C66</f>
        <v>3.1678240738983732E-2</v>
      </c>
      <c r="G66" s="10"/>
    </row>
    <row r="67" spans="1:7" s="2" customFormat="1" x14ac:dyDescent="0.25">
      <c r="A67" s="6" t="s">
        <v>4045</v>
      </c>
      <c r="B67" s="6">
        <v>4029</v>
      </c>
      <c r="C67" s="34">
        <v>42522.485682870371</v>
      </c>
      <c r="D67" s="34">
        <v>42522.514641203707</v>
      </c>
      <c r="E67" s="6" t="s">
        <v>35</v>
      </c>
      <c r="F67" s="15">
        <f>D67-C67</f>
        <v>2.8958333336049691E-2</v>
      </c>
      <c r="G67" s="10"/>
    </row>
    <row r="68" spans="1:7" s="2" customFormat="1" x14ac:dyDescent="0.25">
      <c r="A68" s="6" t="s">
        <v>4046</v>
      </c>
      <c r="B68" s="6">
        <v>4030</v>
      </c>
      <c r="C68" s="34">
        <v>42522.521782407406</v>
      </c>
      <c r="D68" s="34">
        <v>42522.554710648146</v>
      </c>
      <c r="E68" s="6" t="s">
        <v>35</v>
      </c>
      <c r="F68" s="15">
        <f>D68-C68</f>
        <v>3.2928240740147885E-2</v>
      </c>
      <c r="G68" s="10"/>
    </row>
    <row r="69" spans="1:7" s="2" customFormat="1" x14ac:dyDescent="0.25">
      <c r="A69" s="6" t="s">
        <v>4047</v>
      </c>
      <c r="B69" s="6">
        <v>4044</v>
      </c>
      <c r="C69" s="34">
        <v>42522.496087962965</v>
      </c>
      <c r="D69" s="34">
        <v>42522.525543981479</v>
      </c>
      <c r="E69" s="6" t="s">
        <v>24</v>
      </c>
      <c r="F69" s="15">
        <f>D69-C69</f>
        <v>2.9456018513883464E-2</v>
      </c>
      <c r="G69" s="10"/>
    </row>
    <row r="70" spans="1:7" s="2" customFormat="1" x14ac:dyDescent="0.25">
      <c r="A70" s="6" t="s">
        <v>4048</v>
      </c>
      <c r="B70" s="6">
        <v>4043</v>
      </c>
      <c r="C70" s="34">
        <v>42522.534918981481</v>
      </c>
      <c r="D70" s="34">
        <v>42522.565787037034</v>
      </c>
      <c r="E70" s="6" t="s">
        <v>24</v>
      </c>
      <c r="F70" s="15">
        <f>D70-C70</f>
        <v>3.0868055553582963E-2</v>
      </c>
      <c r="G70" s="10"/>
    </row>
    <row r="71" spans="1:7" s="2" customFormat="1" x14ac:dyDescent="0.25">
      <c r="A71" s="6" t="s">
        <v>4049</v>
      </c>
      <c r="B71" s="6">
        <v>4031</v>
      </c>
      <c r="C71" s="34">
        <v>42522.506608796299</v>
      </c>
      <c r="D71" s="34">
        <v>42522.535231481481</v>
      </c>
      <c r="E71" s="6" t="s">
        <v>32</v>
      </c>
      <c r="F71" s="15">
        <f>D71-C71</f>
        <v>2.8622685182199348E-2</v>
      </c>
      <c r="G71" s="10"/>
    </row>
    <row r="72" spans="1:7" s="2" customFormat="1" x14ac:dyDescent="0.25">
      <c r="A72" s="6" t="s">
        <v>4050</v>
      </c>
      <c r="B72" s="6">
        <v>4032</v>
      </c>
      <c r="C72" s="34">
        <v>42522.544456018521</v>
      </c>
      <c r="D72" s="34">
        <v>42522.577465277776</v>
      </c>
      <c r="E72" s="6" t="s">
        <v>32</v>
      </c>
      <c r="F72" s="15">
        <f>D72-C72</f>
        <v>3.3009259255777579E-2</v>
      </c>
      <c r="G72" s="10"/>
    </row>
    <row r="73" spans="1:7" s="2" customFormat="1" x14ac:dyDescent="0.25">
      <c r="A73" s="6" t="s">
        <v>4051</v>
      </c>
      <c r="B73" s="6">
        <v>4040</v>
      </c>
      <c r="C73" s="34">
        <v>42522.515393518515</v>
      </c>
      <c r="D73" s="34">
        <v>42522.546805555554</v>
      </c>
      <c r="E73" s="6" t="s">
        <v>37</v>
      </c>
      <c r="F73" s="15">
        <f>D73-C73</f>
        <v>3.1412037038535345E-2</v>
      </c>
      <c r="G73" s="10"/>
    </row>
    <row r="74" spans="1:7" s="2" customFormat="1" x14ac:dyDescent="0.25">
      <c r="A74" s="6" t="s">
        <v>4052</v>
      </c>
      <c r="B74" s="6">
        <v>4039</v>
      </c>
      <c r="C74" s="34">
        <v>42522.556863425925</v>
      </c>
      <c r="D74" s="34">
        <v>42522.585486111115</v>
      </c>
      <c r="E74" s="6" t="s">
        <v>37</v>
      </c>
      <c r="F74" s="15">
        <f>D74-C74</f>
        <v>2.8622685189475305E-2</v>
      </c>
      <c r="G74" s="10"/>
    </row>
    <row r="75" spans="1:7" s="2" customFormat="1" x14ac:dyDescent="0.25">
      <c r="A75" s="6" t="s">
        <v>4053</v>
      </c>
      <c r="B75" s="6">
        <v>4014</v>
      </c>
      <c r="C75" s="34">
        <v>42522.601678240739</v>
      </c>
      <c r="D75" s="34">
        <v>42522.631805555553</v>
      </c>
      <c r="E75" s="6" t="s">
        <v>28</v>
      </c>
      <c r="F75" s="15">
        <f>D75-C75</f>
        <v>3.0127314814308193E-2</v>
      </c>
      <c r="G75" s="10"/>
    </row>
    <row r="76" spans="1:7" s="2" customFormat="1" x14ac:dyDescent="0.25">
      <c r="A76" s="6" t="s">
        <v>4053</v>
      </c>
      <c r="B76" s="6">
        <v>4014</v>
      </c>
      <c r="C76" s="34">
        <v>42522.526990740742</v>
      </c>
      <c r="D76" s="34">
        <v>42522.558310185188</v>
      </c>
      <c r="E76" s="6" t="s">
        <v>28</v>
      </c>
      <c r="F76" s="15">
        <f>D76-C76</f>
        <v>3.1319444446125999E-2</v>
      </c>
      <c r="G76" s="10"/>
    </row>
    <row r="77" spans="1:7" s="2" customFormat="1" x14ac:dyDescent="0.25">
      <c r="A77" s="6" t="s">
        <v>4054</v>
      </c>
      <c r="B77" s="6">
        <v>4013</v>
      </c>
      <c r="C77" s="34">
        <v>42522.566284722219</v>
      </c>
      <c r="D77" s="34">
        <v>42522.598726851851</v>
      </c>
      <c r="E77" s="6" t="s">
        <v>28</v>
      </c>
      <c r="F77" s="15">
        <f>D77-C77</f>
        <v>3.2442129631817807E-2</v>
      </c>
      <c r="G77" s="10"/>
    </row>
    <row r="78" spans="1:7" s="2" customFormat="1" x14ac:dyDescent="0.25">
      <c r="A78" s="6" t="s">
        <v>4055</v>
      </c>
      <c r="B78" s="6">
        <v>4018</v>
      </c>
      <c r="C78" s="34">
        <v>42522.542083333334</v>
      </c>
      <c r="D78" s="34">
        <v>42522.567824074074</v>
      </c>
      <c r="E78" s="6" t="s">
        <v>36</v>
      </c>
      <c r="F78" s="15">
        <f>D78-C78</f>
        <v>2.5740740740729962E-2</v>
      </c>
      <c r="G78" s="10"/>
    </row>
    <row r="79" spans="1:7" s="2" customFormat="1" x14ac:dyDescent="0.25">
      <c r="A79" s="6" t="s">
        <v>4056</v>
      </c>
      <c r="B79" s="6">
        <v>4017</v>
      </c>
      <c r="C79" s="34">
        <v>42522.5783912037</v>
      </c>
      <c r="D79" s="34">
        <v>42522.606886574074</v>
      </c>
      <c r="E79" s="6" t="s">
        <v>36</v>
      </c>
      <c r="F79" s="15">
        <f>D79-C79</f>
        <v>2.849537037400296E-2</v>
      </c>
      <c r="G79" s="10"/>
    </row>
    <row r="80" spans="1:7" s="2" customFormat="1" x14ac:dyDescent="0.25">
      <c r="A80" s="6" t="s">
        <v>4057</v>
      </c>
      <c r="B80" s="6">
        <v>4020</v>
      </c>
      <c r="C80" s="34">
        <v>42522.546458333331</v>
      </c>
      <c r="D80" s="34">
        <v>42522.577592592592</v>
      </c>
      <c r="E80" s="6" t="s">
        <v>29</v>
      </c>
      <c r="F80" s="15">
        <f>D80-C80</f>
        <v>3.1134259261307307E-2</v>
      </c>
      <c r="G80" s="10"/>
    </row>
    <row r="81" spans="1:7" s="2" customFormat="1" x14ac:dyDescent="0.25">
      <c r="A81" s="6" t="s">
        <v>4058</v>
      </c>
      <c r="B81" s="6">
        <v>4019</v>
      </c>
      <c r="C81" s="34">
        <v>42522.582141203704</v>
      </c>
      <c r="D81" s="34">
        <v>42522.617256944446</v>
      </c>
      <c r="E81" s="6" t="s">
        <v>29</v>
      </c>
      <c r="F81" s="15">
        <f>D81-C81</f>
        <v>3.5115740742185153E-2</v>
      </c>
      <c r="G81" s="10"/>
    </row>
    <row r="82" spans="1:7" s="2" customFormat="1" x14ac:dyDescent="0.25">
      <c r="A82" s="6" t="s">
        <v>4059</v>
      </c>
      <c r="B82" s="6">
        <v>4029</v>
      </c>
      <c r="C82" s="34">
        <v>42522.557974537034</v>
      </c>
      <c r="D82" s="34">
        <v>42522.590254629627</v>
      </c>
      <c r="E82" s="6" t="s">
        <v>35</v>
      </c>
      <c r="F82" s="15">
        <f>D82-C82</f>
        <v>3.2280092593282461E-2</v>
      </c>
      <c r="G82" s="10"/>
    </row>
    <row r="83" spans="1:7" s="2" customFormat="1" x14ac:dyDescent="0.25">
      <c r="A83" s="6" t="s">
        <v>4060</v>
      </c>
      <c r="B83" s="6">
        <v>4030</v>
      </c>
      <c r="C83" s="34">
        <v>42522.600127314814</v>
      </c>
      <c r="D83" s="34">
        <v>42522.627141203702</v>
      </c>
      <c r="E83" s="6" t="s">
        <v>35</v>
      </c>
      <c r="F83" s="15">
        <f>D83-C83</f>
        <v>2.7013888888177462E-2</v>
      </c>
      <c r="G83" s="10"/>
    </row>
    <row r="84" spans="1:7" s="2" customFormat="1" x14ac:dyDescent="0.25">
      <c r="A84" s="6" t="s">
        <v>4061</v>
      </c>
      <c r="B84" s="6">
        <v>4044</v>
      </c>
      <c r="C84" s="34">
        <v>42522.569467592592</v>
      </c>
      <c r="D84" s="34">
        <v>42522.600543981483</v>
      </c>
      <c r="E84" s="6" t="s">
        <v>24</v>
      </c>
      <c r="F84" s="15">
        <f>D84-C84</f>
        <v>3.107638889196096E-2</v>
      </c>
      <c r="G84" s="10"/>
    </row>
    <row r="85" spans="1:7" s="2" customFormat="1" x14ac:dyDescent="0.25">
      <c r="A85" s="6" t="s">
        <v>4062</v>
      </c>
      <c r="B85" s="6">
        <v>4043</v>
      </c>
      <c r="C85" s="34">
        <v>42522.609733796293</v>
      </c>
      <c r="D85" s="34">
        <v>42522.639722222222</v>
      </c>
      <c r="E85" s="6" t="s">
        <v>24</v>
      </c>
      <c r="F85" s="15">
        <f>D85-C85</f>
        <v>2.9988425929332152E-2</v>
      </c>
      <c r="G85" s="10"/>
    </row>
    <row r="86" spans="1:7" s="2" customFormat="1" x14ac:dyDescent="0.25">
      <c r="A86" s="13" t="s">
        <v>4063</v>
      </c>
      <c r="B86" s="13">
        <v>4031</v>
      </c>
      <c r="C86" s="42">
        <v>42522.580949074072</v>
      </c>
      <c r="D86" s="42">
        <v>42522.60765046296</v>
      </c>
      <c r="E86" s="13" t="s">
        <v>32</v>
      </c>
      <c r="F86" s="16">
        <f>D86-C86</f>
        <v>2.6701388887886424E-2</v>
      </c>
      <c r="G86" s="14" t="s">
        <v>4125</v>
      </c>
    </row>
    <row r="87" spans="1:7" s="2" customFormat="1" x14ac:dyDescent="0.25">
      <c r="A87" s="6" t="s">
        <v>4064</v>
      </c>
      <c r="B87" s="6">
        <v>4032</v>
      </c>
      <c r="C87" s="34">
        <v>42522.619259259256</v>
      </c>
      <c r="D87" s="34">
        <v>42522.648738425924</v>
      </c>
      <c r="E87" s="6" t="s">
        <v>32</v>
      </c>
      <c r="F87" s="15">
        <f>D87-C87</f>
        <v>2.9479166667442769E-2</v>
      </c>
      <c r="G87" s="10"/>
    </row>
    <row r="88" spans="1:7" s="2" customFormat="1" x14ac:dyDescent="0.25">
      <c r="A88" s="6" t="s">
        <v>4065</v>
      </c>
      <c r="B88" s="6">
        <v>4040</v>
      </c>
      <c r="C88" s="34">
        <v>42522.588495370372</v>
      </c>
      <c r="D88" s="34">
        <v>42522.618877314817</v>
      </c>
      <c r="E88" s="6" t="s">
        <v>37</v>
      </c>
      <c r="F88" s="15">
        <f>D88-C88</f>
        <v>3.0381944445252884E-2</v>
      </c>
      <c r="G88" s="10"/>
    </row>
    <row r="89" spans="1:7" s="2" customFormat="1" x14ac:dyDescent="0.25">
      <c r="A89" s="6" t="s">
        <v>4066</v>
      </c>
      <c r="B89" s="6">
        <v>4039</v>
      </c>
      <c r="C89" s="34">
        <v>42522.630312499998</v>
      </c>
      <c r="D89" s="34">
        <v>42522.659548611111</v>
      </c>
      <c r="E89" s="6" t="s">
        <v>37</v>
      </c>
      <c r="F89" s="15">
        <f>D89-C89</f>
        <v>2.923611111327773E-2</v>
      </c>
      <c r="G89" s="10"/>
    </row>
    <row r="90" spans="1:7" s="2" customFormat="1" x14ac:dyDescent="0.25">
      <c r="A90" s="6" t="s">
        <v>4067</v>
      </c>
      <c r="B90" s="6">
        <v>4013</v>
      </c>
      <c r="C90" s="34">
        <v>42522.640983796293</v>
      </c>
      <c r="D90" s="34">
        <v>42522.672118055554</v>
      </c>
      <c r="E90" s="6" t="s">
        <v>28</v>
      </c>
      <c r="F90" s="15">
        <f>D90-C90</f>
        <v>3.1134259261307307E-2</v>
      </c>
      <c r="G90" s="10"/>
    </row>
    <row r="91" spans="1:7" s="2" customFormat="1" x14ac:dyDescent="0.25">
      <c r="A91" s="6" t="s">
        <v>4068</v>
      </c>
      <c r="B91" s="6">
        <v>4018</v>
      </c>
      <c r="C91" s="34">
        <v>42522.610451388886</v>
      </c>
      <c r="D91" s="34">
        <v>42522.639421296299</v>
      </c>
      <c r="E91" s="6" t="s">
        <v>36</v>
      </c>
      <c r="F91" s="15">
        <f>D91-C91</f>
        <v>2.8969907412829343E-2</v>
      </c>
      <c r="G91" s="10"/>
    </row>
    <row r="92" spans="1:7" s="2" customFormat="1" x14ac:dyDescent="0.25">
      <c r="A92" s="6" t="s">
        <v>4069</v>
      </c>
      <c r="B92" s="6">
        <v>4017</v>
      </c>
      <c r="C92" s="34">
        <v>42522.651747685188</v>
      </c>
      <c r="D92" s="34">
        <v>42522.67864583333</v>
      </c>
      <c r="E92" s="6" t="s">
        <v>36</v>
      </c>
      <c r="F92" s="15">
        <f>D92-C92</f>
        <v>2.6898148142208811E-2</v>
      </c>
      <c r="G92" s="10"/>
    </row>
    <row r="93" spans="1:7" s="2" customFormat="1" x14ac:dyDescent="0.25">
      <c r="A93" s="6" t="s">
        <v>4070</v>
      </c>
      <c r="B93" s="6">
        <v>4020</v>
      </c>
      <c r="C93" s="34">
        <v>42522.619502314818</v>
      </c>
      <c r="D93" s="34">
        <v>42522.651562500003</v>
      </c>
      <c r="E93" s="6" t="s">
        <v>29</v>
      </c>
      <c r="F93" s="15">
        <f>D93-C93</f>
        <v>3.2060185185400769E-2</v>
      </c>
      <c r="G93" s="10"/>
    </row>
    <row r="94" spans="1:7" s="2" customFormat="1" x14ac:dyDescent="0.25">
      <c r="A94" s="6" t="s">
        <v>4071</v>
      </c>
      <c r="B94" s="6">
        <v>4019</v>
      </c>
      <c r="C94" s="34">
        <v>42522.660127314812</v>
      </c>
      <c r="D94" s="34">
        <v>42522.689652777779</v>
      </c>
      <c r="E94" s="6" t="s">
        <v>29</v>
      </c>
      <c r="F94" s="15">
        <f>D94-C94</f>
        <v>2.9525462967285421E-2</v>
      </c>
      <c r="G94" s="10"/>
    </row>
    <row r="95" spans="1:7" s="2" customFormat="1" x14ac:dyDescent="0.25">
      <c r="A95" s="6" t="s">
        <v>4072</v>
      </c>
      <c r="B95" s="6">
        <v>4029</v>
      </c>
      <c r="C95" s="34">
        <v>42522.63108796296</v>
      </c>
      <c r="D95" s="34">
        <v>42522.661365740743</v>
      </c>
      <c r="E95" s="6" t="s">
        <v>35</v>
      </c>
      <c r="F95" s="15">
        <f>D95-C95</f>
        <v>3.0277777783339843E-2</v>
      </c>
      <c r="G95" s="10"/>
    </row>
    <row r="96" spans="1:7" s="2" customFormat="1" x14ac:dyDescent="0.25">
      <c r="A96" s="6" t="s">
        <v>4073</v>
      </c>
      <c r="B96" s="6">
        <v>4030</v>
      </c>
      <c r="C96" s="34">
        <v>42522.670173611114</v>
      </c>
      <c r="D96" s="34">
        <v>42522.701226851852</v>
      </c>
      <c r="E96" s="6" t="s">
        <v>35</v>
      </c>
      <c r="F96" s="15">
        <f>D96-C96</f>
        <v>3.1053240738401655E-2</v>
      </c>
      <c r="G96" s="10"/>
    </row>
    <row r="97" spans="1:15" s="2" customFormat="1" x14ac:dyDescent="0.25">
      <c r="A97" s="6" t="s">
        <v>4074</v>
      </c>
      <c r="B97" s="6">
        <v>4044</v>
      </c>
      <c r="C97" s="34">
        <v>42522.643148148149</v>
      </c>
      <c r="D97" s="34">
        <v>42522.671701388892</v>
      </c>
      <c r="E97" s="6" t="s">
        <v>24</v>
      </c>
      <c r="F97" s="15">
        <f>D97-C97</f>
        <v>2.8553240743349306E-2</v>
      </c>
      <c r="G97" s="10"/>
    </row>
    <row r="98" spans="1:15" s="2" customFormat="1" x14ac:dyDescent="0.25">
      <c r="A98" s="6" t="s">
        <v>4075</v>
      </c>
      <c r="B98" s="6">
        <v>4043</v>
      </c>
      <c r="C98" s="34">
        <v>42522.679351851853</v>
      </c>
      <c r="D98" s="34">
        <v>42522.712256944447</v>
      </c>
      <c r="E98" s="6" t="s">
        <v>24</v>
      </c>
      <c r="F98" s="15">
        <f>D98-C98</f>
        <v>3.2905092593864538E-2</v>
      </c>
      <c r="G98" s="10"/>
    </row>
    <row r="99" spans="1:15" s="2" customFormat="1" x14ac:dyDescent="0.25">
      <c r="A99" s="6" t="s">
        <v>4076</v>
      </c>
      <c r="B99" s="6">
        <v>4031</v>
      </c>
      <c r="C99" s="34">
        <v>42522.65525462963</v>
      </c>
      <c r="D99" s="34">
        <v>42522.680821759262</v>
      </c>
      <c r="E99" s="6" t="s">
        <v>32</v>
      </c>
      <c r="F99" s="15">
        <f>D99-C99</f>
        <v>2.5567129632690921E-2</v>
      </c>
      <c r="G99" s="10"/>
    </row>
    <row r="100" spans="1:15" s="2" customFormat="1" x14ac:dyDescent="0.25">
      <c r="A100" s="6" t="s">
        <v>4077</v>
      </c>
      <c r="B100" s="6">
        <v>4032</v>
      </c>
      <c r="C100" s="34">
        <v>42522.69159722222</v>
      </c>
      <c r="D100" s="34">
        <v>42522.723067129627</v>
      </c>
      <c r="E100" s="6" t="s">
        <v>32</v>
      </c>
      <c r="F100" s="15">
        <f>D100-C100</f>
        <v>3.1469907407881692E-2</v>
      </c>
      <c r="G100" s="10"/>
    </row>
    <row r="101" spans="1:15" s="2" customFormat="1" x14ac:dyDescent="0.25">
      <c r="A101" s="6" t="s">
        <v>4078</v>
      </c>
      <c r="B101" s="6">
        <v>4040</v>
      </c>
      <c r="C101" s="34">
        <v>42522.662824074076</v>
      </c>
      <c r="D101" s="34">
        <v>42522.694120370368</v>
      </c>
      <c r="E101" s="6" t="s">
        <v>37</v>
      </c>
      <c r="F101" s="15">
        <f>D101-C101</f>
        <v>3.1296296292566694E-2</v>
      </c>
      <c r="G101" s="10"/>
    </row>
    <row r="102" spans="1:15" s="2" customFormat="1" x14ac:dyDescent="0.25">
      <c r="A102" s="6" t="s">
        <v>4079</v>
      </c>
      <c r="B102" s="6">
        <v>4039</v>
      </c>
      <c r="C102" s="34">
        <v>42522.704097222224</v>
      </c>
      <c r="D102" s="34">
        <v>42522.731759259259</v>
      </c>
      <c r="E102" s="6" t="s">
        <v>37</v>
      </c>
      <c r="F102" s="15">
        <f>D102-C102</f>
        <v>2.7662037035042886E-2</v>
      </c>
      <c r="G102" s="10"/>
      <c r="H102"/>
    </row>
    <row r="103" spans="1:15" s="2" customFormat="1" x14ac:dyDescent="0.25">
      <c r="A103" s="6" t="s">
        <v>4080</v>
      </c>
      <c r="B103" s="6">
        <v>4014</v>
      </c>
      <c r="C103" s="34">
        <v>42522.675405092596</v>
      </c>
      <c r="D103" s="34">
        <v>42522.704363425924</v>
      </c>
      <c r="E103" s="6" t="s">
        <v>28</v>
      </c>
      <c r="F103" s="15">
        <f>D103-C103</f>
        <v>2.8958333328773733E-2</v>
      </c>
      <c r="G103" s="10"/>
      <c r="H103"/>
    </row>
    <row r="104" spans="1:15" s="2" customFormat="1" x14ac:dyDescent="0.25">
      <c r="A104" s="6" t="s">
        <v>4081</v>
      </c>
      <c r="B104" s="6">
        <v>4013</v>
      </c>
      <c r="C104" s="34">
        <v>42522.715729166666</v>
      </c>
      <c r="D104" s="34">
        <v>42522.745150462964</v>
      </c>
      <c r="E104" s="6" t="s">
        <v>28</v>
      </c>
      <c r="F104" s="15">
        <f>D104-C104</f>
        <v>2.9421296298096422E-2</v>
      </c>
      <c r="G104" s="10"/>
      <c r="H104"/>
    </row>
    <row r="105" spans="1:15" s="2" customFormat="1" x14ac:dyDescent="0.25">
      <c r="A105" s="6" t="s">
        <v>4082</v>
      </c>
      <c r="B105" s="6">
        <v>4018</v>
      </c>
      <c r="C105" s="34">
        <v>42522.685682870368</v>
      </c>
      <c r="D105" s="34">
        <v>42522.713518518518</v>
      </c>
      <c r="E105" s="6" t="s">
        <v>36</v>
      </c>
      <c r="F105" s="15">
        <f>D105-C105</f>
        <v>2.7835648150357883E-2</v>
      </c>
      <c r="G105" s="10"/>
      <c r="H105"/>
    </row>
    <row r="106" spans="1:15" x14ac:dyDescent="0.25">
      <c r="A106" s="6" t="s">
        <v>4083</v>
      </c>
      <c r="B106" s="6">
        <v>4017</v>
      </c>
      <c r="C106" s="34">
        <v>42522.724537037036</v>
      </c>
      <c r="D106" s="34">
        <v>42522.751875000002</v>
      </c>
      <c r="E106" s="6" t="s">
        <v>36</v>
      </c>
      <c r="F106" s="15">
        <f>D106-C106</f>
        <v>2.7337962965248153E-2</v>
      </c>
      <c r="G106" s="10"/>
      <c r="I106" s="2"/>
      <c r="J106" s="2"/>
      <c r="K106" s="2"/>
    </row>
    <row r="107" spans="1:15" s="2" customFormat="1" x14ac:dyDescent="0.25">
      <c r="A107" s="6" t="s">
        <v>4084</v>
      </c>
      <c r="B107" s="6">
        <v>4020</v>
      </c>
      <c r="C107" s="34">
        <v>42522.69190972222</v>
      </c>
      <c r="D107" s="34">
        <v>42522.723657407405</v>
      </c>
      <c r="E107" s="6" t="s">
        <v>29</v>
      </c>
      <c r="F107" s="15">
        <v>2.7789351851851853E-2</v>
      </c>
      <c r="G107" s="10"/>
      <c r="H107"/>
      <c r="L107"/>
      <c r="M107"/>
      <c r="N107"/>
      <c r="O107"/>
    </row>
    <row r="108" spans="1:15" x14ac:dyDescent="0.25">
      <c r="A108" s="6" t="s">
        <v>4085</v>
      </c>
      <c r="B108" s="6">
        <v>4019</v>
      </c>
      <c r="C108" s="34">
        <v>42522.731770833336</v>
      </c>
      <c r="D108" s="34">
        <v>42522.762743055559</v>
      </c>
      <c r="E108" s="6" t="s">
        <v>29</v>
      </c>
      <c r="F108" s="15">
        <f>D108-C108</f>
        <v>3.0972222222771961E-2</v>
      </c>
      <c r="G108" s="10"/>
      <c r="J108" s="2"/>
      <c r="K108" s="2"/>
    </row>
    <row r="109" spans="1:15" x14ac:dyDescent="0.25">
      <c r="A109" s="6" t="s">
        <v>4086</v>
      </c>
      <c r="B109" s="6">
        <v>4029</v>
      </c>
      <c r="C109" s="34">
        <v>42522.704942129632</v>
      </c>
      <c r="D109" s="34">
        <v>42522.735625000001</v>
      </c>
      <c r="E109" s="6" t="s">
        <v>35</v>
      </c>
      <c r="F109" s="15">
        <f>D109-C109</f>
        <v>3.068287036876427E-2</v>
      </c>
      <c r="G109" s="10"/>
    </row>
    <row r="110" spans="1:15" x14ac:dyDescent="0.25">
      <c r="A110" s="6" t="s">
        <v>4087</v>
      </c>
      <c r="B110" s="6">
        <v>4030</v>
      </c>
      <c r="C110" s="34">
        <v>42522.7419212963</v>
      </c>
      <c r="D110" s="34">
        <v>42522.775636574072</v>
      </c>
      <c r="E110" s="6" t="s">
        <v>35</v>
      </c>
      <c r="F110" s="15">
        <f>D110-C110</f>
        <v>3.3715277771989349E-2</v>
      </c>
      <c r="G110" s="10"/>
    </row>
    <row r="111" spans="1:15" x14ac:dyDescent="0.25">
      <c r="A111" s="6" t="s">
        <v>4088</v>
      </c>
      <c r="B111" s="6">
        <v>4044</v>
      </c>
      <c r="C111" s="34">
        <v>42522.71675925926</v>
      </c>
      <c r="D111" s="34">
        <v>42522.744386574072</v>
      </c>
      <c r="E111" s="6" t="s">
        <v>24</v>
      </c>
      <c r="F111" s="15">
        <f>D111-C111</f>
        <v>2.7627314811979886E-2</v>
      </c>
      <c r="G111" s="10"/>
    </row>
    <row r="112" spans="1:15" x14ac:dyDescent="0.25">
      <c r="A112" s="6" t="s">
        <v>4089</v>
      </c>
      <c r="B112" s="6">
        <v>4043</v>
      </c>
      <c r="C112" s="34">
        <v>42522.75409722222</v>
      </c>
      <c r="D112" s="34">
        <v>42522.784178240741</v>
      </c>
      <c r="E112" s="6" t="s">
        <v>24</v>
      </c>
      <c r="F112" s="15">
        <f>D112-C112</f>
        <v>3.0081018521741498E-2</v>
      </c>
      <c r="G112" s="10"/>
    </row>
    <row r="113" spans="1:7" x14ac:dyDescent="0.25">
      <c r="A113" s="6" t="s">
        <v>4090</v>
      </c>
      <c r="B113" s="6">
        <v>4031</v>
      </c>
      <c r="C113" s="34">
        <v>42522.727013888885</v>
      </c>
      <c r="D113" s="34">
        <v>42522.754108796296</v>
      </c>
      <c r="E113" s="6" t="s">
        <v>32</v>
      </c>
      <c r="F113" s="15">
        <f>D113-C113</f>
        <v>2.7094907411083113E-2</v>
      </c>
      <c r="G113" s="10"/>
    </row>
    <row r="114" spans="1:7" x14ac:dyDescent="0.25">
      <c r="A114" s="6" t="s">
        <v>4091</v>
      </c>
      <c r="B114" s="6">
        <v>4032</v>
      </c>
      <c r="C114" s="34">
        <v>42522.766875000001</v>
      </c>
      <c r="D114" s="34">
        <v>42522.795219907406</v>
      </c>
      <c r="E114" s="6" t="s">
        <v>32</v>
      </c>
      <c r="F114" s="15">
        <f>D114-C114</f>
        <v>2.8344907404971309E-2</v>
      </c>
      <c r="G114" s="10"/>
    </row>
    <row r="115" spans="1:7" x14ac:dyDescent="0.25">
      <c r="A115" s="6" t="s">
        <v>4092</v>
      </c>
      <c r="B115" s="6">
        <v>4040</v>
      </c>
      <c r="C115" s="34">
        <v>42522.736122685186</v>
      </c>
      <c r="D115" s="34">
        <v>42522.764409722222</v>
      </c>
      <c r="E115" s="6" t="s">
        <v>37</v>
      </c>
      <c r="F115" s="15">
        <f>D115-C115</f>
        <v>2.8287037035624962E-2</v>
      </c>
      <c r="G115" s="10"/>
    </row>
    <row r="116" spans="1:7" x14ac:dyDescent="0.25">
      <c r="A116" s="6" t="s">
        <v>4093</v>
      </c>
      <c r="B116" s="6">
        <v>4039</v>
      </c>
      <c r="C116" s="34">
        <v>42522.770879629628</v>
      </c>
      <c r="D116" s="34">
        <v>42522.804930555554</v>
      </c>
      <c r="E116" s="6" t="s">
        <v>37</v>
      </c>
      <c r="F116" s="15">
        <f>D116-C116</f>
        <v>3.4050925925839692E-2</v>
      </c>
      <c r="G116" s="10"/>
    </row>
    <row r="117" spans="1:7" x14ac:dyDescent="0.25">
      <c r="A117" s="6" t="s">
        <v>4094</v>
      </c>
      <c r="B117" s="6">
        <v>4014</v>
      </c>
      <c r="C117" s="34">
        <v>42522.748229166667</v>
      </c>
      <c r="D117" s="34">
        <v>42522.777141203704</v>
      </c>
      <c r="E117" s="6" t="s">
        <v>28</v>
      </c>
      <c r="F117" s="15">
        <f>D117-C117</f>
        <v>2.8912037036207039E-2</v>
      </c>
      <c r="G117" s="10"/>
    </row>
    <row r="118" spans="1:7" x14ac:dyDescent="0.25">
      <c r="A118" s="6" t="s">
        <v>4095</v>
      </c>
      <c r="B118" s="6">
        <v>4013</v>
      </c>
      <c r="C118" s="34">
        <v>42522.783067129632</v>
      </c>
      <c r="D118" s="34">
        <v>42522.818935185183</v>
      </c>
      <c r="E118" s="6" t="s">
        <v>28</v>
      </c>
      <c r="F118" s="15">
        <f>D118-C118</f>
        <v>3.5868055550963618E-2</v>
      </c>
      <c r="G118" s="10"/>
    </row>
    <row r="119" spans="1:7" x14ac:dyDescent="0.25">
      <c r="A119" s="6" t="s">
        <v>4096</v>
      </c>
      <c r="B119" s="6">
        <v>4018</v>
      </c>
      <c r="C119" s="34">
        <v>42522.757152777776</v>
      </c>
      <c r="D119" s="34">
        <v>42522.786574074074</v>
      </c>
      <c r="E119" s="6" t="s">
        <v>36</v>
      </c>
      <c r="F119" s="15">
        <f>D119-C119</f>
        <v>2.9421296298096422E-2</v>
      </c>
      <c r="G119" s="10"/>
    </row>
    <row r="120" spans="1:7" x14ac:dyDescent="0.25">
      <c r="A120" s="6" t="s">
        <v>4097</v>
      </c>
      <c r="B120" s="6">
        <v>4017</v>
      </c>
      <c r="C120" s="34">
        <v>42522.797013888892</v>
      </c>
      <c r="D120" s="34">
        <v>42522.825578703705</v>
      </c>
      <c r="E120" s="6" t="s">
        <v>36</v>
      </c>
      <c r="F120" s="15">
        <f>D120-C120</f>
        <v>2.8564814812853001E-2</v>
      </c>
      <c r="G120" s="10"/>
    </row>
    <row r="121" spans="1:7" x14ac:dyDescent="0.25">
      <c r="A121" s="6" t="s">
        <v>4098</v>
      </c>
      <c r="B121" s="6">
        <v>4020</v>
      </c>
      <c r="C121" s="34">
        <v>42522.767025462963</v>
      </c>
      <c r="D121" s="34">
        <v>42522.796319444446</v>
      </c>
      <c r="E121" s="6" t="s">
        <v>29</v>
      </c>
      <c r="F121" s="15">
        <f>D121-C121</f>
        <v>2.9293981482624076E-2</v>
      </c>
      <c r="G121" s="10"/>
    </row>
    <row r="122" spans="1:7" x14ac:dyDescent="0.25">
      <c r="A122" s="6" t="s">
        <v>4099</v>
      </c>
      <c r="B122" s="6">
        <v>4019</v>
      </c>
      <c r="C122" s="34">
        <v>42522.808217592596</v>
      </c>
      <c r="D122" s="34">
        <v>42522.835740740738</v>
      </c>
      <c r="E122" s="6" t="s">
        <v>29</v>
      </c>
      <c r="F122" s="15">
        <f>D122-C122</f>
        <v>2.7523148142790888E-2</v>
      </c>
      <c r="G122" s="10"/>
    </row>
    <row r="123" spans="1:7" x14ac:dyDescent="0.25">
      <c r="A123" s="6" t="s">
        <v>4100</v>
      </c>
      <c r="B123" s="6">
        <v>4044</v>
      </c>
      <c r="C123" s="34">
        <v>42522.788877314815</v>
      </c>
      <c r="D123" s="34">
        <v>42522.817650462966</v>
      </c>
      <c r="E123" s="6" t="s">
        <v>24</v>
      </c>
      <c r="F123" s="15">
        <f>D123-C123</f>
        <v>2.8773148151230998E-2</v>
      </c>
      <c r="G123" s="10"/>
    </row>
    <row r="124" spans="1:7" x14ac:dyDescent="0.25">
      <c r="A124" s="6" t="s">
        <v>4101</v>
      </c>
      <c r="B124" s="6">
        <v>4043</v>
      </c>
      <c r="C124" s="34">
        <v>42522.824097222219</v>
      </c>
      <c r="D124" s="34">
        <v>42522.858738425923</v>
      </c>
      <c r="E124" s="6" t="s">
        <v>24</v>
      </c>
      <c r="F124" s="15">
        <f>D124-C124</f>
        <v>3.4641203703358769E-2</v>
      </c>
      <c r="G124" s="10"/>
    </row>
    <row r="125" spans="1:7" x14ac:dyDescent="0.25">
      <c r="A125" s="6" t="s">
        <v>4102</v>
      </c>
      <c r="B125" s="6">
        <v>4040</v>
      </c>
      <c r="C125" s="34">
        <v>42522.807789351849</v>
      </c>
      <c r="D125" s="34">
        <v>42522.838530092595</v>
      </c>
      <c r="E125" s="6" t="s">
        <v>37</v>
      </c>
      <c r="F125" s="15">
        <f>D125-C125</f>
        <v>3.0740740745386574E-2</v>
      </c>
      <c r="G125" s="10"/>
    </row>
    <row r="126" spans="1:7" x14ac:dyDescent="0.25">
      <c r="A126" s="6" t="s">
        <v>4103</v>
      </c>
      <c r="B126" s="6">
        <v>4039</v>
      </c>
      <c r="C126" s="34">
        <v>42522.845995370371</v>
      </c>
      <c r="D126" s="34">
        <v>42522.884166666663</v>
      </c>
      <c r="E126" s="6" t="s">
        <v>37</v>
      </c>
      <c r="F126" s="15">
        <f>D126-C126</f>
        <v>3.8171296291693579E-2</v>
      </c>
      <c r="G126" s="10"/>
    </row>
    <row r="127" spans="1:7" x14ac:dyDescent="0.25">
      <c r="A127" s="6" t="s">
        <v>4104</v>
      </c>
      <c r="B127" s="6">
        <v>4024</v>
      </c>
      <c r="C127" s="34">
        <v>42522.835150462961</v>
      </c>
      <c r="D127" s="34">
        <v>42522.860925925925</v>
      </c>
      <c r="E127" s="6" t="s">
        <v>25</v>
      </c>
      <c r="F127" s="15">
        <f>D127-C127</f>
        <v>2.5775462963792961E-2</v>
      </c>
      <c r="G127" s="10"/>
    </row>
    <row r="128" spans="1:7" x14ac:dyDescent="0.25">
      <c r="A128" s="6" t="s">
        <v>4105</v>
      </c>
      <c r="B128" s="6">
        <v>4023</v>
      </c>
      <c r="C128" s="34">
        <v>42522.870763888888</v>
      </c>
      <c r="D128" s="34">
        <v>42522.899560185186</v>
      </c>
      <c r="E128" s="6" t="s">
        <v>25</v>
      </c>
      <c r="F128" s="15">
        <f>D128-C128</f>
        <v>2.8796296297514345E-2</v>
      </c>
      <c r="G128" s="10"/>
    </row>
    <row r="129" spans="1:7" x14ac:dyDescent="0.25">
      <c r="A129" s="6" t="s">
        <v>4106</v>
      </c>
      <c r="B129" s="6">
        <v>4020</v>
      </c>
      <c r="C129" s="34">
        <v>42522.850243055553</v>
      </c>
      <c r="D129" s="34">
        <v>42522.880393518521</v>
      </c>
      <c r="E129" s="6" t="s">
        <v>29</v>
      </c>
      <c r="F129" s="15">
        <f>D129-C129</f>
        <v>3.0150462967867497E-2</v>
      </c>
      <c r="G129" s="10"/>
    </row>
    <row r="130" spans="1:7" x14ac:dyDescent="0.25">
      <c r="A130" s="6" t="s">
        <v>4107</v>
      </c>
      <c r="B130" s="6">
        <v>4019</v>
      </c>
      <c r="C130" s="34">
        <v>42522.891053240739</v>
      </c>
      <c r="D130" s="34">
        <v>42522.921296296299</v>
      </c>
      <c r="E130" s="6" t="s">
        <v>29</v>
      </c>
      <c r="F130" s="15">
        <f>D130-C130</f>
        <v>3.0243055560276844E-2</v>
      </c>
      <c r="G130" s="10"/>
    </row>
    <row r="131" spans="1:7" x14ac:dyDescent="0.25">
      <c r="A131" s="13" t="s">
        <v>4108</v>
      </c>
      <c r="B131" s="13">
        <v>4044</v>
      </c>
      <c r="C131" s="42">
        <v>42522.863437499997</v>
      </c>
      <c r="D131" s="42">
        <v>42522.908263888887</v>
      </c>
      <c r="E131" s="13" t="s">
        <v>24</v>
      </c>
      <c r="F131" s="16">
        <f>D131-C131</f>
        <v>4.482638889021473E-2</v>
      </c>
      <c r="G131" s="14" t="s">
        <v>3388</v>
      </c>
    </row>
    <row r="132" spans="1:7" x14ac:dyDescent="0.25">
      <c r="A132" s="6" t="s">
        <v>4109</v>
      </c>
      <c r="B132" s="6">
        <v>4043</v>
      </c>
      <c r="C132" s="34">
        <v>42522.912268518521</v>
      </c>
      <c r="D132" s="34">
        <v>42522.945509259262</v>
      </c>
      <c r="E132" s="6" t="s">
        <v>24</v>
      </c>
      <c r="F132" s="15">
        <f>D132-C132</f>
        <v>3.3240740740438923E-2</v>
      </c>
      <c r="G132" s="10"/>
    </row>
    <row r="133" spans="1:7" x14ac:dyDescent="0.25">
      <c r="A133" s="6" t="s">
        <v>4110</v>
      </c>
      <c r="B133" s="6">
        <v>4040</v>
      </c>
      <c r="C133" s="34">
        <v>42522.889247685183</v>
      </c>
      <c r="D133" s="34">
        <v>42522.924189814818</v>
      </c>
      <c r="E133" s="6" t="s">
        <v>37</v>
      </c>
      <c r="F133" s="15">
        <f>D133-C133</f>
        <v>3.4942129634146113E-2</v>
      </c>
      <c r="G133" s="10"/>
    </row>
    <row r="134" spans="1:7" x14ac:dyDescent="0.25">
      <c r="A134" s="6" t="s">
        <v>4111</v>
      </c>
      <c r="B134" s="6">
        <v>4039</v>
      </c>
      <c r="C134" s="34">
        <v>42522.932453703703</v>
      </c>
      <c r="D134" s="34">
        <v>42522.964375000003</v>
      </c>
      <c r="E134" s="6" t="s">
        <v>37</v>
      </c>
      <c r="F134" s="15">
        <f>D134-C134</f>
        <v>3.1921296300424729E-2</v>
      </c>
      <c r="G134" s="10"/>
    </row>
    <row r="135" spans="1:7" x14ac:dyDescent="0.25">
      <c r="A135" s="6" t="s">
        <v>4112</v>
      </c>
      <c r="B135" s="6">
        <v>4018</v>
      </c>
      <c r="C135" s="34">
        <v>42522.914768518516</v>
      </c>
      <c r="D135" s="34">
        <v>42522.944143518522</v>
      </c>
      <c r="E135" s="6" t="s">
        <v>36</v>
      </c>
      <c r="F135" s="15">
        <f>D135-C135</f>
        <v>2.9375000005529728E-2</v>
      </c>
      <c r="G135" s="10"/>
    </row>
    <row r="136" spans="1:7" x14ac:dyDescent="0.25">
      <c r="A136" s="6" t="s">
        <v>4113</v>
      </c>
      <c r="B136" s="6">
        <v>4017</v>
      </c>
      <c r="C136" s="34">
        <v>42522.955474537041</v>
      </c>
      <c r="D136" s="34">
        <v>42522.982407407406</v>
      </c>
      <c r="E136" s="6" t="s">
        <v>36</v>
      </c>
      <c r="F136" s="15">
        <f>D136-C136</f>
        <v>2.693287036527181E-2</v>
      </c>
      <c r="G136" s="10"/>
    </row>
    <row r="137" spans="1:7" x14ac:dyDescent="0.25">
      <c r="A137" s="6" t="s">
        <v>4114</v>
      </c>
      <c r="B137" s="6">
        <v>4020</v>
      </c>
      <c r="C137" s="34">
        <v>42522.934629629628</v>
      </c>
      <c r="D137" s="34">
        <v>42522.962384259263</v>
      </c>
      <c r="E137" s="6" t="s">
        <v>29</v>
      </c>
      <c r="F137" s="15">
        <f>D137-C137</f>
        <v>2.775462963472819E-2</v>
      </c>
      <c r="G137" s="10"/>
    </row>
    <row r="138" spans="1:7" x14ac:dyDescent="0.25">
      <c r="A138" s="6" t="s">
        <v>4115</v>
      </c>
      <c r="B138" s="6">
        <v>4019</v>
      </c>
      <c r="C138" s="34">
        <v>42522.972627314812</v>
      </c>
      <c r="D138" s="34">
        <v>42523.003032407411</v>
      </c>
      <c r="E138" s="6" t="s">
        <v>29</v>
      </c>
      <c r="F138" s="15">
        <f>D138-C138</f>
        <v>3.0405092598812189E-2</v>
      </c>
      <c r="G138" s="10"/>
    </row>
    <row r="139" spans="1:7" x14ac:dyDescent="0.25">
      <c r="A139" s="13" t="s">
        <v>4116</v>
      </c>
      <c r="B139" s="13">
        <v>4044</v>
      </c>
      <c r="C139" s="42">
        <v>42522.950983796298</v>
      </c>
      <c r="D139" s="42">
        <v>42522.984537037039</v>
      </c>
      <c r="E139" s="16" t="s">
        <v>24</v>
      </c>
      <c r="F139" s="16">
        <f>D139-C139</f>
        <v>3.3553240740729962E-2</v>
      </c>
      <c r="G139" s="14" t="s">
        <v>3388</v>
      </c>
    </row>
    <row r="140" spans="1:7" x14ac:dyDescent="0.25">
      <c r="A140" s="6" t="s">
        <v>4117</v>
      </c>
      <c r="B140" s="6">
        <v>4043</v>
      </c>
      <c r="C140" s="34">
        <v>42522.994108796294</v>
      </c>
      <c r="D140" s="34">
        <v>42523.024548611109</v>
      </c>
      <c r="E140" s="6" t="s">
        <v>24</v>
      </c>
      <c r="F140" s="15">
        <f>D140-C140</f>
        <v>3.0439814814599231E-2</v>
      </c>
      <c r="G140" s="10"/>
    </row>
    <row r="141" spans="1:7" x14ac:dyDescent="0.25">
      <c r="A141" s="6" t="s">
        <v>4118</v>
      </c>
      <c r="B141" s="6">
        <v>4040</v>
      </c>
      <c r="C141" s="34">
        <v>42522.974016203705</v>
      </c>
      <c r="D141" s="34">
        <v>42523.006469907406</v>
      </c>
      <c r="E141" s="15" t="s">
        <v>37</v>
      </c>
      <c r="F141" s="15">
        <f>D141-C141</f>
        <v>3.2453703701321501E-2</v>
      </c>
      <c r="G141" s="10"/>
    </row>
    <row r="142" spans="1:7" x14ac:dyDescent="0.25">
      <c r="A142" s="6" t="s">
        <v>4119</v>
      </c>
      <c r="B142" s="6">
        <v>4039</v>
      </c>
      <c r="C142" s="34">
        <v>42523.015474537038</v>
      </c>
      <c r="D142" s="34">
        <v>42523.047118055554</v>
      </c>
      <c r="E142" s="15" t="s">
        <v>37</v>
      </c>
      <c r="F142" s="15">
        <f>D142-C142</f>
        <v>3.1643518515920732E-2</v>
      </c>
      <c r="G142" s="10"/>
    </row>
    <row r="143" spans="1:7" x14ac:dyDescent="0.25">
      <c r="A143" s="6" t="s">
        <v>4120</v>
      </c>
      <c r="B143" s="6">
        <v>4018</v>
      </c>
      <c r="C143" s="34">
        <v>42523.000914351855</v>
      </c>
      <c r="D143" s="34">
        <v>42523.025520833333</v>
      </c>
      <c r="E143" s="15" t="s">
        <v>36</v>
      </c>
      <c r="F143" s="15">
        <f t="shared" ref="F143:F146" si="0">D143-C143</f>
        <v>2.4606481478258502E-2</v>
      </c>
      <c r="G143" s="10"/>
    </row>
    <row r="144" spans="1:7" x14ac:dyDescent="0.25">
      <c r="A144" s="6" t="s">
        <v>4121</v>
      </c>
      <c r="B144" s="6">
        <v>4017</v>
      </c>
      <c r="C144" s="34">
        <v>42523.039421296293</v>
      </c>
      <c r="D144" s="34">
        <v>42523.064942129633</v>
      </c>
      <c r="E144" s="15" t="s">
        <v>36</v>
      </c>
      <c r="F144" s="15">
        <f t="shared" si="0"/>
        <v>2.5520833340124227E-2</v>
      </c>
      <c r="G144" s="10"/>
    </row>
    <row r="145" spans="1:7" x14ac:dyDescent="0.25">
      <c r="A145" s="6" t="s">
        <v>4122</v>
      </c>
      <c r="B145" s="6">
        <v>4020</v>
      </c>
      <c r="C145" s="34">
        <v>42523.018726851849</v>
      </c>
      <c r="D145" s="34">
        <v>42523.045532407406</v>
      </c>
      <c r="E145" s="15" t="s">
        <v>29</v>
      </c>
      <c r="F145" s="15">
        <f t="shared" si="0"/>
        <v>2.6805555557075422E-2</v>
      </c>
      <c r="G145" s="10"/>
    </row>
    <row r="146" spans="1:7" x14ac:dyDescent="0.25">
      <c r="A146" s="6" t="s">
        <v>4123</v>
      </c>
      <c r="B146" s="6">
        <v>4019</v>
      </c>
      <c r="C146" s="34">
        <v>42523.058969907404</v>
      </c>
      <c r="D146" s="34">
        <v>42523.08556712963</v>
      </c>
      <c r="E146" s="15" t="s">
        <v>29</v>
      </c>
      <c r="F146" s="15">
        <f t="shared" si="0"/>
        <v>2.6597222225973383E-2</v>
      </c>
      <c r="G146" s="10"/>
    </row>
    <row r="147" spans="1:7" x14ac:dyDescent="0.25">
      <c r="A147" s="6"/>
      <c r="B147" s="6"/>
      <c r="C147" s="18"/>
      <c r="D147" s="18"/>
      <c r="E147" s="15"/>
      <c r="F147" s="15"/>
      <c r="G147" s="10"/>
    </row>
    <row r="148" spans="1:7" x14ac:dyDescent="0.25">
      <c r="A148" s="6"/>
      <c r="B148" s="6"/>
      <c r="C148" s="18"/>
      <c r="D148" s="18"/>
      <c r="E148" s="15"/>
      <c r="F148" s="15"/>
      <c r="G148" s="10"/>
    </row>
    <row r="149" spans="1:7" x14ac:dyDescent="0.25">
      <c r="A149" s="6"/>
      <c r="B149" s="6"/>
      <c r="C149" s="18"/>
      <c r="D149" s="18"/>
      <c r="E149" s="15"/>
      <c r="F149" s="15"/>
      <c r="G149" s="10"/>
    </row>
    <row r="150" spans="1:7" x14ac:dyDescent="0.25">
      <c r="A150" s="6"/>
      <c r="B150" s="6"/>
      <c r="C150" s="18"/>
      <c r="D150" s="18"/>
      <c r="E150" s="15"/>
      <c r="F150" s="15"/>
      <c r="G150" s="10"/>
    </row>
    <row r="151" spans="1:7" x14ac:dyDescent="0.25">
      <c r="A151" s="6"/>
      <c r="B151" s="6"/>
      <c r="C151" s="18"/>
      <c r="D151" s="18"/>
      <c r="E151" s="15"/>
      <c r="F151" s="15"/>
      <c r="G151" s="10"/>
    </row>
    <row r="152" spans="1:7" x14ac:dyDescent="0.25">
      <c r="A152" s="6"/>
      <c r="B152" s="6"/>
      <c r="C152" s="18"/>
      <c r="D152" s="18"/>
      <c r="E152" s="15"/>
      <c r="F152" s="15"/>
      <c r="G152" s="10"/>
    </row>
    <row r="153" spans="1:7" x14ac:dyDescent="0.25">
      <c r="A153" s="6"/>
      <c r="B153" s="6"/>
      <c r="C153" s="18"/>
      <c r="D153" s="18"/>
      <c r="E153" s="15"/>
      <c r="F153" s="15"/>
      <c r="G153" s="10"/>
    </row>
    <row r="154" spans="1:7" x14ac:dyDescent="0.25">
      <c r="A154" s="6"/>
      <c r="B154" s="6"/>
      <c r="C154" s="18"/>
      <c r="D154" s="18"/>
      <c r="E154" s="15"/>
      <c r="F154" s="15"/>
      <c r="G154" s="10"/>
    </row>
    <row r="155" spans="1:7" x14ac:dyDescent="0.25">
      <c r="A155" s="6"/>
      <c r="B155" s="6"/>
      <c r="C155" s="18"/>
      <c r="D155" s="18"/>
      <c r="E155" s="15"/>
      <c r="F155" s="15"/>
      <c r="G155" s="10"/>
    </row>
    <row r="156" spans="1:7" x14ac:dyDescent="0.25">
      <c r="A156" s="6"/>
      <c r="B156" s="6"/>
      <c r="C156" s="18"/>
      <c r="D156" s="18"/>
      <c r="E156" s="15"/>
      <c r="F156" s="15"/>
      <c r="G156" s="10"/>
    </row>
    <row r="157" spans="1:7" x14ac:dyDescent="0.25">
      <c r="A157" s="6"/>
      <c r="B157" s="6"/>
      <c r="C157" s="18"/>
      <c r="D157" s="18"/>
      <c r="E157" s="15"/>
      <c r="F157" s="15"/>
      <c r="G157" s="10"/>
    </row>
    <row r="158" spans="1:7" x14ac:dyDescent="0.25">
      <c r="A158" s="6"/>
      <c r="B158" s="6"/>
      <c r="C158" s="18"/>
      <c r="D158" s="18"/>
      <c r="E158" s="15"/>
      <c r="F158" s="15"/>
      <c r="G158" s="10"/>
    </row>
    <row r="159" spans="1:7" x14ac:dyDescent="0.25">
      <c r="A159" s="6"/>
      <c r="B159" s="6"/>
      <c r="C159" s="18"/>
      <c r="D159" s="18"/>
      <c r="E159" s="15"/>
      <c r="F159" s="15"/>
      <c r="G159" s="10"/>
    </row>
    <row r="160" spans="1:7" x14ac:dyDescent="0.25">
      <c r="A160" s="6"/>
      <c r="B160" s="6"/>
      <c r="C160" s="18"/>
      <c r="D160" s="18"/>
      <c r="E160" s="15"/>
      <c r="F160" s="15"/>
      <c r="G160" s="10"/>
    </row>
    <row r="161" spans="1:7" x14ac:dyDescent="0.25">
      <c r="A161" s="6"/>
      <c r="B161" s="6"/>
      <c r="C161" s="18"/>
      <c r="D161" s="18"/>
      <c r="E161" s="15"/>
      <c r="F161" s="15"/>
      <c r="G161" s="10"/>
    </row>
    <row r="162" spans="1:7" x14ac:dyDescent="0.25">
      <c r="A162" s="6"/>
      <c r="B162" s="6"/>
      <c r="C162" s="18"/>
      <c r="D162" s="18"/>
      <c r="E162" s="15"/>
      <c r="F162" s="15"/>
      <c r="G162" s="10"/>
    </row>
    <row r="163" spans="1:7" x14ac:dyDescent="0.25">
      <c r="A163" s="6"/>
      <c r="B163" s="6"/>
      <c r="C163" s="18"/>
      <c r="D163" s="18"/>
      <c r="E163" s="15"/>
      <c r="F163" s="15"/>
      <c r="G163" s="10"/>
    </row>
    <row r="164" spans="1:7" x14ac:dyDescent="0.25">
      <c r="A164" s="6"/>
      <c r="B164" s="6"/>
      <c r="C164" s="18"/>
      <c r="D164" s="18"/>
      <c r="E164" s="15"/>
      <c r="F164" s="15"/>
      <c r="G164" s="10"/>
    </row>
    <row r="165" spans="1:7" x14ac:dyDescent="0.25">
      <c r="A165" s="6"/>
      <c r="B165" s="6"/>
      <c r="C165" s="18"/>
      <c r="D165" s="18"/>
      <c r="E165" s="15"/>
      <c r="F165" s="15"/>
      <c r="G165" s="10"/>
    </row>
    <row r="166" spans="1:7" x14ac:dyDescent="0.25">
      <c r="A166" s="6"/>
      <c r="B166" s="6"/>
      <c r="C166" s="18"/>
      <c r="D166" s="18"/>
      <c r="E166" s="15"/>
      <c r="F166" s="15"/>
      <c r="G166" s="10"/>
    </row>
    <row r="167" spans="1:7" x14ac:dyDescent="0.25">
      <c r="A167" s="6"/>
      <c r="B167" s="6"/>
      <c r="C167" s="18"/>
      <c r="D167" s="18"/>
      <c r="E167" s="15"/>
      <c r="F167" s="15"/>
      <c r="G167" s="10"/>
    </row>
    <row r="168" spans="1:7" x14ac:dyDescent="0.25">
      <c r="A168" s="6"/>
      <c r="B168" s="6"/>
      <c r="C168" s="18"/>
      <c r="D168" s="18"/>
      <c r="E168" s="15"/>
      <c r="F168" s="15"/>
      <c r="G168" s="10"/>
    </row>
    <row r="169" spans="1:7" x14ac:dyDescent="0.25">
      <c r="A169" s="6"/>
      <c r="B169" s="6"/>
      <c r="C169" s="18"/>
      <c r="D169" s="18"/>
      <c r="E169" s="15"/>
      <c r="F169" s="15"/>
      <c r="G169" s="10"/>
    </row>
    <row r="170" spans="1:7" x14ac:dyDescent="0.25">
      <c r="A170" s="6"/>
      <c r="B170" s="6"/>
      <c r="C170" s="18"/>
      <c r="D170" s="18"/>
      <c r="E170" s="15"/>
      <c r="F170" s="15"/>
      <c r="G170" s="10"/>
    </row>
    <row r="171" spans="1:7" x14ac:dyDescent="0.25">
      <c r="A171" s="6"/>
      <c r="B171" s="6"/>
      <c r="C171" s="18"/>
      <c r="D171" s="18"/>
      <c r="E171" s="15"/>
      <c r="F171" s="15"/>
      <c r="G171" s="10"/>
    </row>
    <row r="172" spans="1:7" x14ac:dyDescent="0.25">
      <c r="A172" s="6"/>
      <c r="B172" s="6"/>
      <c r="C172" s="18"/>
      <c r="D172" s="18"/>
      <c r="E172" s="15"/>
      <c r="F172" s="15"/>
      <c r="G172" s="10"/>
    </row>
    <row r="173" spans="1:7" x14ac:dyDescent="0.25">
      <c r="A173" s="6"/>
      <c r="B173" s="6"/>
      <c r="C173" s="18"/>
      <c r="D173" s="18"/>
      <c r="E173" s="15"/>
      <c r="F173" s="15"/>
      <c r="G173" s="10"/>
    </row>
    <row r="174" spans="1:7" x14ac:dyDescent="0.25">
      <c r="A174" s="6"/>
      <c r="B174" s="6"/>
      <c r="C174" s="18"/>
      <c r="D174" s="18"/>
      <c r="E174" s="15"/>
      <c r="F174" s="15"/>
      <c r="G174" s="10"/>
    </row>
    <row r="175" spans="1:7" x14ac:dyDescent="0.25">
      <c r="A175" s="6"/>
      <c r="B175" s="6"/>
      <c r="C175" s="18"/>
      <c r="D175" s="18"/>
      <c r="E175" s="15"/>
      <c r="F175" s="15"/>
      <c r="G175" s="10"/>
    </row>
    <row r="176" spans="1:7" x14ac:dyDescent="0.25">
      <c r="A176" s="6"/>
      <c r="B176" s="6"/>
      <c r="C176" s="18"/>
      <c r="D176" s="18"/>
      <c r="E176" s="15"/>
      <c r="F176" s="15"/>
      <c r="G176" s="10"/>
    </row>
    <row r="177" spans="1:7" x14ac:dyDescent="0.25">
      <c r="A177" s="6"/>
      <c r="B177" s="6"/>
      <c r="C177" s="18"/>
      <c r="D177" s="18"/>
      <c r="E177" s="15"/>
      <c r="F177" s="15"/>
      <c r="G177" s="10"/>
    </row>
    <row r="178" spans="1:7" x14ac:dyDescent="0.25">
      <c r="A178" s="6"/>
      <c r="B178" s="6"/>
      <c r="C178" s="18"/>
      <c r="D178" s="18"/>
      <c r="E178" s="15"/>
      <c r="F178" s="15"/>
      <c r="G178" s="10"/>
    </row>
    <row r="179" spans="1:7" x14ac:dyDescent="0.25">
      <c r="A179" s="6"/>
      <c r="B179" s="6"/>
      <c r="C179" s="18"/>
      <c r="D179" s="18"/>
      <c r="E179" s="15"/>
      <c r="F179" s="15"/>
      <c r="G179" s="10"/>
    </row>
    <row r="180" spans="1:7" x14ac:dyDescent="0.25">
      <c r="A180" s="6"/>
      <c r="B180" s="6"/>
      <c r="C180" s="18"/>
      <c r="D180" s="18"/>
      <c r="E180" s="15"/>
      <c r="F180" s="15"/>
      <c r="G180" s="10"/>
    </row>
    <row r="181" spans="1:7" x14ac:dyDescent="0.25">
      <c r="A181" s="6"/>
      <c r="B181" s="6"/>
      <c r="C181" s="18"/>
      <c r="D181" s="18"/>
      <c r="E181" s="15"/>
      <c r="F181" s="15"/>
      <c r="G181" s="10"/>
    </row>
    <row r="182" spans="1:7" x14ac:dyDescent="0.25">
      <c r="A182" s="6"/>
      <c r="B182" s="6"/>
      <c r="C182" s="18"/>
      <c r="D182" s="18"/>
      <c r="E182" s="15"/>
      <c r="F182" s="15"/>
      <c r="G182" s="10"/>
    </row>
    <row r="183" spans="1:7" x14ac:dyDescent="0.25">
      <c r="A183" s="6"/>
      <c r="B183" s="6"/>
      <c r="C183" s="18"/>
      <c r="D183" s="18"/>
      <c r="E183" s="15"/>
      <c r="F183" s="15"/>
      <c r="G183" s="10"/>
    </row>
    <row r="184" spans="1:7" x14ac:dyDescent="0.25">
      <c r="A184" s="6"/>
      <c r="B184" s="6"/>
      <c r="C184" s="18"/>
      <c r="D184" s="18"/>
      <c r="E184" s="15"/>
      <c r="F184" s="15"/>
      <c r="G184" s="10"/>
    </row>
    <row r="185" spans="1:7" x14ac:dyDescent="0.25">
      <c r="A185" s="6"/>
      <c r="B185" s="6"/>
      <c r="C185" s="18"/>
      <c r="D185" s="18"/>
      <c r="E185" s="15"/>
      <c r="F185" s="15"/>
      <c r="G185" s="10"/>
    </row>
    <row r="186" spans="1:7" x14ac:dyDescent="0.25">
      <c r="A186" s="6"/>
      <c r="B186" s="6"/>
      <c r="C186" s="18"/>
      <c r="D186" s="18"/>
      <c r="E186" s="15"/>
      <c r="F186" s="15"/>
      <c r="G186" s="10"/>
    </row>
    <row r="187" spans="1:7" x14ac:dyDescent="0.25">
      <c r="A187" s="6"/>
      <c r="B187" s="6"/>
      <c r="C187" s="18"/>
      <c r="D187" s="18"/>
      <c r="E187" s="15"/>
      <c r="F187" s="15"/>
      <c r="G187" s="10"/>
    </row>
    <row r="188" spans="1:7" x14ac:dyDescent="0.25">
      <c r="A188" s="6"/>
      <c r="B188" s="6"/>
      <c r="C188" s="18"/>
      <c r="D188" s="18"/>
      <c r="E188" s="15"/>
      <c r="F188" s="15"/>
      <c r="G188" s="10"/>
    </row>
    <row r="189" spans="1:7" x14ac:dyDescent="0.25">
      <c r="A189" s="6"/>
      <c r="B189" s="6"/>
      <c r="C189" s="18"/>
      <c r="D189" s="18"/>
      <c r="E189" s="15"/>
      <c r="F189" s="15"/>
      <c r="G189" s="10"/>
    </row>
    <row r="190" spans="1:7" x14ac:dyDescent="0.25">
      <c r="A190" s="6"/>
      <c r="B190" s="6"/>
      <c r="C190" s="18"/>
      <c r="D190" s="18"/>
      <c r="E190" s="15"/>
      <c r="F190" s="15"/>
      <c r="G190" s="10"/>
    </row>
    <row r="191" spans="1:7" x14ac:dyDescent="0.25">
      <c r="A191" s="6"/>
      <c r="B191" s="6"/>
      <c r="C191" s="18"/>
      <c r="D191" s="18"/>
      <c r="E191" s="15"/>
      <c r="F191" s="15"/>
      <c r="G191" s="10"/>
    </row>
    <row r="192" spans="1:7" x14ac:dyDescent="0.25">
      <c r="A192" s="6"/>
      <c r="B192" s="6"/>
      <c r="C192" s="18"/>
      <c r="D192" s="18"/>
      <c r="E192" s="15"/>
      <c r="F192" s="15"/>
      <c r="G192" s="10"/>
    </row>
    <row r="193" spans="1:7" x14ac:dyDescent="0.25">
      <c r="A193" s="6"/>
      <c r="B193" s="6"/>
      <c r="C193" s="18"/>
      <c r="D193" s="18"/>
      <c r="E193" s="15"/>
      <c r="F193" s="15"/>
      <c r="G193" s="10"/>
    </row>
    <row r="194" spans="1:7" x14ac:dyDescent="0.25">
      <c r="A194" s="6"/>
      <c r="B194" s="6"/>
      <c r="C194" s="18"/>
      <c r="D194" s="18"/>
      <c r="E194" s="15"/>
      <c r="F194" s="15"/>
      <c r="G194" s="10"/>
    </row>
    <row r="195" spans="1:7" x14ac:dyDescent="0.25">
      <c r="A195" s="6"/>
      <c r="B195" s="6"/>
      <c r="C195" s="18"/>
      <c r="D195" s="18"/>
      <c r="E195" s="15"/>
      <c r="F195" s="15"/>
      <c r="G195" s="10"/>
    </row>
    <row r="196" spans="1:7" x14ac:dyDescent="0.25">
      <c r="A196" s="6"/>
      <c r="B196" s="6"/>
      <c r="C196" s="18"/>
      <c r="D196" s="18"/>
      <c r="E196" s="15"/>
      <c r="F196" s="15"/>
      <c r="G196" s="10"/>
    </row>
    <row r="197" spans="1:7" x14ac:dyDescent="0.25">
      <c r="A197" s="6"/>
      <c r="B197" s="6"/>
      <c r="C197" s="18"/>
      <c r="D197" s="18"/>
      <c r="E197" s="15"/>
      <c r="F197" s="15"/>
      <c r="G197" s="10"/>
    </row>
    <row r="198" spans="1:7" x14ac:dyDescent="0.25">
      <c r="A198" s="6"/>
      <c r="B198" s="6"/>
      <c r="C198" s="18"/>
      <c r="D198" s="18"/>
      <c r="E198" s="15"/>
      <c r="F198" s="15"/>
      <c r="G198" s="10"/>
    </row>
    <row r="199" spans="1:7" x14ac:dyDescent="0.25">
      <c r="A199" s="6"/>
      <c r="B199" s="6"/>
      <c r="C199" s="18"/>
      <c r="D199" s="18"/>
      <c r="E199" s="15"/>
      <c r="F199" s="15"/>
      <c r="G199" s="10"/>
    </row>
    <row r="200" spans="1:7" x14ac:dyDescent="0.25">
      <c r="A200" s="6"/>
      <c r="B200" s="6"/>
      <c r="C200" s="18"/>
      <c r="D200" s="18"/>
      <c r="E200" s="15"/>
      <c r="F200" s="15"/>
      <c r="G200" s="10"/>
    </row>
    <row r="201" spans="1:7" x14ac:dyDescent="0.25">
      <c r="A201" s="6"/>
      <c r="B201" s="6"/>
      <c r="C201" s="18"/>
      <c r="D201" s="18"/>
      <c r="E201" s="15"/>
      <c r="F201" s="15"/>
      <c r="G201" s="10"/>
    </row>
    <row r="202" spans="1:7" x14ac:dyDescent="0.25">
      <c r="A202" s="6"/>
      <c r="B202" s="6"/>
      <c r="C202" s="18"/>
      <c r="D202" s="18"/>
      <c r="E202" s="15"/>
      <c r="F202" s="15"/>
      <c r="G202" s="10"/>
    </row>
    <row r="203" spans="1:7" x14ac:dyDescent="0.25">
      <c r="A203" s="6"/>
      <c r="B203" s="6"/>
      <c r="C203" s="18"/>
      <c r="D203" s="18"/>
      <c r="E203" s="15"/>
      <c r="F203" s="15"/>
      <c r="G203" s="10"/>
    </row>
    <row r="204" spans="1:7" x14ac:dyDescent="0.25">
      <c r="A204" s="6"/>
      <c r="B204" s="6"/>
      <c r="C204" s="18"/>
      <c r="D204" s="18"/>
      <c r="E204" s="15"/>
      <c r="F204" s="15"/>
      <c r="G204" s="10"/>
    </row>
    <row r="205" spans="1:7" x14ac:dyDescent="0.25">
      <c r="A205" s="6"/>
      <c r="B205" s="6"/>
      <c r="C205" s="18"/>
      <c r="D205" s="18"/>
      <c r="E205" s="15"/>
      <c r="F205" s="15"/>
      <c r="G205" s="10"/>
    </row>
    <row r="206" spans="1:7" x14ac:dyDescent="0.25">
      <c r="A206" s="6"/>
      <c r="B206" s="6"/>
      <c r="C206" s="18"/>
      <c r="D206" s="18"/>
      <c r="E206" s="15"/>
      <c r="F206" s="15"/>
      <c r="G206" s="10"/>
    </row>
    <row r="207" spans="1:7" x14ac:dyDescent="0.25">
      <c r="A207" s="6"/>
      <c r="B207" s="6"/>
      <c r="C207" s="18"/>
      <c r="D207" s="18"/>
      <c r="E207" s="15"/>
      <c r="F207" s="15"/>
      <c r="G207" s="10"/>
    </row>
    <row r="208" spans="1:7" x14ac:dyDescent="0.25">
      <c r="A208" s="6"/>
      <c r="B208" s="6"/>
      <c r="C208" s="18"/>
      <c r="D208" s="18"/>
      <c r="E208" s="15"/>
      <c r="F208" s="15"/>
      <c r="G208" s="10"/>
    </row>
    <row r="209" spans="1:7" x14ac:dyDescent="0.25">
      <c r="A209" s="6"/>
      <c r="B209" s="6"/>
      <c r="C209" s="18"/>
      <c r="D209" s="18"/>
      <c r="E209" s="15"/>
      <c r="F209" s="15"/>
      <c r="G209" s="10"/>
    </row>
    <row r="210" spans="1:7" x14ac:dyDescent="0.25">
      <c r="A210" s="6"/>
      <c r="B210" s="6"/>
      <c r="C210" s="18"/>
      <c r="D210" s="18"/>
      <c r="E210" s="15"/>
      <c r="F210" s="15"/>
      <c r="G210" s="10"/>
    </row>
    <row r="211" spans="1:7" x14ac:dyDescent="0.25">
      <c r="A211" s="6"/>
      <c r="B211" s="6"/>
      <c r="C211" s="18"/>
      <c r="D211" s="18"/>
      <c r="E211" s="15"/>
      <c r="F211" s="15"/>
      <c r="G211" s="10"/>
    </row>
    <row r="212" spans="1:7" x14ac:dyDescent="0.25">
      <c r="A212" s="6"/>
      <c r="B212" s="6"/>
      <c r="C212" s="18"/>
      <c r="D212" s="18"/>
      <c r="E212" s="15"/>
      <c r="F212" s="15"/>
      <c r="G212" s="10"/>
    </row>
    <row r="213" spans="1:7" x14ac:dyDescent="0.25">
      <c r="A213" s="6"/>
      <c r="B213" s="6"/>
      <c r="C213" s="18"/>
      <c r="D213" s="18"/>
      <c r="E213" s="15"/>
      <c r="F213" s="15"/>
      <c r="G213" s="10"/>
    </row>
    <row r="214" spans="1:7" x14ac:dyDescent="0.25">
      <c r="A214" s="6"/>
      <c r="B214" s="6"/>
      <c r="C214" s="18"/>
      <c r="D214" s="18"/>
      <c r="E214" s="15"/>
      <c r="F214" s="15"/>
      <c r="G214" s="10"/>
    </row>
    <row r="215" spans="1:7" x14ac:dyDescent="0.25">
      <c r="A215" s="6"/>
      <c r="B215" s="6"/>
      <c r="C215" s="18"/>
      <c r="D215" s="18"/>
      <c r="E215" s="15"/>
      <c r="F215" s="15"/>
      <c r="G215" s="10"/>
    </row>
    <row r="216" spans="1:7" x14ac:dyDescent="0.25">
      <c r="A216" s="6"/>
      <c r="B216" s="6"/>
      <c r="C216" s="18"/>
      <c r="D216" s="18"/>
      <c r="E216" s="15"/>
      <c r="F216" s="15"/>
      <c r="G216" s="10"/>
    </row>
    <row r="217" spans="1:7" x14ac:dyDescent="0.25">
      <c r="A217" s="6"/>
      <c r="B217" s="6"/>
      <c r="C217" s="18"/>
      <c r="D217" s="18"/>
      <c r="E217" s="15"/>
      <c r="F217" s="15"/>
      <c r="G217" s="10"/>
    </row>
    <row r="218" spans="1:7" x14ac:dyDescent="0.25">
      <c r="A218" s="6"/>
      <c r="B218" s="6"/>
      <c r="C218" s="18"/>
      <c r="D218" s="18"/>
      <c r="E218" s="15"/>
      <c r="F218" s="15"/>
      <c r="G218" s="10"/>
    </row>
  </sheetData>
  <autoFilter ref="A2:G2">
    <sortState ref="A3:G148">
      <sortCondition ref="A2"/>
    </sortState>
  </autoFilter>
  <mergeCells count="2">
    <mergeCell ref="A1:F1"/>
    <mergeCell ref="L3:N3"/>
  </mergeCells>
  <conditionalFormatting sqref="C147:G218 E140:F146 F3:F139">
    <cfRule type="expression" dxfId="10" priority="30">
      <formula>#REF!&gt;#REF!</formula>
    </cfRule>
    <cfRule type="expression" dxfId="9" priority="31">
      <formula>#REF!&gt;0</formula>
    </cfRule>
    <cfRule type="expression" dxfId="8" priority="32">
      <formula>#REF!&gt;0</formula>
    </cfRule>
  </conditionalFormatting>
  <conditionalFormatting sqref="A147:G218 E140:F146 F3:F139">
    <cfRule type="expression" dxfId="7" priority="29">
      <formula>NOT(ISBLANK($G3))</formula>
    </cfRule>
  </conditionalFormatting>
  <conditionalFormatting sqref="A147:B218">
    <cfRule type="expression" dxfId="6" priority="33">
      <formula>$P158&gt;0</formula>
    </cfRule>
    <cfRule type="expression" dxfId="5" priority="34">
      <formula>$O158&gt;0</formula>
    </cfRule>
  </conditionalFormatting>
  <conditionalFormatting sqref="E3:E139 G3:G146 A3:D146">
    <cfRule type="expression" dxfId="3" priority="27">
      <formula>$P3&gt;0</formula>
    </cfRule>
    <cfRule type="expression" dxfId="2" priority="28">
      <formula>$O3&gt;0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5" id="{DC213475-4BE6-484D-98F4-202E0AECDAED}">
            <xm:f>$N158&gt;'[Train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A147:B218</xm:sqref>
        </x14:conditionalFormatting>
        <x14:conditionalFormatting xmlns:xm="http://schemas.microsoft.com/office/excel/2006/main">
          <x14:cfRule type="expression" priority="26" id="{D7721933-1AFC-41DA-93BD-A7AA91698093}">
            <xm:f>$N3&gt;'[Train Runs and Enforcements 2016-05-29.xlsx]Variables'!#REF!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E3:E139</xm:sqref>
        </x14:conditionalFormatting>
        <x14:conditionalFormatting xmlns:xm="http://schemas.microsoft.com/office/excel/2006/main">
          <x14:cfRule type="expression" priority="10" id="{84773E55-5717-4980-9775-25B7DDFE13D1}">
            <xm:f>$N3&gt;'[Train Runs and Enforcements 2016-06-01.xlsx]Variables'!#REF!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G3:G146 A3:D146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75"/>
  <sheetViews>
    <sheetView workbookViewId="0">
      <selection sqref="A1:F1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75" t="s">
        <v>18</v>
      </c>
      <c r="B1" s="75"/>
      <c r="C1" s="75"/>
      <c r="D1" s="75"/>
      <c r="E1" s="75"/>
      <c r="F1" s="75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194</v>
      </c>
      <c r="B3" s="6">
        <v>4038</v>
      </c>
      <c r="C3" s="34">
        <v>42496.134756944448</v>
      </c>
      <c r="D3" s="34">
        <v>42496.160567129627</v>
      </c>
      <c r="E3" s="6" t="s">
        <v>27</v>
      </c>
      <c r="F3" s="15">
        <v>2.5810185179580003E-2</v>
      </c>
      <c r="G3" s="10"/>
      <c r="J3" s="20">
        <v>42496</v>
      </c>
      <c r="K3" s="21"/>
      <c r="L3" s="76" t="s">
        <v>3</v>
      </c>
      <c r="M3" s="76"/>
      <c r="N3" s="77"/>
    </row>
    <row r="4" spans="1:65" s="2" customFormat="1" ht="15.75" thickBot="1" x14ac:dyDescent="0.3">
      <c r="A4" s="6" t="s">
        <v>195</v>
      </c>
      <c r="B4" s="6">
        <v>4026</v>
      </c>
      <c r="C4" s="34">
        <v>42496.171759259261</v>
      </c>
      <c r="D4" s="34">
        <v>42496.200127314813</v>
      </c>
      <c r="E4" s="6" t="s">
        <v>26</v>
      </c>
      <c r="F4" s="15">
        <v>2.8368055551254656E-2</v>
      </c>
      <c r="G4" s="10"/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196</v>
      </c>
      <c r="B5" s="6">
        <v>4002</v>
      </c>
      <c r="C5" s="34">
        <v>42496.151238425926</v>
      </c>
      <c r="D5" s="34">
        <v>42496.181921296295</v>
      </c>
      <c r="E5" s="6" t="s">
        <v>197</v>
      </c>
      <c r="F5" s="15">
        <v>3.068287036876427E-2</v>
      </c>
      <c r="G5" s="10"/>
      <c r="J5" s="22" t="s">
        <v>7</v>
      </c>
      <c r="K5" s="24">
        <f>COUNTA(F3:F995)</f>
        <v>146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6" t="s">
        <v>198</v>
      </c>
      <c r="B6" s="6">
        <v>4008</v>
      </c>
      <c r="C6" s="34">
        <v>42496.189062500001</v>
      </c>
      <c r="D6" s="34">
        <v>42496.221342592595</v>
      </c>
      <c r="E6" s="6" t="s">
        <v>23</v>
      </c>
      <c r="F6" s="15">
        <v>3.2280092593282461E-2</v>
      </c>
      <c r="G6" s="10"/>
      <c r="J6" s="22" t="s">
        <v>15</v>
      </c>
      <c r="K6" s="24">
        <f>K5-SUM(K8:K9)</f>
        <v>146</v>
      </c>
      <c r="L6" s="25">
        <v>43.054794521024768</v>
      </c>
      <c r="M6" s="25">
        <v>35.300000006100163</v>
      </c>
      <c r="N6" s="25">
        <v>57.366666665766388</v>
      </c>
    </row>
    <row r="7" spans="1:65" s="2" customFormat="1" x14ac:dyDescent="0.25">
      <c r="A7" s="6" t="s">
        <v>199</v>
      </c>
      <c r="B7" s="6">
        <v>4016</v>
      </c>
      <c r="C7" s="34">
        <v>42496.170324074075</v>
      </c>
      <c r="D7" s="34">
        <v>42496.202731481484</v>
      </c>
      <c r="E7" s="6" t="s">
        <v>31</v>
      </c>
      <c r="F7" s="15">
        <v>3.2407407408754807E-2</v>
      </c>
      <c r="G7" s="10"/>
      <c r="J7" s="22" t="s">
        <v>9</v>
      </c>
      <c r="K7" s="29">
        <f>K6/K5</f>
        <v>1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6" t="s">
        <v>200</v>
      </c>
      <c r="B8" s="6">
        <v>4043</v>
      </c>
      <c r="C8" s="34">
        <v>42496.215821759259</v>
      </c>
      <c r="D8" s="34">
        <v>42496.245925925927</v>
      </c>
      <c r="E8" s="6" t="s">
        <v>24</v>
      </c>
      <c r="F8" s="15">
        <v>3.0104166668024845E-2</v>
      </c>
      <c r="G8" s="10"/>
      <c r="J8" s="22" t="s">
        <v>16</v>
      </c>
      <c r="K8" s="24">
        <v>0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201</v>
      </c>
      <c r="B9" s="6">
        <v>4011</v>
      </c>
      <c r="C9" s="34">
        <v>42496.184259259258</v>
      </c>
      <c r="D9" s="34">
        <v>42496.21361111111</v>
      </c>
      <c r="E9" s="6" t="s">
        <v>33</v>
      </c>
      <c r="F9" s="15">
        <v>2.9351851851970423E-2</v>
      </c>
      <c r="G9" s="10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202</v>
      </c>
      <c r="B10" s="6">
        <v>4012</v>
      </c>
      <c r="C10" s="34">
        <v>42496.225312499999</v>
      </c>
      <c r="D10" s="34">
        <v>42496.253506944442</v>
      </c>
      <c r="E10" s="6" t="s">
        <v>33</v>
      </c>
      <c r="F10" s="15">
        <v>2.8194444443215616E-2</v>
      </c>
      <c r="G10" s="10"/>
    </row>
    <row r="11" spans="1:65" s="2" customFormat="1" x14ac:dyDescent="0.25">
      <c r="A11" s="6" t="s">
        <v>203</v>
      </c>
      <c r="B11" s="6">
        <v>4029</v>
      </c>
      <c r="C11" s="34">
        <v>42496.197245370371</v>
      </c>
      <c r="D11" s="34">
        <v>42496.225092592591</v>
      </c>
      <c r="E11" s="6" t="s">
        <v>35</v>
      </c>
      <c r="F11" s="15">
        <v>2.7847222219861578E-2</v>
      </c>
      <c r="G11" s="10"/>
    </row>
    <row r="12" spans="1:65" s="2" customFormat="1" x14ac:dyDescent="0.25">
      <c r="A12" s="6" t="s">
        <v>204</v>
      </c>
      <c r="B12" s="6">
        <v>4030</v>
      </c>
      <c r="C12" s="34">
        <v>42496.232430555552</v>
      </c>
      <c r="D12" s="34">
        <v>42496.263923611114</v>
      </c>
      <c r="E12" s="6" t="s">
        <v>35</v>
      </c>
      <c r="F12" s="15">
        <v>3.1493055561440997E-2</v>
      </c>
      <c r="G12" s="10"/>
    </row>
    <row r="13" spans="1:65" s="2" customFormat="1" x14ac:dyDescent="0.25">
      <c r="A13" s="6" t="s">
        <v>205</v>
      </c>
      <c r="B13" s="6">
        <v>4038</v>
      </c>
      <c r="C13" s="34">
        <v>42496.20853009259</v>
      </c>
      <c r="D13" s="34">
        <v>42496.233043981483</v>
      </c>
      <c r="E13" s="6" t="s">
        <v>27</v>
      </c>
      <c r="F13" s="15">
        <v>2.4513888893125113E-2</v>
      </c>
      <c r="G13" s="10"/>
    </row>
    <row r="14" spans="1:65" s="2" customFormat="1" x14ac:dyDescent="0.25">
      <c r="A14" s="6" t="s">
        <v>206</v>
      </c>
      <c r="B14" s="6">
        <v>4037</v>
      </c>
      <c r="C14" s="34">
        <v>42496.246979166666</v>
      </c>
      <c r="D14" s="34">
        <v>42496.273090277777</v>
      </c>
      <c r="E14" s="6" t="s">
        <v>27</v>
      </c>
      <c r="F14" s="15">
        <v>2.6111111110367347E-2</v>
      </c>
      <c r="G14" s="10"/>
    </row>
    <row r="15" spans="1:65" s="2" customFormat="1" x14ac:dyDescent="0.25">
      <c r="A15" s="6" t="s">
        <v>207</v>
      </c>
      <c r="B15" s="6">
        <v>4025</v>
      </c>
      <c r="C15" s="34">
        <v>42496.206770833334</v>
      </c>
      <c r="D15" s="34">
        <v>42496.244328703702</v>
      </c>
      <c r="E15" s="6" t="s">
        <v>26</v>
      </c>
      <c r="F15" s="15">
        <v>3.7557870367891155E-2</v>
      </c>
      <c r="G15" s="10"/>
    </row>
    <row r="16" spans="1:65" s="2" customFormat="1" x14ac:dyDescent="0.25">
      <c r="A16" s="6" t="s">
        <v>208</v>
      </c>
      <c r="B16" s="6">
        <v>4026</v>
      </c>
      <c r="C16" s="34">
        <v>42496.253877314812</v>
      </c>
      <c r="D16" s="34">
        <v>42496.285381944443</v>
      </c>
      <c r="E16" s="6" t="s">
        <v>26</v>
      </c>
      <c r="F16" s="15">
        <v>3.1504629630944692E-2</v>
      </c>
      <c r="G16" s="10"/>
    </row>
    <row r="17" spans="1:7" s="2" customFormat="1" x14ac:dyDescent="0.25">
      <c r="A17" s="6" t="s">
        <v>209</v>
      </c>
      <c r="B17" s="6">
        <v>4002</v>
      </c>
      <c r="C17" s="34">
        <v>42496.228252314817</v>
      </c>
      <c r="D17" s="34">
        <v>42496.254513888889</v>
      </c>
      <c r="E17" s="6" t="s">
        <v>197</v>
      </c>
      <c r="F17" s="15">
        <v>2.626157407212304E-2</v>
      </c>
      <c r="G17" s="10"/>
    </row>
    <row r="18" spans="1:7" s="2" customFormat="1" x14ac:dyDescent="0.25">
      <c r="A18" s="6" t="s">
        <v>210</v>
      </c>
      <c r="B18" s="6">
        <v>4001</v>
      </c>
      <c r="C18" s="34">
        <v>42496.266296296293</v>
      </c>
      <c r="D18" s="34">
        <v>42496.295254629629</v>
      </c>
      <c r="E18" s="6" t="s">
        <v>197</v>
      </c>
      <c r="F18" s="15">
        <v>2.8958333336049691E-2</v>
      </c>
      <c r="G18" s="10"/>
    </row>
    <row r="19" spans="1:7" s="2" customFormat="1" x14ac:dyDescent="0.25">
      <c r="A19" s="6" t="s">
        <v>211</v>
      </c>
      <c r="B19" s="6">
        <v>4007</v>
      </c>
      <c r="C19" s="34">
        <v>42496.227500000001</v>
      </c>
      <c r="D19" s="34">
        <v>42496.266099537039</v>
      </c>
      <c r="E19" s="6" t="s">
        <v>23</v>
      </c>
      <c r="F19" s="15">
        <v>3.8599537037953269E-2</v>
      </c>
      <c r="G19" s="10"/>
    </row>
    <row r="20" spans="1:7" s="2" customFormat="1" x14ac:dyDescent="0.25">
      <c r="A20" s="6" t="s">
        <v>212</v>
      </c>
      <c r="B20" s="6">
        <v>4008</v>
      </c>
      <c r="C20" s="34">
        <v>42496.271527777775</v>
      </c>
      <c r="D20" s="34">
        <v>42496.306840277779</v>
      </c>
      <c r="E20" s="6" t="s">
        <v>23</v>
      </c>
      <c r="F20" s="15">
        <v>3.5312500003783498E-2</v>
      </c>
      <c r="G20" s="10"/>
    </row>
    <row r="21" spans="1:7" s="2" customFormat="1" x14ac:dyDescent="0.25">
      <c r="A21" s="6" t="s">
        <v>213</v>
      </c>
      <c r="B21" s="6">
        <v>4044</v>
      </c>
      <c r="C21" s="34">
        <v>42496.257534722223</v>
      </c>
      <c r="D21" s="34">
        <v>42496.294004629628</v>
      </c>
      <c r="E21" s="6" t="s">
        <v>24</v>
      </c>
      <c r="F21" s="15">
        <v>3.6469907405262347E-2</v>
      </c>
      <c r="G21" s="10"/>
    </row>
    <row r="22" spans="1:7" s="2" customFormat="1" x14ac:dyDescent="0.25">
      <c r="A22" s="6" t="s">
        <v>214</v>
      </c>
      <c r="B22" s="6">
        <v>4012</v>
      </c>
      <c r="C22" s="34">
        <v>42496.292118055557</v>
      </c>
      <c r="D22" s="34">
        <v>42496.319803240738</v>
      </c>
      <c r="E22" s="6" t="s">
        <v>33</v>
      </c>
      <c r="F22" s="15">
        <v>2.7685185181326233E-2</v>
      </c>
      <c r="G22" s="10"/>
    </row>
    <row r="23" spans="1:7" s="2" customFormat="1" x14ac:dyDescent="0.25">
      <c r="A23" s="6" t="s">
        <v>215</v>
      </c>
      <c r="B23" s="6">
        <v>4011</v>
      </c>
      <c r="C23" s="34">
        <v>42496.259317129632</v>
      </c>
      <c r="D23" s="34">
        <v>42496.287766203706</v>
      </c>
      <c r="E23" s="6" t="s">
        <v>33</v>
      </c>
      <c r="F23" s="15">
        <v>2.8449074074160308E-2</v>
      </c>
      <c r="G23" s="10"/>
    </row>
    <row r="24" spans="1:7" s="2" customFormat="1" x14ac:dyDescent="0.25">
      <c r="A24" s="6" t="s">
        <v>216</v>
      </c>
      <c r="B24" s="6">
        <v>4043</v>
      </c>
      <c r="C24" s="34">
        <v>42496.300046296295</v>
      </c>
      <c r="D24" s="34">
        <v>42496.326527777775</v>
      </c>
      <c r="E24" s="6" t="s">
        <v>24</v>
      </c>
      <c r="F24" s="15">
        <v>2.6481481480004732E-2</v>
      </c>
      <c r="G24" s="10"/>
    </row>
    <row r="25" spans="1:7" s="2" customFormat="1" x14ac:dyDescent="0.25">
      <c r="A25" s="6" t="s">
        <v>217</v>
      </c>
      <c r="B25" s="6">
        <v>4029</v>
      </c>
      <c r="C25" s="34">
        <v>42496.269942129627</v>
      </c>
      <c r="D25" s="34">
        <v>42496.299212962964</v>
      </c>
      <c r="E25" s="6" t="s">
        <v>35</v>
      </c>
      <c r="F25" s="15">
        <v>2.9270833336340729E-2</v>
      </c>
      <c r="G25" s="10"/>
    </row>
    <row r="26" spans="1:7" s="2" customFormat="1" x14ac:dyDescent="0.25">
      <c r="A26" s="6" t="s">
        <v>218</v>
      </c>
      <c r="B26" s="6">
        <v>4030</v>
      </c>
      <c r="C26" s="34">
        <v>42496.307662037034</v>
      </c>
      <c r="D26" s="34">
        <v>42496.336331018516</v>
      </c>
      <c r="E26" s="6" t="s">
        <v>35</v>
      </c>
      <c r="F26" s="15">
        <v>2.8668981482042E-2</v>
      </c>
      <c r="G26" s="10"/>
    </row>
    <row r="27" spans="1:7" s="2" customFormat="1" x14ac:dyDescent="0.25">
      <c r="A27" s="6" t="s">
        <v>219</v>
      </c>
      <c r="B27" s="6">
        <v>4038</v>
      </c>
      <c r="C27" s="34">
        <v>42496.28025462963</v>
      </c>
      <c r="D27" s="34">
        <v>42496.306168981479</v>
      </c>
      <c r="E27" s="6" t="s">
        <v>27</v>
      </c>
      <c r="F27" s="15">
        <v>2.5914351848769002E-2</v>
      </c>
      <c r="G27" s="10"/>
    </row>
    <row r="28" spans="1:7" s="2" customFormat="1" x14ac:dyDescent="0.25">
      <c r="A28" s="6" t="s">
        <v>220</v>
      </c>
      <c r="B28" s="6">
        <v>4037</v>
      </c>
      <c r="C28" s="34">
        <v>42496.319652777776</v>
      </c>
      <c r="D28" s="34">
        <v>42496.346331018518</v>
      </c>
      <c r="E28" s="6" t="s">
        <v>27</v>
      </c>
      <c r="F28" s="15">
        <v>2.6678240741603076E-2</v>
      </c>
      <c r="G28" s="10"/>
    </row>
    <row r="29" spans="1:7" s="2" customFormat="1" x14ac:dyDescent="0.25">
      <c r="A29" s="6" t="s">
        <v>221</v>
      </c>
      <c r="B29" s="6">
        <v>4025</v>
      </c>
      <c r="C29" s="34">
        <v>42496.289004629631</v>
      </c>
      <c r="D29" s="34">
        <v>42496.317546296297</v>
      </c>
      <c r="E29" s="6" t="s">
        <v>26</v>
      </c>
      <c r="F29" s="15">
        <v>2.8541666666569654E-2</v>
      </c>
      <c r="G29" s="10"/>
    </row>
    <row r="30" spans="1:7" s="2" customFormat="1" x14ac:dyDescent="0.25">
      <c r="A30" s="6" t="s">
        <v>222</v>
      </c>
      <c r="B30" s="6">
        <v>4026</v>
      </c>
      <c r="C30" s="34">
        <v>42496.326041666667</v>
      </c>
      <c r="D30" s="34">
        <v>42496.357569444444</v>
      </c>
      <c r="E30" s="6" t="s">
        <v>26</v>
      </c>
      <c r="F30" s="15">
        <v>3.1527777777228039E-2</v>
      </c>
      <c r="G30" s="10"/>
    </row>
    <row r="31" spans="1:7" s="2" customFormat="1" x14ac:dyDescent="0.25">
      <c r="A31" s="6" t="s">
        <v>223</v>
      </c>
      <c r="B31" s="6">
        <v>4002</v>
      </c>
      <c r="C31" s="34">
        <v>42496.302372685182</v>
      </c>
      <c r="D31" s="34">
        <v>42496.329687500001</v>
      </c>
      <c r="E31" s="6" t="s">
        <v>197</v>
      </c>
      <c r="F31" s="15">
        <v>2.7314814818964805E-2</v>
      </c>
      <c r="G31" s="10"/>
    </row>
    <row r="32" spans="1:7" s="2" customFormat="1" x14ac:dyDescent="0.25">
      <c r="A32" s="6" t="s">
        <v>224</v>
      </c>
      <c r="B32" s="6">
        <v>4001</v>
      </c>
      <c r="C32" s="34">
        <v>42496.339328703703</v>
      </c>
      <c r="D32" s="34">
        <v>42496.368715277778</v>
      </c>
      <c r="E32" s="6" t="s">
        <v>197</v>
      </c>
      <c r="F32" s="15">
        <v>2.9386574075033423E-2</v>
      </c>
      <c r="G32" s="10"/>
    </row>
    <row r="33" spans="1:7" s="2" customFormat="1" x14ac:dyDescent="0.25">
      <c r="A33" s="6" t="s">
        <v>225</v>
      </c>
      <c r="B33" s="6">
        <v>4007</v>
      </c>
      <c r="C33" s="34">
        <v>42496.30982638889</v>
      </c>
      <c r="D33" s="34">
        <v>42496.337465277778</v>
      </c>
      <c r="E33" s="6" t="s">
        <v>23</v>
      </c>
      <c r="F33" s="15">
        <v>2.7638888888759539E-2</v>
      </c>
      <c r="G33" s="10"/>
    </row>
    <row r="34" spans="1:7" s="2" customFormat="1" x14ac:dyDescent="0.25">
      <c r="A34" s="6" t="s">
        <v>226</v>
      </c>
      <c r="B34" s="6">
        <v>4008</v>
      </c>
      <c r="C34" s="34">
        <v>42496.345509259256</v>
      </c>
      <c r="D34" s="34">
        <v>42496.377893518518</v>
      </c>
      <c r="E34" s="6" t="s">
        <v>23</v>
      </c>
      <c r="F34" s="15">
        <v>3.238425926247146E-2</v>
      </c>
      <c r="G34" s="10"/>
    </row>
    <row r="35" spans="1:7" s="2" customFormat="1" x14ac:dyDescent="0.25">
      <c r="A35" s="6" t="s">
        <v>227</v>
      </c>
      <c r="B35" s="6">
        <v>4011</v>
      </c>
      <c r="C35" s="34">
        <v>42496.323518518519</v>
      </c>
      <c r="D35" s="34">
        <v>42496.348587962966</v>
      </c>
      <c r="E35" s="6" t="s">
        <v>33</v>
      </c>
      <c r="F35" s="15">
        <v>2.5069444447581191E-2</v>
      </c>
      <c r="G35" s="10"/>
    </row>
    <row r="36" spans="1:7" s="2" customFormat="1" x14ac:dyDescent="0.25">
      <c r="A36" s="6" t="s">
        <v>228</v>
      </c>
      <c r="B36" s="6">
        <v>4012</v>
      </c>
      <c r="C36" s="34">
        <v>42496.362083333333</v>
      </c>
      <c r="D36" s="34">
        <v>42496.389050925929</v>
      </c>
      <c r="E36" s="6" t="s">
        <v>33</v>
      </c>
      <c r="F36" s="15">
        <v>2.6967592595610768E-2</v>
      </c>
      <c r="G36" s="10"/>
    </row>
    <row r="37" spans="1:7" s="2" customFormat="1" x14ac:dyDescent="0.25">
      <c r="A37" s="6" t="s">
        <v>229</v>
      </c>
      <c r="B37" s="6">
        <v>4044</v>
      </c>
      <c r="C37" s="34">
        <v>42496.333472222221</v>
      </c>
      <c r="D37" s="34">
        <v>42496.358124999999</v>
      </c>
      <c r="E37" s="6" t="s">
        <v>24</v>
      </c>
      <c r="F37" s="15">
        <v>2.4652777778101154E-2</v>
      </c>
      <c r="G37" s="10"/>
    </row>
    <row r="38" spans="1:7" s="2" customFormat="1" x14ac:dyDescent="0.25">
      <c r="A38" s="6" t="s">
        <v>230</v>
      </c>
      <c r="B38" s="6">
        <v>4043</v>
      </c>
      <c r="C38" s="34">
        <v>42496.372025462966</v>
      </c>
      <c r="D38" s="34">
        <v>42496.397499999999</v>
      </c>
      <c r="E38" s="6" t="s">
        <v>24</v>
      </c>
      <c r="F38" s="15">
        <v>2.5474537033005618E-2</v>
      </c>
      <c r="G38" s="10"/>
    </row>
    <row r="39" spans="1:7" s="2" customFormat="1" x14ac:dyDescent="0.25">
      <c r="A39" s="6" t="s">
        <v>231</v>
      </c>
      <c r="B39" s="6">
        <v>4029</v>
      </c>
      <c r="C39" s="34">
        <v>42496.34002314815</v>
      </c>
      <c r="D39" s="34">
        <v>42496.368622685186</v>
      </c>
      <c r="E39" s="6" t="s">
        <v>35</v>
      </c>
      <c r="F39" s="15">
        <v>2.8599537035916001E-2</v>
      </c>
      <c r="G39" s="10"/>
    </row>
    <row r="40" spans="1:7" s="2" customFormat="1" x14ac:dyDescent="0.25">
      <c r="A40" s="6" t="s">
        <v>232</v>
      </c>
      <c r="B40" s="6">
        <v>4030</v>
      </c>
      <c r="C40" s="34">
        <v>42496.377071759256</v>
      </c>
      <c r="D40" s="34">
        <v>42496.40965277778</v>
      </c>
      <c r="E40" s="6" t="s">
        <v>35</v>
      </c>
      <c r="F40" s="15">
        <v>3.2581018524069805E-2</v>
      </c>
      <c r="G40" s="10"/>
    </row>
    <row r="41" spans="1:7" s="2" customFormat="1" x14ac:dyDescent="0.25">
      <c r="A41" s="6" t="s">
        <v>233</v>
      </c>
      <c r="B41" s="6">
        <v>4038</v>
      </c>
      <c r="C41" s="34">
        <v>42496.351458333331</v>
      </c>
      <c r="D41" s="34">
        <v>42496.379062499997</v>
      </c>
      <c r="E41" s="6" t="s">
        <v>27</v>
      </c>
      <c r="F41" s="15">
        <v>2.7604166665696539E-2</v>
      </c>
      <c r="G41" s="10"/>
    </row>
    <row r="42" spans="1:7" s="2" customFormat="1" x14ac:dyDescent="0.25">
      <c r="A42" s="6" t="s">
        <v>234</v>
      </c>
      <c r="B42" s="6">
        <v>4037</v>
      </c>
      <c r="C42" s="34">
        <v>42496.388090277775</v>
      </c>
      <c r="D42" s="34">
        <v>42496.418530092589</v>
      </c>
      <c r="E42" s="6" t="s">
        <v>27</v>
      </c>
      <c r="F42" s="15">
        <v>3.0439814814599231E-2</v>
      </c>
      <c r="G42" s="10"/>
    </row>
    <row r="43" spans="1:7" s="2" customFormat="1" x14ac:dyDescent="0.25">
      <c r="A43" s="6" t="s">
        <v>235</v>
      </c>
      <c r="B43" s="6">
        <v>4025</v>
      </c>
      <c r="C43" s="34">
        <v>42496.359907407408</v>
      </c>
      <c r="D43" s="34">
        <v>42496.38962962963</v>
      </c>
      <c r="E43" s="6" t="s">
        <v>26</v>
      </c>
      <c r="F43" s="15">
        <v>2.9722222221607808E-2</v>
      </c>
      <c r="G43" s="10"/>
    </row>
    <row r="44" spans="1:7" s="2" customFormat="1" x14ac:dyDescent="0.25">
      <c r="A44" s="6" t="s">
        <v>236</v>
      </c>
      <c r="B44" s="6">
        <v>4026</v>
      </c>
      <c r="C44" s="34">
        <v>42496.399942129632</v>
      </c>
      <c r="D44" s="34">
        <v>42496.429409722223</v>
      </c>
      <c r="E44" s="6" t="s">
        <v>26</v>
      </c>
      <c r="F44" s="15">
        <v>2.9467592590663116E-2</v>
      </c>
      <c r="G44" s="10"/>
    </row>
    <row r="45" spans="1:7" s="2" customFormat="1" x14ac:dyDescent="0.25">
      <c r="A45" s="6" t="s">
        <v>237</v>
      </c>
      <c r="B45" s="6">
        <v>4002</v>
      </c>
      <c r="C45" s="34">
        <v>42496.374675925923</v>
      </c>
      <c r="D45" s="34">
        <v>42496.400983796295</v>
      </c>
      <c r="E45" s="6" t="s">
        <v>197</v>
      </c>
      <c r="F45" s="15">
        <v>2.6307870371965691E-2</v>
      </c>
      <c r="G45" s="10"/>
    </row>
    <row r="46" spans="1:7" s="2" customFormat="1" x14ac:dyDescent="0.25">
      <c r="A46" s="6" t="s">
        <v>238</v>
      </c>
      <c r="B46" s="6">
        <v>4001</v>
      </c>
      <c r="C46" s="34">
        <v>42496.410995370374</v>
      </c>
      <c r="D46" s="34">
        <v>42496.439965277779</v>
      </c>
      <c r="E46" s="6" t="s">
        <v>197</v>
      </c>
      <c r="F46" s="15">
        <v>2.8969907405553386E-2</v>
      </c>
      <c r="G46" s="10"/>
    </row>
    <row r="47" spans="1:7" s="2" customFormat="1" x14ac:dyDescent="0.25">
      <c r="A47" s="6" t="s">
        <v>239</v>
      </c>
      <c r="B47" s="6">
        <v>4007</v>
      </c>
      <c r="C47" s="34">
        <v>42496.380682870367</v>
      </c>
      <c r="D47" s="34">
        <v>42496.410266203704</v>
      </c>
      <c r="E47" s="6" t="s">
        <v>23</v>
      </c>
      <c r="F47" s="15">
        <v>2.9583333336631767E-2</v>
      </c>
      <c r="G47" s="10"/>
    </row>
    <row r="48" spans="1:7" s="2" customFormat="1" x14ac:dyDescent="0.25">
      <c r="A48" s="6" t="s">
        <v>240</v>
      </c>
      <c r="B48" s="6">
        <v>4008</v>
      </c>
      <c r="C48" s="34">
        <v>42496.41983796296</v>
      </c>
      <c r="D48" s="34">
        <v>42496.450439814813</v>
      </c>
      <c r="E48" s="6" t="s">
        <v>23</v>
      </c>
      <c r="F48" s="15">
        <v>3.0601851853134576E-2</v>
      </c>
      <c r="G48" s="10"/>
    </row>
    <row r="49" spans="1:7" s="2" customFormat="1" x14ac:dyDescent="0.25">
      <c r="A49" s="6" t="s">
        <v>241</v>
      </c>
      <c r="B49" s="6">
        <v>4011</v>
      </c>
      <c r="C49" s="34">
        <v>42496.393784722219</v>
      </c>
      <c r="D49" s="34">
        <v>42496.422013888892</v>
      </c>
      <c r="E49" s="6" t="s">
        <v>33</v>
      </c>
      <c r="F49" s="15">
        <v>2.8229166673554573E-2</v>
      </c>
      <c r="G49" s="10"/>
    </row>
    <row r="50" spans="1:7" s="2" customFormat="1" x14ac:dyDescent="0.25">
      <c r="A50" s="6" t="s">
        <v>242</v>
      </c>
      <c r="B50" s="6">
        <v>4012</v>
      </c>
      <c r="C50" s="34">
        <v>42496.433368055557</v>
      </c>
      <c r="D50" s="34">
        <v>42496.461030092592</v>
      </c>
      <c r="E50" s="6" t="s">
        <v>33</v>
      </c>
      <c r="F50" s="15">
        <v>2.7662037035042886E-2</v>
      </c>
      <c r="G50" s="10"/>
    </row>
    <row r="51" spans="1:7" s="2" customFormat="1" x14ac:dyDescent="0.25">
      <c r="A51" s="6" t="s">
        <v>243</v>
      </c>
      <c r="B51" s="6">
        <v>4044</v>
      </c>
      <c r="C51" s="34">
        <v>42496.402916666666</v>
      </c>
      <c r="D51" s="34">
        <v>42496.43172453704</v>
      </c>
      <c r="E51" s="6" t="s">
        <v>24</v>
      </c>
      <c r="F51" s="15">
        <v>2.8807870374293998E-2</v>
      </c>
      <c r="G51" s="10"/>
    </row>
    <row r="52" spans="1:7" s="2" customFormat="1" x14ac:dyDescent="0.25">
      <c r="A52" s="6" t="s">
        <v>244</v>
      </c>
      <c r="B52" s="6">
        <v>4043</v>
      </c>
      <c r="C52" s="34">
        <v>42496.441759259258</v>
      </c>
      <c r="D52" s="34">
        <v>42496.472094907411</v>
      </c>
      <c r="E52" s="6" t="s">
        <v>24</v>
      </c>
      <c r="F52" s="15">
        <v>3.033564815268619E-2</v>
      </c>
      <c r="G52" s="10"/>
    </row>
    <row r="53" spans="1:7" s="2" customFormat="1" x14ac:dyDescent="0.25">
      <c r="A53" s="6" t="s">
        <v>245</v>
      </c>
      <c r="B53" s="6">
        <v>4029</v>
      </c>
      <c r="C53" s="34">
        <v>42496.413124999999</v>
      </c>
      <c r="D53" s="34">
        <v>42496.442962962959</v>
      </c>
      <c r="E53" s="6" t="s">
        <v>35</v>
      </c>
      <c r="F53" s="15">
        <v>2.9837962960300501E-2</v>
      </c>
      <c r="G53" s="10"/>
    </row>
    <row r="54" spans="1:7" s="2" customFormat="1" x14ac:dyDescent="0.25">
      <c r="A54" s="6" t="s">
        <v>246</v>
      </c>
      <c r="B54" s="6">
        <v>4030</v>
      </c>
      <c r="C54" s="34">
        <v>42496.451539351852</v>
      </c>
      <c r="D54" s="34">
        <v>42496.482094907406</v>
      </c>
      <c r="E54" s="6" t="s">
        <v>35</v>
      </c>
      <c r="F54" s="15">
        <v>3.0555555553291924E-2</v>
      </c>
      <c r="G54" s="10"/>
    </row>
    <row r="55" spans="1:7" s="2" customFormat="1" x14ac:dyDescent="0.25">
      <c r="A55" s="6" t="s">
        <v>247</v>
      </c>
      <c r="B55" s="6">
        <v>4038</v>
      </c>
      <c r="C55" s="34">
        <v>42496.422719907408</v>
      </c>
      <c r="D55" s="34">
        <v>42496.452696759261</v>
      </c>
      <c r="E55" s="6" t="s">
        <v>27</v>
      </c>
      <c r="F55" s="15">
        <v>2.99768518525525E-2</v>
      </c>
      <c r="G55" s="10"/>
    </row>
    <row r="56" spans="1:7" s="2" customFormat="1" x14ac:dyDescent="0.25">
      <c r="A56" s="6" t="s">
        <v>248</v>
      </c>
      <c r="B56" s="6">
        <v>4037</v>
      </c>
      <c r="C56" s="34">
        <v>42496.459849537037</v>
      </c>
      <c r="D56" s="34">
        <v>42496.49145833333</v>
      </c>
      <c r="E56" s="6" t="s">
        <v>27</v>
      </c>
      <c r="F56" s="15">
        <v>3.1608796292857733E-2</v>
      </c>
      <c r="G56" s="10"/>
    </row>
    <row r="57" spans="1:7" s="2" customFormat="1" x14ac:dyDescent="0.25">
      <c r="A57" s="6" t="s">
        <v>249</v>
      </c>
      <c r="B57" s="6">
        <v>4025</v>
      </c>
      <c r="C57" s="34">
        <v>42496.432974537034</v>
      </c>
      <c r="D57" s="34">
        <v>42496.462997685187</v>
      </c>
      <c r="E57" s="6" t="s">
        <v>26</v>
      </c>
      <c r="F57" s="15">
        <v>3.0023148152395152E-2</v>
      </c>
      <c r="G57" s="10"/>
    </row>
    <row r="58" spans="1:7" s="2" customFormat="1" x14ac:dyDescent="0.25">
      <c r="A58" s="6" t="s">
        <v>250</v>
      </c>
      <c r="B58" s="6">
        <v>4026</v>
      </c>
      <c r="C58" s="34">
        <v>42496.473564814813</v>
      </c>
      <c r="D58" s="34">
        <v>42496.505162037036</v>
      </c>
      <c r="E58" s="6" t="s">
        <v>26</v>
      </c>
      <c r="F58" s="15">
        <v>3.1597222223354038E-2</v>
      </c>
      <c r="G58" s="10"/>
    </row>
    <row r="59" spans="1:7" s="2" customFormat="1" x14ac:dyDescent="0.25">
      <c r="A59" s="6" t="s">
        <v>251</v>
      </c>
      <c r="B59" s="6">
        <v>4002</v>
      </c>
      <c r="C59" s="34">
        <v>42496.444155092591</v>
      </c>
      <c r="D59" s="34">
        <v>42496.47252314815</v>
      </c>
      <c r="E59" s="6" t="s">
        <v>197</v>
      </c>
      <c r="F59" s="15">
        <v>2.8368055558530614E-2</v>
      </c>
      <c r="G59" s="10"/>
    </row>
    <row r="60" spans="1:7" s="2" customFormat="1" x14ac:dyDescent="0.25">
      <c r="A60" s="6" t="s">
        <v>252</v>
      </c>
      <c r="B60" s="6">
        <v>4001</v>
      </c>
      <c r="C60" s="34">
        <v>42496.486377314817</v>
      </c>
      <c r="D60" s="34">
        <v>42496.515393518515</v>
      </c>
      <c r="E60" s="6" t="s">
        <v>197</v>
      </c>
      <c r="F60" s="15">
        <v>2.901620369812008E-2</v>
      </c>
      <c r="G60" s="10"/>
    </row>
    <row r="61" spans="1:7" s="2" customFormat="1" x14ac:dyDescent="0.25">
      <c r="A61" s="6" t="s">
        <v>253</v>
      </c>
      <c r="B61" s="6">
        <v>4007</v>
      </c>
      <c r="C61" s="34">
        <v>42496.454375000001</v>
      </c>
      <c r="D61" s="34">
        <v>42496.483530092592</v>
      </c>
      <c r="E61" s="6" t="s">
        <v>23</v>
      </c>
      <c r="F61" s="15">
        <v>2.9155092590372078E-2</v>
      </c>
      <c r="G61" s="10"/>
    </row>
    <row r="62" spans="1:7" s="2" customFormat="1" x14ac:dyDescent="0.25">
      <c r="A62" s="6" t="s">
        <v>254</v>
      </c>
      <c r="B62" s="6">
        <v>4008</v>
      </c>
      <c r="C62" s="34">
        <v>42496.494270833333</v>
      </c>
      <c r="D62" s="34">
        <v>42496.527060185188</v>
      </c>
      <c r="E62" s="6" t="s">
        <v>23</v>
      </c>
      <c r="F62" s="15">
        <v>3.2789351855171844E-2</v>
      </c>
      <c r="G62" s="10"/>
    </row>
    <row r="63" spans="1:7" s="2" customFormat="1" x14ac:dyDescent="0.25">
      <c r="A63" s="6" t="s">
        <v>255</v>
      </c>
      <c r="B63" s="6">
        <v>4011</v>
      </c>
      <c r="C63" s="34">
        <v>42496.468854166669</v>
      </c>
      <c r="D63" s="34">
        <v>42496.498090277775</v>
      </c>
      <c r="E63" s="6" t="s">
        <v>33</v>
      </c>
      <c r="F63" s="15">
        <v>2.9236111106001772E-2</v>
      </c>
      <c r="G63" s="10"/>
    </row>
    <row r="64" spans="1:7" s="2" customFormat="1" x14ac:dyDescent="0.25">
      <c r="A64" s="6" t="s">
        <v>256</v>
      </c>
      <c r="B64" s="6">
        <v>4012</v>
      </c>
      <c r="C64" s="34">
        <v>42496.503807870373</v>
      </c>
      <c r="D64" s="34">
        <v>42496.533113425925</v>
      </c>
      <c r="E64" s="6" t="s">
        <v>33</v>
      </c>
      <c r="F64" s="15">
        <v>2.9305555552127771E-2</v>
      </c>
      <c r="G64" s="10"/>
    </row>
    <row r="65" spans="1:7" s="2" customFormat="1" x14ac:dyDescent="0.25">
      <c r="A65" s="6" t="s">
        <v>257</v>
      </c>
      <c r="B65" s="6">
        <v>4044</v>
      </c>
      <c r="C65" s="34">
        <v>42496.478090277778</v>
      </c>
      <c r="D65" s="34">
        <v>42496.504178240742</v>
      </c>
      <c r="E65" s="6" t="s">
        <v>24</v>
      </c>
      <c r="F65" s="15">
        <v>2.6087962964083999E-2</v>
      </c>
      <c r="G65" s="10"/>
    </row>
    <row r="66" spans="1:7" s="2" customFormat="1" x14ac:dyDescent="0.25">
      <c r="A66" s="6" t="s">
        <v>258</v>
      </c>
      <c r="B66" s="6">
        <v>4043</v>
      </c>
      <c r="C66" s="34">
        <v>42496.51766203704</v>
      </c>
      <c r="D66" s="34">
        <v>42496.543136574073</v>
      </c>
      <c r="E66" s="6" t="s">
        <v>24</v>
      </c>
      <c r="F66" s="15">
        <v>2.5474537033005618E-2</v>
      </c>
      <c r="G66" s="10"/>
    </row>
    <row r="67" spans="1:7" s="2" customFormat="1" x14ac:dyDescent="0.25">
      <c r="A67" s="6" t="s">
        <v>259</v>
      </c>
      <c r="B67" s="6">
        <v>4029</v>
      </c>
      <c r="C67" s="34">
        <v>42496.48641203704</v>
      </c>
      <c r="D67" s="34">
        <v>42496.514363425929</v>
      </c>
      <c r="E67" s="6" t="s">
        <v>35</v>
      </c>
      <c r="F67" s="15">
        <v>2.7951388889050577E-2</v>
      </c>
      <c r="G67" s="10"/>
    </row>
    <row r="68" spans="1:7" s="2" customFormat="1" x14ac:dyDescent="0.25">
      <c r="A68" s="6" t="s">
        <v>260</v>
      </c>
      <c r="B68" s="6">
        <v>4030</v>
      </c>
      <c r="C68" s="34">
        <v>42496.519270833334</v>
      </c>
      <c r="D68" s="34">
        <v>42496.553807870368</v>
      </c>
      <c r="E68" s="6" t="s">
        <v>35</v>
      </c>
      <c r="F68" s="15">
        <v>3.4537037034169771E-2</v>
      </c>
      <c r="G68" s="10"/>
    </row>
    <row r="69" spans="1:7" s="2" customFormat="1" x14ac:dyDescent="0.25">
      <c r="A69" s="6" t="s">
        <v>261</v>
      </c>
      <c r="B69" s="6">
        <v>4038</v>
      </c>
      <c r="C69" s="34">
        <v>42496.493807870371</v>
      </c>
      <c r="D69" s="34">
        <v>42496.525092592594</v>
      </c>
      <c r="E69" s="6" t="s">
        <v>27</v>
      </c>
      <c r="F69" s="15">
        <v>3.1284722223063E-2</v>
      </c>
      <c r="G69" s="10"/>
    </row>
    <row r="70" spans="1:7" s="2" customFormat="1" x14ac:dyDescent="0.25">
      <c r="A70" s="6" t="s">
        <v>262</v>
      </c>
      <c r="B70" s="6">
        <v>4037</v>
      </c>
      <c r="C70" s="34">
        <v>42496.532835648148</v>
      </c>
      <c r="D70" s="34">
        <v>42496.56523148148</v>
      </c>
      <c r="E70" s="6" t="s">
        <v>27</v>
      </c>
      <c r="F70" s="15">
        <v>3.2395833331975155E-2</v>
      </c>
      <c r="G70" s="10"/>
    </row>
    <row r="71" spans="1:7" s="2" customFormat="1" x14ac:dyDescent="0.25">
      <c r="A71" s="6" t="s">
        <v>263</v>
      </c>
      <c r="B71" s="6">
        <v>4025</v>
      </c>
      <c r="C71" s="34">
        <v>42496.50917824074</v>
      </c>
      <c r="D71" s="34">
        <v>42496.53533564815</v>
      </c>
      <c r="E71" s="6" t="s">
        <v>26</v>
      </c>
      <c r="F71" s="15">
        <v>2.6157407410209998E-2</v>
      </c>
      <c r="G71" s="10"/>
    </row>
    <row r="72" spans="1:7" s="2" customFormat="1" x14ac:dyDescent="0.25">
      <c r="A72" s="6" t="s">
        <v>264</v>
      </c>
      <c r="B72" s="6">
        <v>4026</v>
      </c>
      <c r="C72" s="34">
        <v>42496.544409722221</v>
      </c>
      <c r="D72" s="34">
        <v>42496.575312499997</v>
      </c>
      <c r="E72" s="6" t="s">
        <v>26</v>
      </c>
      <c r="F72" s="15">
        <v>3.0902777776645962E-2</v>
      </c>
      <c r="G72" s="10"/>
    </row>
    <row r="73" spans="1:7" s="2" customFormat="1" x14ac:dyDescent="0.25">
      <c r="A73" s="6" t="s">
        <v>265</v>
      </c>
      <c r="B73" s="6">
        <v>4002</v>
      </c>
      <c r="C73" s="34">
        <v>42496.520601851851</v>
      </c>
      <c r="D73" s="34">
        <v>42496.547071759262</v>
      </c>
      <c r="E73" s="6" t="s">
        <v>197</v>
      </c>
      <c r="F73" s="15">
        <v>2.6469907410501037E-2</v>
      </c>
      <c r="G73" s="10"/>
    </row>
    <row r="74" spans="1:7" s="2" customFormat="1" x14ac:dyDescent="0.25">
      <c r="A74" s="6" t="s">
        <v>266</v>
      </c>
      <c r="B74" s="6">
        <v>4001</v>
      </c>
      <c r="C74" s="34">
        <v>42496.557118055556</v>
      </c>
      <c r="D74" s="34">
        <v>42496.585613425923</v>
      </c>
      <c r="E74" s="6" t="s">
        <v>197</v>
      </c>
      <c r="F74" s="15">
        <v>2.8495370366727002E-2</v>
      </c>
      <c r="G74" s="10"/>
    </row>
    <row r="75" spans="1:7" s="2" customFormat="1" x14ac:dyDescent="0.25">
      <c r="A75" s="6" t="s">
        <v>267</v>
      </c>
      <c r="B75" s="6">
        <v>4027</v>
      </c>
      <c r="C75" s="34">
        <v>42496.528483796297</v>
      </c>
      <c r="D75" s="34">
        <v>42496.55641203704</v>
      </c>
      <c r="E75" s="6" t="s">
        <v>30</v>
      </c>
      <c r="F75" s="15">
        <v>2.792824074276723E-2</v>
      </c>
      <c r="G75" s="10"/>
    </row>
    <row r="76" spans="1:7" s="2" customFormat="1" x14ac:dyDescent="0.25">
      <c r="A76" s="6" t="s">
        <v>268</v>
      </c>
      <c r="B76" s="6">
        <v>4028</v>
      </c>
      <c r="C76" s="34">
        <v>42496.569062499999</v>
      </c>
      <c r="D76" s="34">
        <v>42496.596608796295</v>
      </c>
      <c r="E76" s="6" t="s">
        <v>30</v>
      </c>
      <c r="F76" s="15">
        <v>2.7546296296350192E-2</v>
      </c>
      <c r="G76" s="10"/>
    </row>
    <row r="77" spans="1:7" s="2" customFormat="1" x14ac:dyDescent="0.25">
      <c r="A77" s="6" t="s">
        <v>269</v>
      </c>
      <c r="B77" s="6">
        <v>4011</v>
      </c>
      <c r="C77" s="34">
        <v>42496.538587962961</v>
      </c>
      <c r="D77" s="34">
        <v>42496.567118055558</v>
      </c>
      <c r="E77" s="6" t="s">
        <v>33</v>
      </c>
      <c r="F77" s="15">
        <v>2.8530092597065959E-2</v>
      </c>
      <c r="G77" s="10"/>
    </row>
    <row r="78" spans="1:7" s="2" customFormat="1" x14ac:dyDescent="0.25">
      <c r="A78" s="6" t="s">
        <v>270</v>
      </c>
      <c r="B78" s="6">
        <v>4012</v>
      </c>
      <c r="C78" s="34">
        <v>42496.577650462961</v>
      </c>
      <c r="D78" s="34">
        <v>42496.606215277781</v>
      </c>
      <c r="E78" s="6" t="s">
        <v>33</v>
      </c>
      <c r="F78" s="15">
        <v>2.8564814820128959E-2</v>
      </c>
      <c r="G78" s="10"/>
    </row>
    <row r="79" spans="1:7" s="2" customFormat="1" x14ac:dyDescent="0.25">
      <c r="A79" s="6" t="s">
        <v>271</v>
      </c>
      <c r="B79" s="6">
        <v>4044</v>
      </c>
      <c r="C79" s="34">
        <v>42496.548495370371</v>
      </c>
      <c r="D79" s="34">
        <v>42496.576574074075</v>
      </c>
      <c r="E79" s="6" t="s">
        <v>24</v>
      </c>
      <c r="F79" s="15">
        <v>2.8078703704522923E-2</v>
      </c>
      <c r="G79" s="10"/>
    </row>
    <row r="80" spans="1:7" s="2" customFormat="1" x14ac:dyDescent="0.25">
      <c r="A80" s="6" t="s">
        <v>272</v>
      </c>
      <c r="B80" s="6">
        <v>4043</v>
      </c>
      <c r="C80" s="34">
        <v>42496.589108796295</v>
      </c>
      <c r="D80" s="34">
        <v>42496.616331018522</v>
      </c>
      <c r="E80" s="6" t="s">
        <v>24</v>
      </c>
      <c r="F80" s="15">
        <v>2.7222222226555459E-2</v>
      </c>
      <c r="G80" s="10"/>
    </row>
    <row r="81" spans="1:7" s="2" customFormat="1" x14ac:dyDescent="0.25">
      <c r="A81" s="6" t="s">
        <v>273</v>
      </c>
      <c r="B81" s="6">
        <v>4029</v>
      </c>
      <c r="C81" s="34">
        <v>42496.557569444441</v>
      </c>
      <c r="D81" s="34">
        <v>42496.589467592596</v>
      </c>
      <c r="E81" s="6" t="s">
        <v>35</v>
      </c>
      <c r="F81" s="15">
        <v>3.1898148154141381E-2</v>
      </c>
      <c r="G81" s="10"/>
    </row>
    <row r="82" spans="1:7" s="2" customFormat="1" x14ac:dyDescent="0.25">
      <c r="A82" s="6" t="s">
        <v>274</v>
      </c>
      <c r="B82" s="6">
        <v>4030</v>
      </c>
      <c r="C82" s="34">
        <v>42496.592430555553</v>
      </c>
      <c r="D82" s="34">
        <v>42496.626851851855</v>
      </c>
      <c r="E82" s="6" t="s">
        <v>35</v>
      </c>
      <c r="F82" s="15">
        <v>3.4421296302753035E-2</v>
      </c>
      <c r="G82" s="10"/>
    </row>
    <row r="83" spans="1:7" s="2" customFormat="1" x14ac:dyDescent="0.25">
      <c r="A83" s="6" t="s">
        <v>275</v>
      </c>
      <c r="B83" s="6">
        <v>4038</v>
      </c>
      <c r="C83" s="34">
        <v>42496.569398148145</v>
      </c>
      <c r="D83" s="34">
        <v>42496.59784722222</v>
      </c>
      <c r="E83" s="6" t="s">
        <v>27</v>
      </c>
      <c r="F83" s="15">
        <v>2.8449074074160308E-2</v>
      </c>
      <c r="G83" s="10"/>
    </row>
    <row r="84" spans="1:7" s="2" customFormat="1" x14ac:dyDescent="0.25">
      <c r="A84" s="6" t="s">
        <v>276</v>
      </c>
      <c r="B84" s="6">
        <v>4037</v>
      </c>
      <c r="C84" s="34">
        <v>42496.605046296296</v>
      </c>
      <c r="D84" s="34">
        <v>42496.638344907406</v>
      </c>
      <c r="E84" s="6" t="s">
        <v>27</v>
      </c>
      <c r="F84" s="15">
        <v>3.329861110978527E-2</v>
      </c>
      <c r="G84" s="10"/>
    </row>
    <row r="85" spans="1:7" s="2" customFormat="1" x14ac:dyDescent="0.25">
      <c r="A85" s="6" t="s">
        <v>277</v>
      </c>
      <c r="B85" s="6">
        <v>4025</v>
      </c>
      <c r="C85" s="34">
        <v>42496.579016203701</v>
      </c>
      <c r="D85" s="34">
        <v>42496.609571759262</v>
      </c>
      <c r="E85" s="6" t="s">
        <v>26</v>
      </c>
      <c r="F85" s="15">
        <v>3.0555555560567882E-2</v>
      </c>
      <c r="G85" s="10"/>
    </row>
    <row r="86" spans="1:7" s="2" customFormat="1" x14ac:dyDescent="0.25">
      <c r="A86" s="6" t="s">
        <v>278</v>
      </c>
      <c r="B86" s="6">
        <v>4026</v>
      </c>
      <c r="C86" s="34">
        <v>42496.620335648149</v>
      </c>
      <c r="D86" s="34">
        <v>42496.648622685185</v>
      </c>
      <c r="E86" s="6" t="s">
        <v>26</v>
      </c>
      <c r="F86" s="15">
        <v>2.8287037035624962E-2</v>
      </c>
      <c r="G86" s="10"/>
    </row>
    <row r="87" spans="1:7" s="2" customFormat="1" x14ac:dyDescent="0.25">
      <c r="A87" s="6" t="s">
        <v>279</v>
      </c>
      <c r="B87" s="6">
        <v>4002</v>
      </c>
      <c r="C87" s="34">
        <v>42496.590104166666</v>
      </c>
      <c r="D87" s="34">
        <v>42496.618310185186</v>
      </c>
      <c r="E87" s="6" t="s">
        <v>197</v>
      </c>
      <c r="F87" s="15">
        <v>2.8206018519995268E-2</v>
      </c>
      <c r="G87" s="10"/>
    </row>
    <row r="88" spans="1:7" s="2" customFormat="1" x14ac:dyDescent="0.25">
      <c r="A88" s="6" t="s">
        <v>280</v>
      </c>
      <c r="B88" s="6">
        <v>4001</v>
      </c>
      <c r="C88" s="34">
        <v>42496.63318287037</v>
      </c>
      <c r="D88" s="34">
        <v>42496.658263888887</v>
      </c>
      <c r="E88" s="6" t="s">
        <v>197</v>
      </c>
      <c r="F88" s="15">
        <v>2.5081018517084885E-2</v>
      </c>
      <c r="G88" s="10"/>
    </row>
    <row r="89" spans="1:7" s="2" customFormat="1" x14ac:dyDescent="0.25">
      <c r="A89" s="6" t="s">
        <v>281</v>
      </c>
      <c r="B89" s="6">
        <v>4027</v>
      </c>
      <c r="C89" s="34">
        <v>42496.600277777776</v>
      </c>
      <c r="D89" s="34">
        <v>42496.629201388889</v>
      </c>
      <c r="E89" s="6" t="s">
        <v>30</v>
      </c>
      <c r="F89" s="15">
        <v>2.8923611112986691E-2</v>
      </c>
      <c r="G89" s="10"/>
    </row>
    <row r="90" spans="1:7" s="2" customFormat="1" x14ac:dyDescent="0.25">
      <c r="A90" s="6" t="s">
        <v>282</v>
      </c>
      <c r="B90" s="6">
        <v>4028</v>
      </c>
      <c r="C90" s="34">
        <v>42496.637974537036</v>
      </c>
      <c r="D90" s="34">
        <v>42496.670254629629</v>
      </c>
      <c r="E90" s="6" t="s">
        <v>30</v>
      </c>
      <c r="F90" s="15">
        <v>3.2280092593282461E-2</v>
      </c>
      <c r="G90" s="10"/>
    </row>
    <row r="91" spans="1:7" s="2" customFormat="1" x14ac:dyDescent="0.25">
      <c r="A91" s="6" t="s">
        <v>283</v>
      </c>
      <c r="B91" s="6">
        <v>4011</v>
      </c>
      <c r="C91" s="34">
        <v>42496.609363425923</v>
      </c>
      <c r="D91" s="34">
        <v>42496.639374999999</v>
      </c>
      <c r="E91" s="6" t="s">
        <v>33</v>
      </c>
      <c r="F91" s="15">
        <v>3.0011574075615499E-2</v>
      </c>
      <c r="G91" s="10"/>
    </row>
    <row r="92" spans="1:7" s="2" customFormat="1" x14ac:dyDescent="0.25">
      <c r="A92" s="6" t="s">
        <v>284</v>
      </c>
      <c r="B92" s="6">
        <v>4012</v>
      </c>
      <c r="C92" s="34">
        <v>42496.650011574071</v>
      </c>
      <c r="D92" s="34">
        <v>42496.680937500001</v>
      </c>
      <c r="E92" s="6" t="s">
        <v>33</v>
      </c>
      <c r="F92" s="15">
        <v>3.0925925930205267E-2</v>
      </c>
      <c r="G92" s="10"/>
    </row>
    <row r="93" spans="1:7" s="2" customFormat="1" x14ac:dyDescent="0.25">
      <c r="A93" s="6" t="s">
        <v>285</v>
      </c>
      <c r="B93" s="6">
        <v>4044</v>
      </c>
      <c r="C93" s="34">
        <v>42496.623726851853</v>
      </c>
      <c r="D93" s="34">
        <v>42496.649606481478</v>
      </c>
      <c r="E93" s="6" t="s">
        <v>24</v>
      </c>
      <c r="F93" s="15">
        <v>2.5879629625706002E-2</v>
      </c>
      <c r="G93" s="10"/>
    </row>
    <row r="94" spans="1:7" s="2" customFormat="1" x14ac:dyDescent="0.25">
      <c r="A94" s="6" t="s">
        <v>286</v>
      </c>
      <c r="B94" s="6">
        <v>4043</v>
      </c>
      <c r="C94" s="34">
        <v>42496.662326388891</v>
      </c>
      <c r="D94" s="34">
        <v>42496.688981481479</v>
      </c>
      <c r="E94" s="6" t="s">
        <v>24</v>
      </c>
      <c r="F94" s="15">
        <v>2.6655092588043772E-2</v>
      </c>
      <c r="G94" s="10"/>
    </row>
    <row r="95" spans="1:7" s="2" customFormat="1" x14ac:dyDescent="0.25">
      <c r="A95" s="6" t="s">
        <v>287</v>
      </c>
      <c r="B95" s="6">
        <v>4029</v>
      </c>
      <c r="C95" s="34">
        <v>42496.63784722222</v>
      </c>
      <c r="D95" s="34">
        <v>42496.662557870368</v>
      </c>
      <c r="E95" s="6" t="s">
        <v>35</v>
      </c>
      <c r="F95" s="15">
        <v>2.47106481474475E-2</v>
      </c>
      <c r="G95" s="10"/>
    </row>
    <row r="96" spans="1:7" s="2" customFormat="1" x14ac:dyDescent="0.25">
      <c r="A96" s="6" t="s">
        <v>288</v>
      </c>
      <c r="B96" s="6">
        <v>4030</v>
      </c>
      <c r="C96" s="34">
        <v>42496.66578703704</v>
      </c>
      <c r="D96" s="34">
        <v>42496.700104166666</v>
      </c>
      <c r="E96" s="6" t="s">
        <v>35</v>
      </c>
      <c r="F96" s="15">
        <v>3.4317129626288079E-2</v>
      </c>
      <c r="G96" s="10"/>
    </row>
    <row r="97" spans="1:7" s="2" customFormat="1" x14ac:dyDescent="0.25">
      <c r="A97" s="6" t="s">
        <v>289</v>
      </c>
      <c r="B97" s="6">
        <v>4038</v>
      </c>
      <c r="C97" s="34">
        <v>42496.640810185185</v>
      </c>
      <c r="D97" s="34">
        <v>42496.744305555556</v>
      </c>
      <c r="E97" s="6" t="s">
        <v>27</v>
      </c>
      <c r="F97" s="15">
        <v>0.10349537037109258</v>
      </c>
      <c r="G97" s="10"/>
    </row>
    <row r="98" spans="1:7" s="2" customFormat="1" x14ac:dyDescent="0.25">
      <c r="A98" s="6" t="s">
        <v>290</v>
      </c>
      <c r="B98" s="6">
        <v>4037</v>
      </c>
      <c r="C98" s="34">
        <v>42496.682546296295</v>
      </c>
      <c r="D98" s="34">
        <v>42496.710381944446</v>
      </c>
      <c r="E98" s="6" t="s">
        <v>27</v>
      </c>
      <c r="F98" s="15">
        <v>2.7835648150357883E-2</v>
      </c>
      <c r="G98" s="10"/>
    </row>
    <row r="99" spans="1:7" s="2" customFormat="1" x14ac:dyDescent="0.25">
      <c r="A99" s="6" t="s">
        <v>291</v>
      </c>
      <c r="B99" s="6">
        <v>4025</v>
      </c>
      <c r="C99" s="34">
        <v>42496.652962962966</v>
      </c>
      <c r="D99" s="34">
        <v>42496.681481481479</v>
      </c>
      <c r="E99" s="6" t="s">
        <v>26</v>
      </c>
      <c r="F99" s="15">
        <v>2.8518518513010349E-2</v>
      </c>
      <c r="G99" s="10"/>
    </row>
    <row r="100" spans="1:7" s="2" customFormat="1" x14ac:dyDescent="0.25">
      <c r="A100" s="6" t="s">
        <v>292</v>
      </c>
      <c r="B100" s="6">
        <v>4026</v>
      </c>
      <c r="C100" s="34">
        <v>42496.69059027778</v>
      </c>
      <c r="D100" s="34">
        <v>42496.721412037034</v>
      </c>
      <c r="E100" s="6" t="s">
        <v>26</v>
      </c>
      <c r="F100" s="15">
        <v>3.0821759253740311E-2</v>
      </c>
      <c r="G100" s="10"/>
    </row>
    <row r="101" spans="1:7" s="2" customFormat="1" x14ac:dyDescent="0.25">
      <c r="A101" s="6" t="s">
        <v>293</v>
      </c>
      <c r="B101" s="6">
        <v>4002</v>
      </c>
      <c r="C101" s="34">
        <v>42496.665902777779</v>
      </c>
      <c r="D101" s="34">
        <v>42496.692407407405</v>
      </c>
      <c r="E101" s="6" t="s">
        <v>197</v>
      </c>
      <c r="F101" s="15">
        <v>2.6504629626288079E-2</v>
      </c>
      <c r="G101" s="10"/>
    </row>
    <row r="102" spans="1:7" s="2" customFormat="1" x14ac:dyDescent="0.25">
      <c r="A102" s="6" t="s">
        <v>294</v>
      </c>
      <c r="B102" s="6">
        <v>4001</v>
      </c>
      <c r="C102" s="34">
        <v>42496.70511574074</v>
      </c>
      <c r="D102" s="34">
        <v>42496.736504629633</v>
      </c>
      <c r="E102" s="6" t="s">
        <v>197</v>
      </c>
      <c r="F102" s="15">
        <v>3.1388888892251998E-2</v>
      </c>
      <c r="G102" s="10"/>
    </row>
    <row r="103" spans="1:7" s="2" customFormat="1" x14ac:dyDescent="0.25">
      <c r="A103" s="6" t="s">
        <v>295</v>
      </c>
      <c r="B103" s="6">
        <v>4027</v>
      </c>
      <c r="C103" s="34">
        <v>42496.673020833332</v>
      </c>
      <c r="D103" s="34">
        <v>42496.702349537038</v>
      </c>
      <c r="E103" s="6" t="s">
        <v>30</v>
      </c>
      <c r="F103" s="15">
        <v>2.9328703705687076E-2</v>
      </c>
      <c r="G103" s="10"/>
    </row>
    <row r="104" spans="1:7" s="2" customFormat="1" x14ac:dyDescent="0.25">
      <c r="A104" s="6" t="s">
        <v>296</v>
      </c>
      <c r="B104" s="6">
        <v>4028</v>
      </c>
      <c r="C104" s="34">
        <v>42496.713460648149</v>
      </c>
      <c r="D104" s="34">
        <v>42496.742777777778</v>
      </c>
      <c r="E104" s="6" t="s">
        <v>30</v>
      </c>
      <c r="F104" s="15">
        <v>2.9317129628907423E-2</v>
      </c>
      <c r="G104" s="10"/>
    </row>
    <row r="105" spans="1:7" s="2" customFormat="1" x14ac:dyDescent="0.25">
      <c r="A105" s="6" t="s">
        <v>297</v>
      </c>
      <c r="B105" s="6">
        <v>4011</v>
      </c>
      <c r="C105" s="34">
        <v>42496.685127314813</v>
      </c>
      <c r="D105" s="34">
        <v>42496.713402777779</v>
      </c>
      <c r="E105" s="6" t="s">
        <v>33</v>
      </c>
      <c r="F105" s="15">
        <v>2.8275462966121268E-2</v>
      </c>
      <c r="G105" s="10"/>
    </row>
    <row r="106" spans="1:7" s="2" customFormat="1" x14ac:dyDescent="0.25">
      <c r="A106" s="6" t="s">
        <v>298</v>
      </c>
      <c r="B106" s="6">
        <v>4012</v>
      </c>
      <c r="C106" s="34">
        <v>42496.720451388886</v>
      </c>
      <c r="D106" s="34">
        <v>42496.752129629633</v>
      </c>
      <c r="E106" s="6" t="s">
        <v>33</v>
      </c>
      <c r="F106" s="15">
        <v>3.1678240746259689E-2</v>
      </c>
      <c r="G106" s="10"/>
    </row>
    <row r="107" spans="1:7" s="2" customFormat="1" x14ac:dyDescent="0.25">
      <c r="A107" s="6" t="s">
        <v>299</v>
      </c>
      <c r="B107" s="6">
        <v>4044</v>
      </c>
      <c r="C107" s="34">
        <v>42496.694293981483</v>
      </c>
      <c r="D107" s="34">
        <v>42496.722361111111</v>
      </c>
      <c r="E107" s="6" t="s">
        <v>24</v>
      </c>
      <c r="F107" s="15">
        <v>2.806712962774327E-2</v>
      </c>
      <c r="G107" s="10"/>
    </row>
    <row r="108" spans="1:7" s="2" customFormat="1" x14ac:dyDescent="0.25">
      <c r="A108" s="6" t="s">
        <v>300</v>
      </c>
      <c r="B108" s="6">
        <v>4043</v>
      </c>
      <c r="C108" s="34">
        <v>42496.736215277779</v>
      </c>
      <c r="D108" s="34">
        <v>42496.762372685182</v>
      </c>
      <c r="E108" s="6" t="s">
        <v>24</v>
      </c>
      <c r="F108" s="15">
        <v>2.6157407402934041E-2</v>
      </c>
      <c r="G108" s="10"/>
    </row>
    <row r="109" spans="1:7" s="2" customFormat="1" x14ac:dyDescent="0.25">
      <c r="A109" s="6" t="s">
        <v>301</v>
      </c>
      <c r="B109" s="6">
        <v>4029</v>
      </c>
      <c r="C109" s="34">
        <v>42496.703055555554</v>
      </c>
      <c r="D109" s="34">
        <v>42496.733564814815</v>
      </c>
      <c r="E109" s="6" t="s">
        <v>35</v>
      </c>
      <c r="F109" s="15">
        <v>3.050925926072523E-2</v>
      </c>
      <c r="G109" s="10"/>
    </row>
    <row r="110" spans="1:7" s="2" customFormat="1" x14ac:dyDescent="0.25">
      <c r="A110" s="6" t="s">
        <v>302</v>
      </c>
      <c r="B110" s="6">
        <v>4030</v>
      </c>
      <c r="C110" s="34">
        <v>42496.741875</v>
      </c>
      <c r="D110" s="34">
        <v>42496.773078703707</v>
      </c>
      <c r="E110" s="6" t="s">
        <v>35</v>
      </c>
      <c r="F110" s="15">
        <v>3.1203703707433306E-2</v>
      </c>
      <c r="G110" s="10"/>
    </row>
    <row r="111" spans="1:7" s="2" customFormat="1" x14ac:dyDescent="0.25">
      <c r="A111" s="6" t="s">
        <v>303</v>
      </c>
      <c r="B111" s="6">
        <v>4038</v>
      </c>
      <c r="C111" s="34">
        <v>42496.716979166667</v>
      </c>
      <c r="D111" s="34">
        <v>42496.744305555556</v>
      </c>
      <c r="E111" s="6" t="s">
        <v>27</v>
      </c>
      <c r="F111" s="15">
        <v>2.73263888884685E-2</v>
      </c>
      <c r="G111" s="10"/>
    </row>
    <row r="112" spans="1:7" s="2" customFormat="1" x14ac:dyDescent="0.25">
      <c r="A112" s="6" t="s">
        <v>304</v>
      </c>
      <c r="B112" s="6">
        <v>4037</v>
      </c>
      <c r="C112" s="34">
        <v>42496.753217592595</v>
      </c>
      <c r="D112" s="34">
        <v>42496.783425925925</v>
      </c>
      <c r="E112" s="6" t="s">
        <v>27</v>
      </c>
      <c r="F112" s="15">
        <v>3.0208333329937886E-2</v>
      </c>
      <c r="G112" s="10"/>
    </row>
    <row r="113" spans="1:7" s="2" customFormat="1" x14ac:dyDescent="0.25">
      <c r="A113" s="6" t="s">
        <v>305</v>
      </c>
      <c r="B113" s="6">
        <v>4025</v>
      </c>
      <c r="C113" s="34">
        <v>42496.725347222222</v>
      </c>
      <c r="D113" s="34">
        <v>42496.754861111112</v>
      </c>
      <c r="E113" s="6" t="s">
        <v>26</v>
      </c>
      <c r="F113" s="15">
        <v>2.9513888890505768E-2</v>
      </c>
      <c r="G113" s="10"/>
    </row>
    <row r="114" spans="1:7" s="2" customFormat="1" x14ac:dyDescent="0.25">
      <c r="A114" s="6" t="s">
        <v>306</v>
      </c>
      <c r="B114" s="6">
        <v>4026</v>
      </c>
      <c r="C114" s="34">
        <v>42496.767187500001</v>
      </c>
      <c r="D114" s="34">
        <v>42496.794479166667</v>
      </c>
      <c r="E114" s="6" t="s">
        <v>26</v>
      </c>
      <c r="F114" s="15">
        <v>2.7291666665405501E-2</v>
      </c>
      <c r="G114" s="10"/>
    </row>
    <row r="115" spans="1:7" s="2" customFormat="1" x14ac:dyDescent="0.25">
      <c r="A115" s="6" t="s">
        <v>307</v>
      </c>
      <c r="B115" s="6">
        <v>4007</v>
      </c>
      <c r="C115" s="34">
        <v>42496.737500000003</v>
      </c>
      <c r="D115" s="34">
        <v>42496.764861111114</v>
      </c>
      <c r="E115" s="6" t="s">
        <v>23</v>
      </c>
      <c r="F115" s="15">
        <v>2.73611111115315E-2</v>
      </c>
      <c r="G115" s="10"/>
    </row>
    <row r="116" spans="1:7" s="2" customFormat="1" x14ac:dyDescent="0.25">
      <c r="A116" s="6" t="s">
        <v>308</v>
      </c>
      <c r="B116" s="6">
        <v>4008</v>
      </c>
      <c r="C116" s="34">
        <v>42496.773032407407</v>
      </c>
      <c r="D116" s="34">
        <v>42496.805277777778</v>
      </c>
      <c r="E116" s="6" t="s">
        <v>23</v>
      </c>
      <c r="F116" s="15">
        <v>3.2245370370219462E-2</v>
      </c>
      <c r="G116" s="10"/>
    </row>
    <row r="117" spans="1:7" s="2" customFormat="1" x14ac:dyDescent="0.25">
      <c r="A117" s="6" t="s">
        <v>309</v>
      </c>
      <c r="B117" s="6">
        <v>4027</v>
      </c>
      <c r="C117" s="34">
        <v>42496.745173611111</v>
      </c>
      <c r="D117" s="34">
        <v>42496.775775462964</v>
      </c>
      <c r="E117" s="6" t="s">
        <v>30</v>
      </c>
      <c r="F117" s="15">
        <v>3.0601851853134576E-2</v>
      </c>
      <c r="G117" s="10"/>
    </row>
    <row r="118" spans="1:7" s="2" customFormat="1" x14ac:dyDescent="0.25">
      <c r="A118" s="6" t="s">
        <v>310</v>
      </c>
      <c r="B118" s="6">
        <v>4028</v>
      </c>
      <c r="C118" s="34">
        <v>42496.786828703705</v>
      </c>
      <c r="D118" s="34">
        <v>42496.815185185187</v>
      </c>
      <c r="E118" s="6" t="s">
        <v>30</v>
      </c>
      <c r="F118" s="15">
        <v>2.8356481481750961E-2</v>
      </c>
      <c r="G118" s="10"/>
    </row>
    <row r="119" spans="1:7" s="2" customFormat="1" x14ac:dyDescent="0.25">
      <c r="A119" s="6" t="s">
        <v>311</v>
      </c>
      <c r="B119" s="6">
        <v>4011</v>
      </c>
      <c r="C119" s="34">
        <v>42496.758668981478</v>
      </c>
      <c r="D119" s="34">
        <v>42496.785092592596</v>
      </c>
      <c r="E119" s="6" t="s">
        <v>33</v>
      </c>
      <c r="F119" s="15">
        <v>2.6423611117934342E-2</v>
      </c>
      <c r="G119" s="10"/>
    </row>
    <row r="120" spans="1:7" s="2" customFormat="1" x14ac:dyDescent="0.25">
      <c r="A120" s="6" t="s">
        <v>312</v>
      </c>
      <c r="B120" s="6">
        <v>4012</v>
      </c>
      <c r="C120" s="34">
        <v>42496.792627314811</v>
      </c>
      <c r="D120" s="34">
        <v>42496.824803240743</v>
      </c>
      <c r="E120" s="6" t="s">
        <v>33</v>
      </c>
      <c r="F120" s="15">
        <v>3.217592593136942E-2</v>
      </c>
      <c r="G120" s="10"/>
    </row>
    <row r="121" spans="1:7" s="2" customFormat="1" x14ac:dyDescent="0.25">
      <c r="A121" s="6" t="s">
        <v>313</v>
      </c>
      <c r="B121" s="6">
        <v>4044</v>
      </c>
      <c r="C121" s="34">
        <v>42496.766493055555</v>
      </c>
      <c r="D121" s="34">
        <v>42496.795902777776</v>
      </c>
      <c r="E121" s="6" t="s">
        <v>24</v>
      </c>
      <c r="F121" s="15">
        <v>2.940972222131677E-2</v>
      </c>
      <c r="G121" s="10"/>
    </row>
    <row r="122" spans="1:7" s="2" customFormat="1" x14ac:dyDescent="0.25">
      <c r="A122" s="6" t="s">
        <v>314</v>
      </c>
      <c r="B122" s="6">
        <v>4043</v>
      </c>
      <c r="C122" s="34">
        <v>42496.809351851851</v>
      </c>
      <c r="D122" s="34">
        <v>42496.836550925924</v>
      </c>
      <c r="E122" s="6" t="s">
        <v>24</v>
      </c>
      <c r="F122" s="15">
        <v>2.7199074072996154E-2</v>
      </c>
      <c r="G122" s="10"/>
    </row>
    <row r="123" spans="1:7" s="2" customFormat="1" x14ac:dyDescent="0.25">
      <c r="A123" s="6" t="s">
        <v>315</v>
      </c>
      <c r="B123" s="6">
        <v>4038</v>
      </c>
      <c r="C123" s="34">
        <v>42496.78943287037</v>
      </c>
      <c r="D123" s="34">
        <v>42496.818229166667</v>
      </c>
      <c r="E123" s="6" t="s">
        <v>27</v>
      </c>
      <c r="F123" s="15">
        <v>2.8796296297514345E-2</v>
      </c>
      <c r="G123" s="10"/>
    </row>
    <row r="124" spans="1:7" s="2" customFormat="1" x14ac:dyDescent="0.25">
      <c r="A124" s="6" t="s">
        <v>316</v>
      </c>
      <c r="B124" s="6">
        <v>4037</v>
      </c>
      <c r="C124" s="34">
        <v>42496.825162037036</v>
      </c>
      <c r="D124" s="34">
        <v>42496.85765046296</v>
      </c>
      <c r="E124" s="6" t="s">
        <v>27</v>
      </c>
      <c r="F124" s="15">
        <v>3.2488425924384501E-2</v>
      </c>
      <c r="G124" s="10"/>
    </row>
    <row r="125" spans="1:7" s="2" customFormat="1" x14ac:dyDescent="0.25">
      <c r="A125" s="6" t="s">
        <v>317</v>
      </c>
      <c r="B125" s="6">
        <v>4007</v>
      </c>
      <c r="C125" s="34">
        <v>42496.807997685188</v>
      </c>
      <c r="D125" s="34">
        <v>42496.838831018518</v>
      </c>
      <c r="E125" s="6" t="s">
        <v>23</v>
      </c>
      <c r="F125" s="15">
        <v>3.0833333330519963E-2</v>
      </c>
      <c r="G125" s="10"/>
    </row>
    <row r="126" spans="1:7" s="2" customFormat="1" x14ac:dyDescent="0.25">
      <c r="A126" s="6" t="s">
        <v>318</v>
      </c>
      <c r="B126" s="6">
        <v>4008</v>
      </c>
      <c r="C126" s="34">
        <v>42496.845405092594</v>
      </c>
      <c r="D126" s="34">
        <v>42496.880543981482</v>
      </c>
      <c r="E126" s="6" t="s">
        <v>23</v>
      </c>
      <c r="F126" s="15">
        <v>3.51388888884685E-2</v>
      </c>
      <c r="G126" s="10"/>
    </row>
    <row r="127" spans="1:7" s="2" customFormat="1" x14ac:dyDescent="0.25">
      <c r="A127" s="6" t="s">
        <v>319</v>
      </c>
      <c r="B127" s="6">
        <v>4011</v>
      </c>
      <c r="C127" s="34">
        <v>42496.828298611108</v>
      </c>
      <c r="D127" s="34">
        <v>42496.858460648145</v>
      </c>
      <c r="E127" s="6" t="s">
        <v>33</v>
      </c>
      <c r="F127" s="15">
        <v>3.0162037037371192E-2</v>
      </c>
      <c r="G127" s="10"/>
    </row>
    <row r="128" spans="1:7" s="2" customFormat="1" x14ac:dyDescent="0.25">
      <c r="A128" s="6" t="s">
        <v>320</v>
      </c>
      <c r="B128" s="6">
        <v>4012</v>
      </c>
      <c r="C128" s="34">
        <v>42496.862569444442</v>
      </c>
      <c r="D128" s="34">
        <v>42496.90148148148</v>
      </c>
      <c r="E128" s="6" t="s">
        <v>33</v>
      </c>
      <c r="F128" s="15">
        <v>3.8912037038244307E-2</v>
      </c>
      <c r="G128" s="10"/>
    </row>
    <row r="129" spans="1:7" s="2" customFormat="1" x14ac:dyDescent="0.25">
      <c r="A129" s="6" t="s">
        <v>321</v>
      </c>
      <c r="B129" s="6">
        <v>4044</v>
      </c>
      <c r="C129" s="34">
        <v>42496.848819444444</v>
      </c>
      <c r="D129" s="34">
        <v>42496.880196759259</v>
      </c>
      <c r="E129" s="6" t="s">
        <v>24</v>
      </c>
      <c r="F129" s="15">
        <v>3.1377314815472346E-2</v>
      </c>
      <c r="G129" s="10"/>
    </row>
    <row r="130" spans="1:7" s="2" customFormat="1" x14ac:dyDescent="0.25">
      <c r="A130" s="6" t="s">
        <v>322</v>
      </c>
      <c r="B130" s="6">
        <v>4043</v>
      </c>
      <c r="C130" s="34">
        <v>42496.890509259261</v>
      </c>
      <c r="D130" s="34">
        <v>42496.920798611114</v>
      </c>
      <c r="E130" s="6" t="s">
        <v>24</v>
      </c>
      <c r="F130" s="15">
        <v>3.0289351852843538E-2</v>
      </c>
      <c r="G130" s="10"/>
    </row>
    <row r="131" spans="1:7" s="2" customFormat="1" x14ac:dyDescent="0.25">
      <c r="A131" s="6" t="s">
        <v>323</v>
      </c>
      <c r="B131" s="6">
        <v>4038</v>
      </c>
      <c r="C131" s="34">
        <v>42496.862326388888</v>
      </c>
      <c r="D131" s="34">
        <v>42496.900694444441</v>
      </c>
      <c r="E131" s="6" t="s">
        <v>27</v>
      </c>
      <c r="F131" s="15">
        <v>3.8368055553291924E-2</v>
      </c>
      <c r="G131" s="10"/>
    </row>
    <row r="132" spans="1:7" s="2" customFormat="1" x14ac:dyDescent="0.25">
      <c r="A132" s="6" t="s">
        <v>324</v>
      </c>
      <c r="B132" s="6">
        <v>4037</v>
      </c>
      <c r="C132" s="34">
        <v>42496.910034722219</v>
      </c>
      <c r="D132" s="34">
        <v>42496.941666666666</v>
      </c>
      <c r="E132" s="6" t="s">
        <v>27</v>
      </c>
      <c r="F132" s="15">
        <v>3.1631944446417037E-2</v>
      </c>
      <c r="G132" s="10"/>
    </row>
    <row r="133" spans="1:7" s="2" customFormat="1" x14ac:dyDescent="0.25">
      <c r="A133" s="6" t="s">
        <v>325</v>
      </c>
      <c r="B133" s="6">
        <v>4007</v>
      </c>
      <c r="C133" s="34">
        <v>42496.887407407405</v>
      </c>
      <c r="D133" s="34">
        <v>42496.923576388886</v>
      </c>
      <c r="E133" s="6" t="s">
        <v>23</v>
      </c>
      <c r="F133" s="15">
        <v>3.6168981481750961E-2</v>
      </c>
      <c r="G133" s="10"/>
    </row>
    <row r="134" spans="1:7" s="2" customFormat="1" x14ac:dyDescent="0.25">
      <c r="A134" s="6" t="s">
        <v>326</v>
      </c>
      <c r="B134" s="6">
        <v>4008</v>
      </c>
      <c r="C134" s="34">
        <v>42496.931805555556</v>
      </c>
      <c r="D134" s="34">
        <v>42496.962476851855</v>
      </c>
      <c r="E134" s="6" t="s">
        <v>23</v>
      </c>
      <c r="F134" s="15">
        <v>3.0671296299260575E-2</v>
      </c>
      <c r="G134" s="10"/>
    </row>
    <row r="135" spans="1:7" s="2" customFormat="1" x14ac:dyDescent="0.25">
      <c r="A135" s="6" t="s">
        <v>327</v>
      </c>
      <c r="B135" s="6">
        <v>4011</v>
      </c>
      <c r="C135" s="34">
        <v>42496.908888888887</v>
      </c>
      <c r="D135" s="34">
        <v>42496.94159722222</v>
      </c>
      <c r="E135" s="6" t="s">
        <v>33</v>
      </c>
      <c r="F135" s="15">
        <v>3.2708333332266193E-2</v>
      </c>
      <c r="G135" s="10"/>
    </row>
    <row r="136" spans="1:7" s="2" customFormat="1" x14ac:dyDescent="0.25">
      <c r="A136" s="6" t="s">
        <v>328</v>
      </c>
      <c r="B136" s="6">
        <v>4012</v>
      </c>
      <c r="C136" s="34">
        <v>42496.954143518517</v>
      </c>
      <c r="D136" s="34">
        <v>42496.982916666668</v>
      </c>
      <c r="E136" s="6" t="s">
        <v>33</v>
      </c>
      <c r="F136" s="15">
        <v>2.8773148151230998E-2</v>
      </c>
      <c r="G136" s="10"/>
    </row>
    <row r="137" spans="1:7" s="2" customFormat="1" x14ac:dyDescent="0.25">
      <c r="A137" s="6" t="s">
        <v>329</v>
      </c>
      <c r="B137" s="6">
        <v>4044</v>
      </c>
      <c r="C137" s="34">
        <v>42496.93478009259</v>
      </c>
      <c r="D137" s="34">
        <v>42496.964826388888</v>
      </c>
      <c r="E137" s="6" t="s">
        <v>24</v>
      </c>
      <c r="F137" s="15">
        <v>3.0046296298678499E-2</v>
      </c>
      <c r="G137" s="10"/>
    </row>
    <row r="138" spans="1:7" s="2" customFormat="1" x14ac:dyDescent="0.25">
      <c r="A138" s="6" t="s">
        <v>330</v>
      </c>
      <c r="B138" s="6">
        <v>4043</v>
      </c>
      <c r="C138" s="34">
        <v>42496.975613425922</v>
      </c>
      <c r="D138" s="34">
        <v>42497.003553240742</v>
      </c>
      <c r="E138" s="6" t="s">
        <v>24</v>
      </c>
      <c r="F138" s="15">
        <v>2.7939814819546882E-2</v>
      </c>
      <c r="G138" s="10"/>
    </row>
    <row r="139" spans="1:7" s="2" customFormat="1" x14ac:dyDescent="0.25">
      <c r="A139" s="6" t="s">
        <v>331</v>
      </c>
      <c r="B139" s="6">
        <v>4038</v>
      </c>
      <c r="C139" s="34">
        <v>42496.95039351852</v>
      </c>
      <c r="D139" s="34">
        <v>42496.984444444446</v>
      </c>
      <c r="E139" s="6" t="s">
        <v>27</v>
      </c>
      <c r="F139" s="15">
        <v>3.4050925925839692E-2</v>
      </c>
      <c r="G139" s="10"/>
    </row>
    <row r="140" spans="1:7" s="2" customFormat="1" x14ac:dyDescent="0.25">
      <c r="A140" s="6" t="s">
        <v>332</v>
      </c>
      <c r="B140" s="6">
        <v>4037</v>
      </c>
      <c r="C140" s="34">
        <v>42496.98877314815</v>
      </c>
      <c r="D140" s="34">
        <v>42497.025578703702</v>
      </c>
      <c r="E140" s="6" t="s">
        <v>27</v>
      </c>
      <c r="F140" s="15">
        <v>3.6805555551836733E-2</v>
      </c>
      <c r="G140" s="10"/>
    </row>
    <row r="141" spans="1:7" s="2" customFormat="1" x14ac:dyDescent="0.25">
      <c r="A141" s="6" t="s">
        <v>333</v>
      </c>
      <c r="B141" s="6">
        <v>4007</v>
      </c>
      <c r="C141" s="34">
        <v>42496.966539351852</v>
      </c>
      <c r="D141" s="34">
        <v>42497.006377314814</v>
      </c>
      <c r="E141" s="6" t="s">
        <v>23</v>
      </c>
      <c r="F141" s="15">
        <v>3.983796296233777E-2</v>
      </c>
      <c r="G141" s="10"/>
    </row>
    <row r="142" spans="1:7" s="2" customFormat="1" x14ac:dyDescent="0.25">
      <c r="A142" s="6" t="s">
        <v>334</v>
      </c>
      <c r="B142" s="6">
        <v>4008</v>
      </c>
      <c r="C142" s="34">
        <v>42497.013101851851</v>
      </c>
      <c r="D142" s="34">
        <v>42497.045023148145</v>
      </c>
      <c r="E142" s="6" t="s">
        <v>23</v>
      </c>
      <c r="F142" s="15">
        <v>3.1921296293148771E-2</v>
      </c>
      <c r="G142" s="10"/>
    </row>
    <row r="143" spans="1:7" s="2" customFormat="1" x14ac:dyDescent="0.25">
      <c r="A143" s="6" t="s">
        <v>335</v>
      </c>
      <c r="B143" s="6">
        <v>4011</v>
      </c>
      <c r="C143" s="34">
        <v>42496.990381944444</v>
      </c>
      <c r="D143" s="34">
        <v>42497.025231481479</v>
      </c>
      <c r="E143" s="6" t="s">
        <v>33</v>
      </c>
      <c r="F143" s="15">
        <v>3.4849537034460809E-2</v>
      </c>
      <c r="G143" s="10"/>
    </row>
    <row r="144" spans="1:7" s="2" customFormat="1" x14ac:dyDescent="0.25">
      <c r="A144" s="6" t="s">
        <v>336</v>
      </c>
      <c r="B144" s="6">
        <v>4012</v>
      </c>
      <c r="C144" s="34">
        <v>42497.036817129629</v>
      </c>
      <c r="D144" s="34">
        <v>42497.066435185188</v>
      </c>
      <c r="E144" s="6" t="s">
        <v>33</v>
      </c>
      <c r="F144" s="15">
        <v>2.9618055559694767E-2</v>
      </c>
      <c r="G144" s="10"/>
    </row>
    <row r="145" spans="1:15" s="2" customFormat="1" x14ac:dyDescent="0.25">
      <c r="A145" s="6" t="s">
        <v>337</v>
      </c>
      <c r="B145" s="6">
        <v>4044</v>
      </c>
      <c r="C145" s="34">
        <v>42497.018900462965</v>
      </c>
      <c r="D145" s="34">
        <v>42497.045798611114</v>
      </c>
      <c r="E145" s="6" t="s">
        <v>24</v>
      </c>
      <c r="F145" s="15">
        <v>2.6898148149484769E-2</v>
      </c>
      <c r="G145" s="10"/>
    </row>
    <row r="146" spans="1:15" s="2" customFormat="1" x14ac:dyDescent="0.25">
      <c r="A146" s="6" t="s">
        <v>338</v>
      </c>
      <c r="B146" s="6">
        <v>4043</v>
      </c>
      <c r="C146" s="34">
        <v>42497.059004629627</v>
      </c>
      <c r="D146" s="34">
        <v>42497.09033564815</v>
      </c>
      <c r="E146" s="6" t="s">
        <v>24</v>
      </c>
      <c r="F146" s="15">
        <v>3.1331018522905651E-2</v>
      </c>
      <c r="G146" s="10"/>
    </row>
    <row r="147" spans="1:15" s="2" customFormat="1" x14ac:dyDescent="0.25">
      <c r="A147" s="6" t="s">
        <v>339</v>
      </c>
      <c r="B147" s="6">
        <v>4038</v>
      </c>
      <c r="C147" s="34">
        <v>42497.031817129631</v>
      </c>
      <c r="D147" s="34">
        <v>42497.069849537038</v>
      </c>
      <c r="E147" s="6" t="s">
        <v>27</v>
      </c>
      <c r="F147" s="15">
        <v>3.8032407406717539E-2</v>
      </c>
      <c r="G147" s="10"/>
      <c r="H147"/>
    </row>
    <row r="148" spans="1:15" s="2" customFormat="1" x14ac:dyDescent="0.25">
      <c r="A148" s="6" t="s">
        <v>186</v>
      </c>
      <c r="B148" s="6">
        <v>4037</v>
      </c>
      <c r="C148" s="34">
        <v>42497.075173611112</v>
      </c>
      <c r="D148" s="34">
        <v>42497.108900462961</v>
      </c>
      <c r="E148" s="6" t="s">
        <v>27</v>
      </c>
      <c r="F148" s="15">
        <v>3.3726851848769002E-2</v>
      </c>
      <c r="G148" s="10"/>
      <c r="H148"/>
    </row>
    <row r="149" spans="1:15" s="2" customFormat="1" x14ac:dyDescent="0.25">
      <c r="A149" s="6"/>
      <c r="B149" s="6"/>
      <c r="C149" s="18"/>
      <c r="D149" s="18"/>
      <c r="E149" s="6"/>
      <c r="F149" s="15"/>
      <c r="G149" s="10"/>
      <c r="H149"/>
    </row>
    <row r="150" spans="1:15" s="2" customFormat="1" x14ac:dyDescent="0.25">
      <c r="A150" s="6"/>
      <c r="B150" s="6"/>
      <c r="C150" s="18"/>
      <c r="D150" s="18"/>
      <c r="E150" s="6"/>
      <c r="F150" s="15"/>
      <c r="G150" s="10"/>
      <c r="H150"/>
    </row>
    <row r="151" spans="1:15" s="2" customFormat="1" x14ac:dyDescent="0.25">
      <c r="A151" s="17"/>
      <c r="B151" s="17"/>
      <c r="C151" s="18"/>
      <c r="D151" s="18"/>
      <c r="E151" s="6"/>
      <c r="F151" s="15"/>
      <c r="G151" s="10"/>
      <c r="H151"/>
      <c r="I151"/>
    </row>
    <row r="152" spans="1:15" x14ac:dyDescent="0.25">
      <c r="A152" s="17"/>
      <c r="B152" s="17"/>
      <c r="C152" s="18"/>
      <c r="D152" s="18"/>
      <c r="E152" s="6"/>
      <c r="F152" s="15"/>
      <c r="G152" s="10"/>
      <c r="J152" s="2"/>
      <c r="K152" s="2"/>
    </row>
    <row r="153" spans="1:15" x14ac:dyDescent="0.25">
      <c r="A153" s="17"/>
      <c r="B153" s="17"/>
      <c r="C153" s="18"/>
      <c r="D153" s="18"/>
      <c r="E153" s="6"/>
      <c r="F153" s="15"/>
      <c r="G153" s="10"/>
      <c r="I153" s="2"/>
      <c r="J153" s="2"/>
      <c r="K153" s="2"/>
    </row>
    <row r="154" spans="1:15" s="2" customFormat="1" x14ac:dyDescent="0.25">
      <c r="A154" s="17"/>
      <c r="B154" s="17"/>
      <c r="C154" s="18"/>
      <c r="D154" s="18"/>
      <c r="E154" s="6"/>
      <c r="F154" s="15"/>
      <c r="G154" s="10"/>
      <c r="H154"/>
      <c r="L154"/>
      <c r="M154"/>
      <c r="N154"/>
      <c r="O154"/>
    </row>
    <row r="155" spans="1:15" x14ac:dyDescent="0.25">
      <c r="A155" s="17"/>
      <c r="B155" s="17"/>
      <c r="C155" s="18"/>
      <c r="D155" s="18"/>
      <c r="E155" s="6"/>
      <c r="F155" s="15"/>
      <c r="G155" s="10"/>
      <c r="J155" s="2"/>
      <c r="K155" s="2"/>
    </row>
    <row r="156" spans="1:15" x14ac:dyDescent="0.25">
      <c r="A156" s="17"/>
      <c r="B156" s="17"/>
      <c r="C156" s="18"/>
      <c r="D156" s="18"/>
      <c r="E156" s="6"/>
      <c r="F156" s="15"/>
      <c r="G156" s="10"/>
      <c r="J156" s="2"/>
      <c r="K156" s="2"/>
    </row>
    <row r="157" spans="1:15" x14ac:dyDescent="0.25">
      <c r="A157" s="17"/>
      <c r="B157" s="17"/>
      <c r="C157" s="18"/>
      <c r="D157" s="18"/>
      <c r="E157" s="6"/>
      <c r="F157" s="15"/>
      <c r="G157" s="10"/>
      <c r="J157" s="2"/>
      <c r="K157" s="2"/>
    </row>
    <row r="158" spans="1:15" x14ac:dyDescent="0.25">
      <c r="A158" s="17"/>
      <c r="B158" s="17"/>
      <c r="C158" s="18"/>
      <c r="D158" s="18"/>
      <c r="E158" s="6"/>
      <c r="F158" s="15"/>
      <c r="G158" s="10"/>
    </row>
    <row r="159" spans="1:15" x14ac:dyDescent="0.25">
      <c r="A159" s="17"/>
      <c r="B159" s="17"/>
      <c r="C159" s="18"/>
      <c r="D159" s="18"/>
      <c r="E159" s="6"/>
      <c r="F159" s="15"/>
      <c r="G159" s="10"/>
    </row>
    <row r="160" spans="1:15" x14ac:dyDescent="0.25">
      <c r="A160" s="17"/>
      <c r="B160" s="17"/>
      <c r="C160" s="18"/>
      <c r="D160" s="18"/>
      <c r="E160" s="6"/>
      <c r="F160" s="15"/>
      <c r="G160" s="10"/>
    </row>
    <row r="161" spans="1:7" x14ac:dyDescent="0.25">
      <c r="A161" s="17"/>
      <c r="B161" s="17"/>
      <c r="C161" s="18"/>
      <c r="D161" s="18"/>
      <c r="E161" s="6"/>
      <c r="F161" s="15"/>
      <c r="G161" s="10"/>
    </row>
    <row r="162" spans="1:7" x14ac:dyDescent="0.25">
      <c r="A162" s="17"/>
      <c r="B162" s="17"/>
      <c r="C162" s="18"/>
      <c r="D162" s="18"/>
      <c r="E162" s="6"/>
      <c r="F162" s="15"/>
      <c r="G162" s="10"/>
    </row>
    <row r="163" spans="1:7" x14ac:dyDescent="0.25">
      <c r="A163" s="17"/>
      <c r="B163" s="17"/>
      <c r="C163" s="18"/>
      <c r="D163" s="18"/>
      <c r="E163" s="6"/>
      <c r="F163" s="15"/>
      <c r="G163" s="10"/>
    </row>
    <row r="164" spans="1:7" x14ac:dyDescent="0.25">
      <c r="A164" s="17"/>
      <c r="B164" s="17"/>
      <c r="C164" s="18"/>
      <c r="D164" s="18"/>
      <c r="E164" s="6"/>
      <c r="F164" s="15"/>
      <c r="G164" s="10"/>
    </row>
    <row r="165" spans="1:7" x14ac:dyDescent="0.25">
      <c r="A165" s="17"/>
      <c r="B165" s="17"/>
      <c r="C165" s="18"/>
      <c r="D165" s="18"/>
      <c r="E165" s="6"/>
      <c r="F165" s="15"/>
      <c r="G165" s="10"/>
    </row>
    <row r="166" spans="1:7" x14ac:dyDescent="0.25">
      <c r="A166" s="17"/>
      <c r="B166" s="17"/>
      <c r="C166" s="18"/>
      <c r="D166" s="18"/>
      <c r="E166" s="6"/>
      <c r="F166" s="15"/>
      <c r="G166" s="10"/>
    </row>
    <row r="167" spans="1:7" x14ac:dyDescent="0.25">
      <c r="A167" s="17"/>
      <c r="B167" s="17"/>
      <c r="C167" s="18"/>
      <c r="D167" s="18"/>
      <c r="E167" s="6"/>
      <c r="F167" s="15"/>
      <c r="G167" s="10"/>
    </row>
    <row r="168" spans="1:7" x14ac:dyDescent="0.25">
      <c r="A168" s="17"/>
      <c r="B168" s="17"/>
      <c r="C168" s="18"/>
      <c r="D168" s="18"/>
      <c r="E168" s="6"/>
      <c r="F168" s="15"/>
      <c r="G168" s="10"/>
    </row>
    <row r="169" spans="1:7" x14ac:dyDescent="0.25">
      <c r="A169" s="17"/>
      <c r="B169" s="17"/>
      <c r="C169" s="18"/>
      <c r="D169" s="18"/>
      <c r="E169" s="6"/>
      <c r="F169" s="15"/>
      <c r="G169" s="10"/>
    </row>
    <row r="170" spans="1:7" x14ac:dyDescent="0.25">
      <c r="A170" s="17"/>
      <c r="B170" s="17"/>
      <c r="C170" s="18"/>
      <c r="D170" s="18"/>
      <c r="E170" s="6"/>
      <c r="F170" s="15"/>
      <c r="G170" s="10"/>
    </row>
    <row r="171" spans="1:7" x14ac:dyDescent="0.25">
      <c r="A171" s="17"/>
      <c r="B171" s="17"/>
      <c r="C171" s="18"/>
      <c r="D171" s="18"/>
      <c r="E171" s="6"/>
      <c r="F171" s="15"/>
      <c r="G171" s="10"/>
    </row>
    <row r="172" spans="1:7" x14ac:dyDescent="0.25">
      <c r="A172" s="17"/>
      <c r="B172" s="17"/>
      <c r="C172" s="18"/>
      <c r="D172" s="18"/>
      <c r="E172" s="6"/>
      <c r="F172" s="15"/>
      <c r="G172" s="10"/>
    </row>
    <row r="173" spans="1:7" x14ac:dyDescent="0.25">
      <c r="A173" s="17"/>
      <c r="B173" s="17"/>
      <c r="C173" s="18"/>
      <c r="D173" s="18"/>
      <c r="E173" s="6"/>
      <c r="F173" s="15"/>
      <c r="G173" s="10"/>
    </row>
    <row r="174" spans="1:7" x14ac:dyDescent="0.25">
      <c r="A174" s="17"/>
      <c r="B174" s="17"/>
      <c r="C174" s="18"/>
      <c r="D174" s="18"/>
      <c r="E174" s="6"/>
      <c r="F174" s="15"/>
      <c r="G174" s="10"/>
    </row>
    <row r="175" spans="1:7" x14ac:dyDescent="0.25">
      <c r="A175" s="17"/>
      <c r="B175" s="17"/>
      <c r="C175" s="18"/>
      <c r="D175" s="18"/>
      <c r="E175" s="6"/>
      <c r="F175" s="15"/>
      <c r="G175" s="10"/>
    </row>
  </sheetData>
  <mergeCells count="2">
    <mergeCell ref="A1:F1"/>
    <mergeCell ref="L3:N3"/>
  </mergeCells>
  <conditionalFormatting sqref="A151:G175 C149:G150">
    <cfRule type="expression" dxfId="926" priority="28">
      <formula>#REF!&gt;#REF!</formula>
    </cfRule>
    <cfRule type="expression" dxfId="925" priority="29">
      <formula>#REF!&gt;0</formula>
    </cfRule>
    <cfRule type="expression" dxfId="924" priority="30">
      <formula>#REF!&gt;0</formula>
    </cfRule>
  </conditionalFormatting>
  <conditionalFormatting sqref="A149:B150">
    <cfRule type="expression" dxfId="923" priority="26">
      <formula>$P149&gt;0</formula>
    </cfRule>
    <cfRule type="expression" dxfId="922" priority="27">
      <formula>$O149&gt;0</formula>
    </cfRule>
  </conditionalFormatting>
  <conditionalFormatting sqref="E3:G148">
    <cfRule type="expression" dxfId="921" priority="10">
      <formula>#REF!&gt;#REF!</formula>
    </cfRule>
    <cfRule type="expression" dxfId="920" priority="11">
      <formula>#REF!&gt;0</formula>
    </cfRule>
    <cfRule type="expression" dxfId="919" priority="12">
      <formula>#REF!&gt;0</formula>
    </cfRule>
  </conditionalFormatting>
  <conditionalFormatting sqref="A3:B148">
    <cfRule type="expression" dxfId="918" priority="8">
      <formula>$P3&gt;0</formula>
    </cfRule>
    <cfRule type="expression" dxfId="917" priority="9">
      <formula>$O3&gt;0</formula>
    </cfRule>
  </conditionalFormatting>
  <conditionalFormatting sqref="C3:C148">
    <cfRule type="expression" dxfId="916" priority="5">
      <formula>$P3&gt;0</formula>
    </cfRule>
    <cfRule type="expression" dxfId="915" priority="6">
      <formula>$O3&gt;0</formula>
    </cfRule>
  </conditionalFormatting>
  <conditionalFormatting sqref="D3:D148">
    <cfRule type="expression" dxfId="914" priority="2">
      <formula>$P3&gt;0</formula>
    </cfRule>
    <cfRule type="expression" dxfId="913" priority="3">
      <formula>$O3&gt;0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5" id="{A16A58BA-66B1-431F-B144-DDDAC724E7CA}">
            <xm:f>$N149&gt;'[Train Runs and Enforcements 2016-05-07.xlsx]Variables'!#REF!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A149:B150</xm:sqref>
        </x14:conditionalFormatting>
        <x14:conditionalFormatting xmlns:xm="http://schemas.microsoft.com/office/excel/2006/main">
          <x14:cfRule type="expression" priority="7" id="{3252164E-1ACD-4257-A216-F5E6BCF6FA6C}">
            <xm:f>$N3&gt;'[Train Runs and Enforcements 2016-05-06.xlsx]Variables'!#REF!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A3:B148</xm:sqref>
        </x14:conditionalFormatting>
        <x14:conditionalFormatting xmlns:xm="http://schemas.microsoft.com/office/excel/2006/main">
          <x14:cfRule type="expression" priority="4" id="{50210534-DBE2-42A0-8128-C8DC01F97183}">
            <xm:f>$N3&gt;'[Train Runs and Enforcements 2016-05-06.xlsx]Variables'!#REF!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C3:C148</xm:sqref>
        </x14:conditionalFormatting>
        <x14:conditionalFormatting xmlns:xm="http://schemas.microsoft.com/office/excel/2006/main">
          <x14:cfRule type="expression" priority="1" id="{8F083A8D-AED3-4D35-992E-8F1B38B08F01}">
            <xm:f>$N3&gt;'[Train Runs and Enforcements 2016-05-06.xlsx]Variables'!#REF!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D3:D148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56"/>
  <sheetViews>
    <sheetView workbookViewId="0">
      <selection sqref="A1:F1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75" t="s">
        <v>19</v>
      </c>
      <c r="B1" s="75"/>
      <c r="C1" s="75"/>
      <c r="D1" s="75"/>
      <c r="E1" s="75"/>
      <c r="F1" s="75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13" t="s">
        <v>53</v>
      </c>
      <c r="B3" s="13">
        <v>4031</v>
      </c>
      <c r="C3" s="19">
        <v>42497.208657407406</v>
      </c>
      <c r="D3" s="19">
        <v>42497.215937499997</v>
      </c>
      <c r="E3" s="13" t="s">
        <v>32</v>
      </c>
      <c r="F3" s="16">
        <v>7.2800925918272696E-3</v>
      </c>
      <c r="G3" s="14" t="s">
        <v>188</v>
      </c>
      <c r="J3" s="20">
        <v>42497</v>
      </c>
      <c r="K3" s="21"/>
      <c r="L3" s="76" t="s">
        <v>3</v>
      </c>
      <c r="M3" s="76"/>
      <c r="N3" s="77"/>
    </row>
    <row r="4" spans="1:65" s="2" customFormat="1" ht="15.75" thickBot="1" x14ac:dyDescent="0.3">
      <c r="A4" s="13" t="s">
        <v>126</v>
      </c>
      <c r="B4" s="13">
        <v>4026</v>
      </c>
      <c r="C4" s="19">
        <v>42497.632037037038</v>
      </c>
      <c r="D4" s="19">
        <v>42497.655995370369</v>
      </c>
      <c r="E4" s="13" t="s">
        <v>26</v>
      </c>
      <c r="F4" s="16">
        <v>2.3958333331393078E-2</v>
      </c>
      <c r="G4" s="14" t="s">
        <v>192</v>
      </c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13" t="s">
        <v>79</v>
      </c>
      <c r="B5" s="13">
        <v>4008</v>
      </c>
      <c r="C5" s="19">
        <v>42497.390972222223</v>
      </c>
      <c r="D5" s="19">
        <v>42497.409328703703</v>
      </c>
      <c r="E5" s="13" t="s">
        <v>23</v>
      </c>
      <c r="F5" s="16">
        <v>1.8356481479713693E-2</v>
      </c>
      <c r="G5" s="14" t="s">
        <v>190</v>
      </c>
      <c r="J5" s="22" t="s">
        <v>7</v>
      </c>
      <c r="K5" s="24">
        <f>COUNTA(F3:F995)</f>
        <v>147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13" t="s">
        <v>66</v>
      </c>
      <c r="B6" s="13">
        <v>4008</v>
      </c>
      <c r="C6" s="19">
        <v>42497.310543981483</v>
      </c>
      <c r="D6" s="19">
        <v>42497.325729166667</v>
      </c>
      <c r="E6" s="13" t="s">
        <v>23</v>
      </c>
      <c r="F6" s="16">
        <v>1.5185185184236616E-2</v>
      </c>
      <c r="G6" s="14" t="s">
        <v>189</v>
      </c>
      <c r="J6" s="22" t="s">
        <v>15</v>
      </c>
      <c r="K6" s="24">
        <f>K5-SUM(K8:K9)</f>
        <v>141</v>
      </c>
      <c r="L6" s="25">
        <v>42.212018140387357</v>
      </c>
      <c r="M6" s="25">
        <v>35.083333330694586</v>
      </c>
      <c r="N6" s="25">
        <v>52.933333333348855</v>
      </c>
    </row>
    <row r="7" spans="1:65" s="2" customFormat="1" x14ac:dyDescent="0.25">
      <c r="A7" s="13" t="s">
        <v>122</v>
      </c>
      <c r="B7" s="13">
        <v>4032</v>
      </c>
      <c r="C7" s="19">
        <v>42497.606342592589</v>
      </c>
      <c r="D7" s="19">
        <v>42497.612615740742</v>
      </c>
      <c r="E7" s="13" t="s">
        <v>32</v>
      </c>
      <c r="F7" s="16">
        <v>6.2731481521041133E-3</v>
      </c>
      <c r="G7" s="14" t="s">
        <v>191</v>
      </c>
      <c r="J7" s="22" t="s">
        <v>9</v>
      </c>
      <c r="K7" s="29">
        <f>K6/K5</f>
        <v>0.95918367346938771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13" t="s">
        <v>178</v>
      </c>
      <c r="B8" s="13">
        <v>4008</v>
      </c>
      <c r="C8" s="19">
        <v>42497.989722222221</v>
      </c>
      <c r="D8" s="19">
        <v>42498.016527777778</v>
      </c>
      <c r="E8" s="13" t="s">
        <v>23</v>
      </c>
      <c r="F8" s="16">
        <v>2.6805555557075422E-2</v>
      </c>
      <c r="G8" s="14" t="s">
        <v>193</v>
      </c>
      <c r="J8" s="22" t="s">
        <v>16</v>
      </c>
      <c r="K8" s="24">
        <f>COUNTA(G3:G149)</f>
        <v>6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43</v>
      </c>
      <c r="B9" s="6">
        <v>4031</v>
      </c>
      <c r="C9" s="18">
        <v>42497.130150462966</v>
      </c>
      <c r="D9" s="18">
        <v>42497.161759259259</v>
      </c>
      <c r="E9" s="6" t="s">
        <v>32</v>
      </c>
      <c r="F9" s="15">
        <v>3.1608796292857733E-2</v>
      </c>
      <c r="G9" s="10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44</v>
      </c>
      <c r="B10" s="6">
        <v>4023</v>
      </c>
      <c r="C10" s="18">
        <v>42497.168043981481</v>
      </c>
      <c r="D10" s="18">
        <v>42497.202615740738</v>
      </c>
      <c r="E10" s="6" t="s">
        <v>25</v>
      </c>
      <c r="F10" s="15">
        <v>3.457175925723277E-2</v>
      </c>
      <c r="G10" s="10"/>
    </row>
    <row r="11" spans="1:65" s="2" customFormat="1" x14ac:dyDescent="0.25">
      <c r="A11" s="6" t="s">
        <v>45</v>
      </c>
      <c r="B11" s="6">
        <v>4016</v>
      </c>
      <c r="C11" s="18">
        <v>42497.153854166667</v>
      </c>
      <c r="D11" s="18">
        <v>42497.183969907404</v>
      </c>
      <c r="E11" s="6" t="s">
        <v>31</v>
      </c>
      <c r="F11" s="15">
        <v>3.011574073752854E-2</v>
      </c>
      <c r="G11" s="10"/>
    </row>
    <row r="12" spans="1:65" s="2" customFormat="1" x14ac:dyDescent="0.25">
      <c r="A12" s="6" t="s">
        <v>46</v>
      </c>
      <c r="B12" s="6">
        <v>4039</v>
      </c>
      <c r="C12" s="18">
        <v>42497.194502314815</v>
      </c>
      <c r="D12" s="18">
        <v>42497.22247685185</v>
      </c>
      <c r="E12" s="6" t="s">
        <v>37</v>
      </c>
      <c r="F12" s="15">
        <v>2.7974537035333924E-2</v>
      </c>
      <c r="G12" s="10"/>
    </row>
    <row r="13" spans="1:65" s="2" customFormat="1" x14ac:dyDescent="0.25">
      <c r="A13" s="6" t="s">
        <v>47</v>
      </c>
      <c r="B13" s="6">
        <v>4029</v>
      </c>
      <c r="C13" s="18">
        <v>42497.174930555557</v>
      </c>
      <c r="D13" s="18">
        <v>42497.202905092592</v>
      </c>
      <c r="E13" s="6" t="s">
        <v>35</v>
      </c>
      <c r="F13" s="15">
        <v>2.7974537035333924E-2</v>
      </c>
      <c r="G13" s="10"/>
    </row>
    <row r="14" spans="1:65" s="2" customFormat="1" x14ac:dyDescent="0.25">
      <c r="A14" s="6" t="s">
        <v>48</v>
      </c>
      <c r="B14" s="6">
        <v>4026</v>
      </c>
      <c r="C14" s="18">
        <v>42497.211365740739</v>
      </c>
      <c r="D14" s="18">
        <v>42497.242731481485</v>
      </c>
      <c r="E14" s="6" t="s">
        <v>26</v>
      </c>
      <c r="F14" s="15">
        <v>3.1365740745968651E-2</v>
      </c>
      <c r="G14" s="10"/>
    </row>
    <row r="15" spans="1:65" s="2" customFormat="1" x14ac:dyDescent="0.25">
      <c r="A15" s="6" t="s">
        <v>49</v>
      </c>
      <c r="B15" s="6">
        <v>4011</v>
      </c>
      <c r="C15" s="18">
        <v>42497.185150462959</v>
      </c>
      <c r="D15" s="18">
        <v>42497.213356481479</v>
      </c>
      <c r="E15" s="6" t="s">
        <v>33</v>
      </c>
      <c r="F15" s="15">
        <v>2.8206018519995268E-2</v>
      </c>
      <c r="G15" s="10"/>
    </row>
    <row r="16" spans="1:65" s="2" customFormat="1" x14ac:dyDescent="0.25">
      <c r="A16" s="6" t="s">
        <v>50</v>
      </c>
      <c r="B16" s="6">
        <v>4012</v>
      </c>
      <c r="C16" s="18">
        <v>42497.223749999997</v>
      </c>
      <c r="D16" s="18">
        <v>42497.256157407406</v>
      </c>
      <c r="E16" s="6" t="s">
        <v>33</v>
      </c>
      <c r="F16" s="15">
        <v>3.2407407408754807E-2</v>
      </c>
      <c r="G16" s="10"/>
    </row>
    <row r="17" spans="1:7" s="2" customFormat="1" x14ac:dyDescent="0.25">
      <c r="A17" s="6" t="s">
        <v>51</v>
      </c>
      <c r="B17" s="6">
        <v>4007</v>
      </c>
      <c r="C17" s="18">
        <v>42497.193726851852</v>
      </c>
      <c r="D17" s="18">
        <v>42497.222928240742</v>
      </c>
      <c r="E17" s="6" t="s">
        <v>23</v>
      </c>
      <c r="F17" s="15">
        <v>2.920138889021473E-2</v>
      </c>
      <c r="G17" s="10"/>
    </row>
    <row r="18" spans="1:7" s="2" customFormat="1" x14ac:dyDescent="0.25">
      <c r="A18" s="6" t="s">
        <v>52</v>
      </c>
      <c r="B18" s="6">
        <v>4008</v>
      </c>
      <c r="C18" s="18">
        <v>42497.235567129632</v>
      </c>
      <c r="D18" s="18">
        <v>42497.262314814812</v>
      </c>
      <c r="E18" s="6" t="s">
        <v>23</v>
      </c>
      <c r="F18" s="15">
        <v>2.6747685180453118E-2</v>
      </c>
      <c r="G18" s="10"/>
    </row>
    <row r="19" spans="1:7" s="2" customFormat="1" x14ac:dyDescent="0.25">
      <c r="A19" s="6" t="s">
        <v>53</v>
      </c>
      <c r="B19" s="6">
        <v>4031</v>
      </c>
      <c r="C19" s="18">
        <v>42497.22078703704</v>
      </c>
      <c r="D19" s="18">
        <v>42497.237141203703</v>
      </c>
      <c r="E19" s="6" t="s">
        <v>32</v>
      </c>
      <c r="F19" s="15">
        <v>1.6354166662495118E-2</v>
      </c>
      <c r="G19" s="10"/>
    </row>
    <row r="20" spans="1:7" s="2" customFormat="1" x14ac:dyDescent="0.25">
      <c r="A20" s="6" t="s">
        <v>53</v>
      </c>
      <c r="B20" s="6">
        <v>4031</v>
      </c>
      <c r="C20" s="18">
        <v>42497.275185185186</v>
      </c>
      <c r="D20" s="18">
        <v>42497.306122685186</v>
      </c>
      <c r="E20" s="6" t="s">
        <v>32</v>
      </c>
      <c r="F20" s="15">
        <v>3.0937499999708962E-2</v>
      </c>
      <c r="G20" s="10"/>
    </row>
    <row r="21" spans="1:7" s="2" customFormat="1" x14ac:dyDescent="0.25">
      <c r="A21" s="6" t="s">
        <v>53</v>
      </c>
      <c r="B21" s="6">
        <v>4031</v>
      </c>
      <c r="C21" s="18">
        <v>42497.34847222222</v>
      </c>
      <c r="D21" s="18">
        <v>42497.378738425927</v>
      </c>
      <c r="E21" s="6" t="s">
        <v>32</v>
      </c>
      <c r="F21" s="15">
        <v>3.0266203706560191E-2</v>
      </c>
      <c r="G21" s="10"/>
    </row>
    <row r="22" spans="1:7" s="2" customFormat="1" x14ac:dyDescent="0.25">
      <c r="A22" s="6" t="s">
        <v>54</v>
      </c>
      <c r="B22" s="6">
        <v>4032</v>
      </c>
      <c r="C22" s="18">
        <v>42497.245694444442</v>
      </c>
      <c r="D22" s="18">
        <v>42497.272916666669</v>
      </c>
      <c r="E22" s="6" t="s">
        <v>32</v>
      </c>
      <c r="F22" s="15">
        <v>2.7222222226555459E-2</v>
      </c>
      <c r="G22" s="10"/>
    </row>
    <row r="23" spans="1:7" s="2" customFormat="1" x14ac:dyDescent="0.25">
      <c r="A23" s="6" t="s">
        <v>55</v>
      </c>
      <c r="B23" s="6">
        <v>4024</v>
      </c>
      <c r="C23" s="18">
        <v>42497.216608796298</v>
      </c>
      <c r="D23" s="18">
        <v>42497.245185185187</v>
      </c>
      <c r="E23" s="6" t="s">
        <v>25</v>
      </c>
      <c r="F23" s="15">
        <v>2.8576388889632653E-2</v>
      </c>
      <c r="G23" s="10"/>
    </row>
    <row r="24" spans="1:7" s="2" customFormat="1" x14ac:dyDescent="0.25">
      <c r="A24" s="6" t="s">
        <v>56</v>
      </c>
      <c r="B24" s="6">
        <v>4023</v>
      </c>
      <c r="C24" s="18">
        <v>42497.251608796294</v>
      </c>
      <c r="D24" s="18">
        <v>42497.283321759256</v>
      </c>
      <c r="E24" s="6" t="s">
        <v>25</v>
      </c>
      <c r="F24" s="15">
        <v>3.1712962962046731E-2</v>
      </c>
      <c r="G24" s="10"/>
    </row>
    <row r="25" spans="1:7" s="2" customFormat="1" x14ac:dyDescent="0.25">
      <c r="A25" s="6" t="s">
        <v>57</v>
      </c>
      <c r="B25" s="6">
        <v>4016</v>
      </c>
      <c r="C25" s="18">
        <v>42497.229479166665</v>
      </c>
      <c r="D25" s="18">
        <v>42497.254999999997</v>
      </c>
      <c r="E25" s="6" t="s">
        <v>31</v>
      </c>
      <c r="F25" s="15">
        <v>2.5520833332848269E-2</v>
      </c>
      <c r="G25" s="10"/>
    </row>
    <row r="26" spans="1:7" s="2" customFormat="1" x14ac:dyDescent="0.25">
      <c r="A26" s="6" t="s">
        <v>58</v>
      </c>
      <c r="B26" s="6">
        <v>4015</v>
      </c>
      <c r="C26" s="18">
        <v>42497.268090277779</v>
      </c>
      <c r="D26" s="18">
        <v>42497.29488425926</v>
      </c>
      <c r="E26" s="6" t="s">
        <v>31</v>
      </c>
      <c r="F26" s="15">
        <v>2.679398148029577E-2</v>
      </c>
      <c r="G26" s="10"/>
    </row>
    <row r="27" spans="1:7" s="2" customFormat="1" x14ac:dyDescent="0.25">
      <c r="A27" s="6" t="s">
        <v>59</v>
      </c>
      <c r="B27" s="6">
        <v>4040</v>
      </c>
      <c r="C27" s="18">
        <v>42497.235879629632</v>
      </c>
      <c r="D27" s="18">
        <v>42497.265370370369</v>
      </c>
      <c r="E27" s="6" t="s">
        <v>37</v>
      </c>
      <c r="F27" s="15">
        <v>2.9490740736946464E-2</v>
      </c>
      <c r="G27" s="10"/>
    </row>
    <row r="28" spans="1:7" s="2" customFormat="1" x14ac:dyDescent="0.25">
      <c r="A28" s="6" t="s">
        <v>60</v>
      </c>
      <c r="B28" s="6">
        <v>4039</v>
      </c>
      <c r="C28" s="18">
        <v>42497.273935185185</v>
      </c>
      <c r="D28" s="18">
        <v>42497.304502314815</v>
      </c>
      <c r="E28" s="6" t="s">
        <v>37</v>
      </c>
      <c r="F28" s="15">
        <v>3.0567129630071577E-2</v>
      </c>
      <c r="G28" s="10"/>
    </row>
    <row r="29" spans="1:7" s="2" customFormat="1" x14ac:dyDescent="0.25">
      <c r="A29" s="6" t="s">
        <v>61</v>
      </c>
      <c r="B29" s="6">
        <v>4029</v>
      </c>
      <c r="C29" s="18">
        <v>42497.250173611108</v>
      </c>
      <c r="D29" s="18">
        <v>42497.275185185186</v>
      </c>
      <c r="E29" s="6" t="s">
        <v>35</v>
      </c>
      <c r="F29" s="15">
        <v>2.5011574078234844E-2</v>
      </c>
      <c r="G29" s="10"/>
    </row>
    <row r="30" spans="1:7" s="2" customFormat="1" x14ac:dyDescent="0.25">
      <c r="A30" s="6" t="s">
        <v>62</v>
      </c>
      <c r="B30" s="6">
        <v>4030</v>
      </c>
      <c r="C30" s="18">
        <v>42497.286249999997</v>
      </c>
      <c r="D30" s="18">
        <v>42497.314722222225</v>
      </c>
      <c r="E30" s="6" t="s">
        <v>35</v>
      </c>
      <c r="F30" s="15">
        <v>2.8472222227719612E-2</v>
      </c>
      <c r="G30" s="10"/>
    </row>
    <row r="31" spans="1:7" s="2" customFormat="1" x14ac:dyDescent="0.25">
      <c r="A31" s="6" t="s">
        <v>63</v>
      </c>
      <c r="B31" s="6">
        <v>4011</v>
      </c>
      <c r="C31" s="18">
        <v>42497.258576388886</v>
      </c>
      <c r="D31" s="18">
        <v>42497.285578703704</v>
      </c>
      <c r="E31" s="6" t="s">
        <v>33</v>
      </c>
      <c r="F31" s="15">
        <v>2.7002314818673767E-2</v>
      </c>
      <c r="G31" s="10"/>
    </row>
    <row r="32" spans="1:7" s="2" customFormat="1" x14ac:dyDescent="0.25">
      <c r="A32" s="6" t="s">
        <v>64</v>
      </c>
      <c r="B32" s="6">
        <v>4012</v>
      </c>
      <c r="C32" s="18">
        <v>42497.298657407409</v>
      </c>
      <c r="D32" s="18">
        <v>42497.324953703705</v>
      </c>
      <c r="E32" s="6" t="s">
        <v>33</v>
      </c>
      <c r="F32" s="15">
        <v>2.6296296295186039E-2</v>
      </c>
      <c r="G32" s="10"/>
    </row>
    <row r="33" spans="1:7" s="2" customFormat="1" x14ac:dyDescent="0.25">
      <c r="A33" s="6" t="s">
        <v>65</v>
      </c>
      <c r="B33" s="6">
        <v>4007</v>
      </c>
      <c r="C33" s="18">
        <v>42497.271006944444</v>
      </c>
      <c r="D33" s="18">
        <v>42497.295370370368</v>
      </c>
      <c r="E33" s="6" t="s">
        <v>23</v>
      </c>
      <c r="F33" s="15">
        <v>2.4363425924093463E-2</v>
      </c>
      <c r="G33" s="10"/>
    </row>
    <row r="34" spans="1:7" s="2" customFormat="1" x14ac:dyDescent="0.25">
      <c r="A34" s="6" t="s">
        <v>67</v>
      </c>
      <c r="B34" s="6">
        <v>4032</v>
      </c>
      <c r="C34" s="18">
        <v>42497.318460648145</v>
      </c>
      <c r="D34" s="18">
        <v>42497.345312500001</v>
      </c>
      <c r="E34" s="6" t="s">
        <v>32</v>
      </c>
      <c r="F34" s="15">
        <v>2.6851851856918074E-2</v>
      </c>
      <c r="G34" s="10"/>
    </row>
    <row r="35" spans="1:7" s="2" customFormat="1" x14ac:dyDescent="0.25">
      <c r="A35" s="6" t="s">
        <v>68</v>
      </c>
      <c r="B35" s="6">
        <v>4024</v>
      </c>
      <c r="C35" s="18">
        <v>42497.287951388891</v>
      </c>
      <c r="D35" s="18">
        <v>42497.316319444442</v>
      </c>
      <c r="E35" s="6" t="s">
        <v>25</v>
      </c>
      <c r="F35" s="15">
        <v>2.8368055551254656E-2</v>
      </c>
      <c r="G35" s="10"/>
    </row>
    <row r="36" spans="1:7" s="2" customFormat="1" x14ac:dyDescent="0.25">
      <c r="A36" s="6" t="s">
        <v>69</v>
      </c>
      <c r="B36" s="6">
        <v>4023</v>
      </c>
      <c r="C36" s="18">
        <v>42497.324490740742</v>
      </c>
      <c r="D36" s="18">
        <v>42497.355868055558</v>
      </c>
      <c r="E36" s="6" t="s">
        <v>25</v>
      </c>
      <c r="F36" s="15">
        <v>3.1377314815472346E-2</v>
      </c>
      <c r="G36" s="10"/>
    </row>
    <row r="37" spans="1:7" s="2" customFormat="1" x14ac:dyDescent="0.25">
      <c r="A37" s="6" t="s">
        <v>70</v>
      </c>
      <c r="B37" s="6">
        <v>4016</v>
      </c>
      <c r="C37" s="18">
        <v>42497.298715277779</v>
      </c>
      <c r="D37" s="18">
        <v>42497.331435185188</v>
      </c>
      <c r="E37" s="6" t="s">
        <v>31</v>
      </c>
      <c r="F37" s="15">
        <v>3.2719907409045845E-2</v>
      </c>
      <c r="G37" s="10"/>
    </row>
    <row r="38" spans="1:7" s="2" customFormat="1" x14ac:dyDescent="0.25">
      <c r="A38" s="6" t="s">
        <v>71</v>
      </c>
      <c r="B38" s="6">
        <v>4015</v>
      </c>
      <c r="C38" s="18">
        <v>42497.339768518519</v>
      </c>
      <c r="D38" s="18">
        <v>42497.367210648146</v>
      </c>
      <c r="E38" s="6" t="s">
        <v>31</v>
      </c>
      <c r="F38" s="15">
        <v>2.7442129627161194E-2</v>
      </c>
      <c r="G38" s="10"/>
    </row>
    <row r="39" spans="1:7" s="2" customFormat="1" x14ac:dyDescent="0.25">
      <c r="A39" s="6" t="s">
        <v>72</v>
      </c>
      <c r="B39" s="6">
        <v>4040</v>
      </c>
      <c r="C39" s="18">
        <v>42497.310868055552</v>
      </c>
      <c r="D39" s="18">
        <v>42497.337592592594</v>
      </c>
      <c r="E39" s="6" t="s">
        <v>37</v>
      </c>
      <c r="F39" s="15">
        <v>2.6724537041445728E-2</v>
      </c>
      <c r="G39" s="10"/>
    </row>
    <row r="40" spans="1:7" s="2" customFormat="1" x14ac:dyDescent="0.25">
      <c r="A40" s="6" t="s">
        <v>73</v>
      </c>
      <c r="B40" s="6">
        <v>4039</v>
      </c>
      <c r="C40" s="18">
        <v>42497.350115740737</v>
      </c>
      <c r="D40" s="18">
        <v>42497.377291666664</v>
      </c>
      <c r="E40" s="6" t="s">
        <v>37</v>
      </c>
      <c r="F40" s="15">
        <v>2.7175925926712807E-2</v>
      </c>
      <c r="G40" s="10"/>
    </row>
    <row r="41" spans="1:7" s="2" customFormat="1" x14ac:dyDescent="0.25">
      <c r="A41" s="6" t="s">
        <v>74</v>
      </c>
      <c r="B41" s="6">
        <v>4029</v>
      </c>
      <c r="C41" s="18">
        <v>42497.319664351853</v>
      </c>
      <c r="D41" s="18">
        <v>42497.34814814815</v>
      </c>
      <c r="E41" s="6" t="s">
        <v>35</v>
      </c>
      <c r="F41" s="15">
        <v>2.8483796297223307E-2</v>
      </c>
      <c r="G41" s="10"/>
    </row>
    <row r="42" spans="1:7" s="2" customFormat="1" x14ac:dyDescent="0.25">
      <c r="A42" s="6" t="s">
        <v>75</v>
      </c>
      <c r="B42" s="6">
        <v>4030</v>
      </c>
      <c r="C42" s="18">
        <v>42497.360393518517</v>
      </c>
      <c r="D42" s="18">
        <v>42497.38758101852</v>
      </c>
      <c r="E42" s="6" t="s">
        <v>35</v>
      </c>
      <c r="F42" s="15">
        <v>2.718750000349246E-2</v>
      </c>
      <c r="G42" s="10"/>
    </row>
    <row r="43" spans="1:7" s="2" customFormat="1" x14ac:dyDescent="0.25">
      <c r="A43" s="6" t="s">
        <v>76</v>
      </c>
      <c r="B43" s="6">
        <v>4011</v>
      </c>
      <c r="C43" s="18">
        <v>42497.331134259257</v>
      </c>
      <c r="D43" s="18">
        <v>42497.358159722222</v>
      </c>
      <c r="E43" s="6" t="s">
        <v>33</v>
      </c>
      <c r="F43" s="15">
        <v>2.7025462964957114E-2</v>
      </c>
      <c r="G43" s="10"/>
    </row>
    <row r="44" spans="1:7" s="2" customFormat="1" x14ac:dyDescent="0.25">
      <c r="A44" s="6" t="s">
        <v>77</v>
      </c>
      <c r="B44" s="6">
        <v>4012</v>
      </c>
      <c r="C44" s="18">
        <v>42497.36859953704</v>
      </c>
      <c r="D44" s="18">
        <v>42497.397673611114</v>
      </c>
      <c r="E44" s="6" t="s">
        <v>33</v>
      </c>
      <c r="F44" s="15">
        <v>2.9074074074742384E-2</v>
      </c>
      <c r="G44" s="10"/>
    </row>
    <row r="45" spans="1:7" s="2" customFormat="1" x14ac:dyDescent="0.25">
      <c r="A45" s="6" t="s">
        <v>78</v>
      </c>
      <c r="B45" s="6">
        <v>4007</v>
      </c>
      <c r="C45" s="18">
        <v>42497.343668981484</v>
      </c>
      <c r="D45" s="18">
        <v>42497.368715277778</v>
      </c>
      <c r="E45" s="6" t="s">
        <v>23</v>
      </c>
      <c r="F45" s="15">
        <v>2.5046296294021886E-2</v>
      </c>
      <c r="G45" s="10"/>
    </row>
    <row r="46" spans="1:7" s="2" customFormat="1" x14ac:dyDescent="0.25">
      <c r="A46" s="6" t="s">
        <v>80</v>
      </c>
      <c r="B46" s="6">
        <v>4032</v>
      </c>
      <c r="C46" s="18">
        <v>42497.38853009259</v>
      </c>
      <c r="D46" s="18">
        <v>42497.418124999997</v>
      </c>
      <c r="E46" s="6" t="s">
        <v>32</v>
      </c>
      <c r="F46" s="15">
        <v>2.9594907406135462E-2</v>
      </c>
      <c r="G46" s="10"/>
    </row>
    <row r="47" spans="1:7" s="2" customFormat="1" x14ac:dyDescent="0.25">
      <c r="A47" s="6" t="s">
        <v>81</v>
      </c>
      <c r="B47" s="6">
        <v>4024</v>
      </c>
      <c r="C47" s="18">
        <v>42497.359664351854</v>
      </c>
      <c r="D47" s="18">
        <v>42497.389733796299</v>
      </c>
      <c r="E47" s="6" t="s">
        <v>25</v>
      </c>
      <c r="F47" s="15">
        <v>3.0069444444961846E-2</v>
      </c>
      <c r="G47" s="10"/>
    </row>
    <row r="48" spans="1:7" s="2" customFormat="1" x14ac:dyDescent="0.25">
      <c r="A48" s="6" t="s">
        <v>82</v>
      </c>
      <c r="B48" s="6">
        <v>4023</v>
      </c>
      <c r="C48" s="18">
        <v>42497.398587962962</v>
      </c>
      <c r="D48" s="18">
        <v>42497.430625000001</v>
      </c>
      <c r="E48" s="6" t="s">
        <v>25</v>
      </c>
      <c r="F48" s="15">
        <v>3.2037037039117422E-2</v>
      </c>
      <c r="G48" s="10"/>
    </row>
    <row r="49" spans="1:7" s="2" customFormat="1" x14ac:dyDescent="0.25">
      <c r="A49" s="6" t="s">
        <v>83</v>
      </c>
      <c r="B49" s="6">
        <v>4016</v>
      </c>
      <c r="C49" s="18">
        <v>42497.370324074072</v>
      </c>
      <c r="D49" s="18">
        <v>42497.400381944448</v>
      </c>
      <c r="E49" s="6" t="s">
        <v>31</v>
      </c>
      <c r="F49" s="15">
        <v>3.0057870375458151E-2</v>
      </c>
      <c r="G49" s="10"/>
    </row>
    <row r="50" spans="1:7" s="2" customFormat="1" x14ac:dyDescent="0.25">
      <c r="A50" s="6" t="s">
        <v>84</v>
      </c>
      <c r="B50" s="6">
        <v>4015</v>
      </c>
      <c r="C50" s="18">
        <v>42497.412986111114</v>
      </c>
      <c r="D50" s="18">
        <v>42497.441423611112</v>
      </c>
      <c r="E50" s="6" t="s">
        <v>31</v>
      </c>
      <c r="F50" s="15">
        <v>2.8437499997380655E-2</v>
      </c>
      <c r="G50" s="10"/>
    </row>
    <row r="51" spans="1:7" s="2" customFormat="1" x14ac:dyDescent="0.25">
      <c r="A51" s="6" t="s">
        <v>85</v>
      </c>
      <c r="B51" s="6">
        <v>4040</v>
      </c>
      <c r="C51" s="18">
        <v>42497.381631944445</v>
      </c>
      <c r="D51" s="18">
        <v>42497.410798611112</v>
      </c>
      <c r="E51" s="6" t="s">
        <v>37</v>
      </c>
      <c r="F51" s="15">
        <v>2.9166666667151731E-2</v>
      </c>
      <c r="G51" s="10"/>
    </row>
    <row r="52" spans="1:7" s="2" customFormat="1" x14ac:dyDescent="0.25">
      <c r="A52" s="6" t="s">
        <v>86</v>
      </c>
      <c r="B52" s="6">
        <v>4039</v>
      </c>
      <c r="C52" s="18">
        <v>42497.422395833331</v>
      </c>
      <c r="D52" s="18">
        <v>42497.450324074074</v>
      </c>
      <c r="E52" s="6" t="s">
        <v>37</v>
      </c>
      <c r="F52" s="15">
        <v>2.792824074276723E-2</v>
      </c>
      <c r="G52" s="10"/>
    </row>
    <row r="53" spans="1:7" s="2" customFormat="1" x14ac:dyDescent="0.25">
      <c r="A53" s="6" t="s">
        <v>87</v>
      </c>
      <c r="B53" s="6">
        <v>4029</v>
      </c>
      <c r="C53" s="18">
        <v>42497.39166666667</v>
      </c>
      <c r="D53" s="18">
        <v>42497.421076388891</v>
      </c>
      <c r="E53" s="6" t="s">
        <v>35</v>
      </c>
      <c r="F53" s="15">
        <v>2.940972222131677E-2</v>
      </c>
      <c r="G53" s="10"/>
    </row>
    <row r="54" spans="1:7" s="2" customFormat="1" x14ac:dyDescent="0.25">
      <c r="A54" s="6" t="s">
        <v>88</v>
      </c>
      <c r="B54" s="6">
        <v>4030</v>
      </c>
      <c r="C54" s="18">
        <v>42497.433113425926</v>
      </c>
      <c r="D54" s="18">
        <v>42497.460636574076</v>
      </c>
      <c r="E54" s="6" t="s">
        <v>35</v>
      </c>
      <c r="F54" s="15">
        <v>2.7523148150066845E-2</v>
      </c>
      <c r="G54" s="10"/>
    </row>
    <row r="55" spans="1:7" s="2" customFormat="1" x14ac:dyDescent="0.25">
      <c r="A55" s="6" t="s">
        <v>89</v>
      </c>
      <c r="B55" s="6">
        <v>4011</v>
      </c>
      <c r="C55" s="18">
        <v>42497.404791666668</v>
      </c>
      <c r="D55" s="18">
        <v>42497.432175925926</v>
      </c>
      <c r="E55" s="6" t="s">
        <v>33</v>
      </c>
      <c r="F55" s="15">
        <v>2.7384259257814847E-2</v>
      </c>
      <c r="G55" s="10"/>
    </row>
    <row r="56" spans="1:7" s="2" customFormat="1" x14ac:dyDescent="0.25">
      <c r="A56" s="6" t="s">
        <v>90</v>
      </c>
      <c r="B56" s="6">
        <v>4012</v>
      </c>
      <c r="C56" s="18">
        <v>42497.441840277781</v>
      </c>
      <c r="D56" s="18">
        <v>42497.471574074072</v>
      </c>
      <c r="E56" s="6" t="s">
        <v>33</v>
      </c>
      <c r="F56" s="15">
        <v>2.9733796291111503E-2</v>
      </c>
      <c r="G56" s="10"/>
    </row>
    <row r="57" spans="1:7" s="2" customFormat="1" x14ac:dyDescent="0.25">
      <c r="A57" s="6" t="s">
        <v>91</v>
      </c>
      <c r="B57" s="6">
        <v>4007</v>
      </c>
      <c r="C57" s="18">
        <v>42497.416342592594</v>
      </c>
      <c r="D57" s="18">
        <v>42497.441388888888</v>
      </c>
      <c r="E57" s="6" t="s">
        <v>23</v>
      </c>
      <c r="F57" s="15">
        <v>2.5046296294021886E-2</v>
      </c>
      <c r="G57" s="10"/>
    </row>
    <row r="58" spans="1:7" s="2" customFormat="1" x14ac:dyDescent="0.25">
      <c r="A58" s="6" t="s">
        <v>92</v>
      </c>
      <c r="B58" s="6">
        <v>4008</v>
      </c>
      <c r="C58" s="18">
        <v>42497.454293981478</v>
      </c>
      <c r="D58" s="18">
        <v>42497.481400462966</v>
      </c>
      <c r="E58" s="6" t="s">
        <v>23</v>
      </c>
      <c r="F58" s="15">
        <v>2.7106481487862766E-2</v>
      </c>
      <c r="G58" s="10"/>
    </row>
    <row r="59" spans="1:7" s="2" customFormat="1" x14ac:dyDescent="0.25">
      <c r="A59" s="6" t="s">
        <v>93</v>
      </c>
      <c r="B59" s="6">
        <v>4031</v>
      </c>
      <c r="C59" s="18">
        <v>42497.422337962962</v>
      </c>
      <c r="D59" s="18">
        <v>42497.452268518522</v>
      </c>
      <c r="E59" s="6" t="s">
        <v>32</v>
      </c>
      <c r="F59" s="15">
        <v>2.9930555559985805E-2</v>
      </c>
      <c r="G59" s="10"/>
    </row>
    <row r="60" spans="1:7" s="2" customFormat="1" x14ac:dyDescent="0.25">
      <c r="A60" s="6" t="s">
        <v>94</v>
      </c>
      <c r="B60" s="6">
        <v>4032</v>
      </c>
      <c r="C60" s="18">
        <v>42497.459074074075</v>
      </c>
      <c r="D60" s="18">
        <v>42497.491446759261</v>
      </c>
      <c r="E60" s="6" t="s">
        <v>32</v>
      </c>
      <c r="F60" s="15">
        <v>3.2372685185691807E-2</v>
      </c>
      <c r="G60" s="10"/>
    </row>
    <row r="61" spans="1:7" s="2" customFormat="1" x14ac:dyDescent="0.25">
      <c r="A61" s="6" t="s">
        <v>95</v>
      </c>
      <c r="B61" s="6">
        <v>4024</v>
      </c>
      <c r="C61" s="18">
        <v>42497.433703703704</v>
      </c>
      <c r="D61" s="18">
        <v>42497.462037037039</v>
      </c>
      <c r="E61" s="6" t="s">
        <v>25</v>
      </c>
      <c r="F61" s="15">
        <v>2.8333333335467614E-2</v>
      </c>
      <c r="G61" s="10"/>
    </row>
    <row r="62" spans="1:7" s="2" customFormat="1" x14ac:dyDescent="0.25">
      <c r="A62" s="6" t="s">
        <v>96</v>
      </c>
      <c r="B62" s="6">
        <v>4023</v>
      </c>
      <c r="C62" s="18">
        <v>42497.47314814815</v>
      </c>
      <c r="D62" s="18">
        <v>42497.502627314818</v>
      </c>
      <c r="E62" s="6" t="s">
        <v>25</v>
      </c>
      <c r="F62" s="15">
        <v>2.9479166667442769E-2</v>
      </c>
      <c r="G62" s="10"/>
    </row>
    <row r="63" spans="1:7" s="2" customFormat="1" x14ac:dyDescent="0.25">
      <c r="A63" s="6" t="s">
        <v>97</v>
      </c>
      <c r="B63" s="6">
        <v>4016</v>
      </c>
      <c r="C63" s="18">
        <v>42497.445011574076</v>
      </c>
      <c r="D63" s="18">
        <v>42497.47284722222</v>
      </c>
      <c r="E63" s="6" t="s">
        <v>31</v>
      </c>
      <c r="F63" s="15">
        <v>2.7835648143081926E-2</v>
      </c>
      <c r="G63" s="10"/>
    </row>
    <row r="64" spans="1:7" s="2" customFormat="1" x14ac:dyDescent="0.25">
      <c r="A64" s="6" t="s">
        <v>98</v>
      </c>
      <c r="B64" s="6">
        <v>4015</v>
      </c>
      <c r="C64" s="18">
        <v>42497.48364583333</v>
      </c>
      <c r="D64" s="18">
        <v>42497.514016203706</v>
      </c>
      <c r="E64" s="6" t="s">
        <v>31</v>
      </c>
      <c r="F64" s="15">
        <v>3.0370370375749189E-2</v>
      </c>
      <c r="G64" s="10"/>
    </row>
    <row r="65" spans="1:7" s="2" customFormat="1" x14ac:dyDescent="0.25">
      <c r="A65" s="6" t="s">
        <v>99</v>
      </c>
      <c r="B65" s="6">
        <v>4040</v>
      </c>
      <c r="C65" s="18">
        <v>42497.45653935185</v>
      </c>
      <c r="D65" s="18">
        <v>42497.484351851854</v>
      </c>
      <c r="E65" s="6" t="s">
        <v>37</v>
      </c>
      <c r="F65" s="15">
        <v>2.7812500004074536E-2</v>
      </c>
      <c r="G65" s="10"/>
    </row>
    <row r="66" spans="1:7" s="2" customFormat="1" x14ac:dyDescent="0.25">
      <c r="A66" s="6" t="s">
        <v>100</v>
      </c>
      <c r="B66" s="6">
        <v>4039</v>
      </c>
      <c r="C66" s="18">
        <v>42497.496516203704</v>
      </c>
      <c r="D66" s="18">
        <v>42497.523831018516</v>
      </c>
      <c r="E66" s="6" t="s">
        <v>37</v>
      </c>
      <c r="F66" s="15">
        <v>2.7314814811688848E-2</v>
      </c>
      <c r="G66" s="10"/>
    </row>
    <row r="67" spans="1:7" s="2" customFormat="1" x14ac:dyDescent="0.25">
      <c r="A67" s="6" t="s">
        <v>101</v>
      </c>
      <c r="B67" s="6">
        <v>4029</v>
      </c>
      <c r="C67" s="18">
        <v>42497.467106481483</v>
      </c>
      <c r="D67" s="18">
        <v>42497.496504629627</v>
      </c>
      <c r="E67" s="6" t="s">
        <v>35</v>
      </c>
      <c r="F67" s="15">
        <v>2.9398148144537117E-2</v>
      </c>
      <c r="G67" s="10"/>
    </row>
    <row r="68" spans="1:7" s="2" customFormat="1" x14ac:dyDescent="0.25">
      <c r="A68" s="6" t="s">
        <v>102</v>
      </c>
      <c r="B68" s="6">
        <v>4030</v>
      </c>
      <c r="C68" s="18">
        <v>42497.504733796297</v>
      </c>
      <c r="D68" s="18">
        <v>42497.534826388888</v>
      </c>
      <c r="E68" s="6" t="s">
        <v>35</v>
      </c>
      <c r="F68" s="15">
        <v>3.0092592591245193E-2</v>
      </c>
      <c r="G68" s="10"/>
    </row>
    <row r="69" spans="1:7" s="2" customFormat="1" x14ac:dyDescent="0.25">
      <c r="A69" s="6" t="s">
        <v>103</v>
      </c>
      <c r="B69" s="6">
        <v>4011</v>
      </c>
      <c r="C69" s="18">
        <v>42497.474907407406</v>
      </c>
      <c r="D69" s="18">
        <v>42497.504224537035</v>
      </c>
      <c r="E69" s="6" t="s">
        <v>33</v>
      </c>
      <c r="F69" s="15">
        <v>2.9317129628907423E-2</v>
      </c>
      <c r="G69" s="10"/>
    </row>
    <row r="70" spans="1:7" s="2" customFormat="1" x14ac:dyDescent="0.25">
      <c r="A70" s="6" t="s">
        <v>104</v>
      </c>
      <c r="B70" s="6">
        <v>4012</v>
      </c>
      <c r="C70" s="18">
        <v>42497.512743055559</v>
      </c>
      <c r="D70" s="18">
        <v>42497.543865740743</v>
      </c>
      <c r="E70" s="6" t="s">
        <v>33</v>
      </c>
      <c r="F70" s="15">
        <v>3.1122685184527654E-2</v>
      </c>
      <c r="G70" s="10"/>
    </row>
    <row r="71" spans="1:7" s="2" customFormat="1" x14ac:dyDescent="0.25">
      <c r="A71" s="6" t="s">
        <v>105</v>
      </c>
      <c r="B71" s="6">
        <v>4007</v>
      </c>
      <c r="C71" s="18">
        <v>42497.488611111112</v>
      </c>
      <c r="D71" s="18">
        <v>42497.516585648147</v>
      </c>
      <c r="E71" s="6" t="s">
        <v>23</v>
      </c>
      <c r="F71" s="15">
        <v>2.7974537035333924E-2</v>
      </c>
      <c r="G71" s="10"/>
    </row>
    <row r="72" spans="1:7" s="2" customFormat="1" x14ac:dyDescent="0.25">
      <c r="A72" s="6" t="s">
        <v>106</v>
      </c>
      <c r="B72" s="6">
        <v>4008</v>
      </c>
      <c r="C72" s="18">
        <v>42497.521620370368</v>
      </c>
      <c r="D72" s="18">
        <v>42497.556400462963</v>
      </c>
      <c r="E72" s="6" t="s">
        <v>23</v>
      </c>
      <c r="F72" s="15">
        <v>3.4780092595610768E-2</v>
      </c>
      <c r="G72" s="10"/>
    </row>
    <row r="73" spans="1:7" s="2" customFormat="1" x14ac:dyDescent="0.25">
      <c r="A73" s="6" t="s">
        <v>107</v>
      </c>
      <c r="B73" s="6">
        <v>4031</v>
      </c>
      <c r="C73" s="18">
        <v>42497.494259259256</v>
      </c>
      <c r="D73" s="18">
        <v>42497.524768518517</v>
      </c>
      <c r="E73" s="6" t="s">
        <v>32</v>
      </c>
      <c r="F73" s="15">
        <v>3.050925926072523E-2</v>
      </c>
      <c r="G73" s="10"/>
    </row>
    <row r="74" spans="1:7" s="2" customFormat="1" x14ac:dyDescent="0.25">
      <c r="A74" s="6" t="s">
        <v>108</v>
      </c>
      <c r="B74" s="6">
        <v>4032</v>
      </c>
      <c r="C74" s="18">
        <v>42497.532268518517</v>
      </c>
      <c r="D74" s="18">
        <v>42497.564722222225</v>
      </c>
      <c r="E74" s="6" t="s">
        <v>32</v>
      </c>
      <c r="F74" s="15">
        <v>3.2453703708597459E-2</v>
      </c>
      <c r="G74" s="10"/>
    </row>
    <row r="75" spans="1:7" s="2" customFormat="1" x14ac:dyDescent="0.25">
      <c r="A75" s="6" t="s">
        <v>109</v>
      </c>
      <c r="B75" s="6">
        <v>4024</v>
      </c>
      <c r="C75" s="18">
        <v>42497.508310185185</v>
      </c>
      <c r="D75" s="18">
        <v>42497.536400462966</v>
      </c>
      <c r="E75" s="6" t="s">
        <v>25</v>
      </c>
      <c r="F75" s="15">
        <v>2.8090277781302575E-2</v>
      </c>
      <c r="G75" s="10"/>
    </row>
    <row r="76" spans="1:7" s="2" customFormat="1" x14ac:dyDescent="0.25">
      <c r="A76" s="6" t="s">
        <v>110</v>
      </c>
      <c r="B76" s="6">
        <v>4023</v>
      </c>
      <c r="C76" s="18">
        <v>42497.540879629632</v>
      </c>
      <c r="D76" s="18">
        <v>42497.577164351853</v>
      </c>
      <c r="E76" s="6" t="s">
        <v>25</v>
      </c>
      <c r="F76" s="15">
        <v>3.6284722220443655E-2</v>
      </c>
      <c r="G76" s="10"/>
    </row>
    <row r="77" spans="1:7" s="2" customFormat="1" x14ac:dyDescent="0.25">
      <c r="A77" s="6" t="s">
        <v>111</v>
      </c>
      <c r="B77" s="6">
        <v>4016</v>
      </c>
      <c r="C77" s="18">
        <v>42497.516909722224</v>
      </c>
      <c r="D77" s="18">
        <v>42497.545428240737</v>
      </c>
      <c r="E77" s="6" t="s">
        <v>31</v>
      </c>
      <c r="F77" s="15">
        <v>2.8518518513010349E-2</v>
      </c>
      <c r="G77" s="10"/>
    </row>
    <row r="78" spans="1:7" s="2" customFormat="1" x14ac:dyDescent="0.25">
      <c r="A78" s="6" t="s">
        <v>112</v>
      </c>
      <c r="B78" s="6">
        <v>4015</v>
      </c>
      <c r="C78" s="18">
        <v>42497.553796296299</v>
      </c>
      <c r="D78" s="18">
        <v>42497.585092592592</v>
      </c>
      <c r="E78" s="6" t="s">
        <v>31</v>
      </c>
      <c r="F78" s="15">
        <v>3.1296296292566694E-2</v>
      </c>
      <c r="G78" s="10"/>
    </row>
    <row r="79" spans="1:7" s="2" customFormat="1" x14ac:dyDescent="0.25">
      <c r="A79" s="6" t="s">
        <v>113</v>
      </c>
      <c r="B79" s="6">
        <v>4040</v>
      </c>
      <c r="C79" s="18">
        <v>42497.530613425923</v>
      </c>
      <c r="D79" s="18">
        <v>42497.55809027778</v>
      </c>
      <c r="E79" s="6" t="s">
        <v>37</v>
      </c>
      <c r="F79" s="15">
        <v>2.7476851857500151E-2</v>
      </c>
      <c r="G79" s="10"/>
    </row>
    <row r="80" spans="1:7" s="2" customFormat="1" x14ac:dyDescent="0.25">
      <c r="A80" s="6" t="s">
        <v>114</v>
      </c>
      <c r="B80" s="6">
        <v>4039</v>
      </c>
      <c r="C80" s="18">
        <v>42497.566319444442</v>
      </c>
      <c r="D80" s="18">
        <v>42497.596539351849</v>
      </c>
      <c r="E80" s="6" t="s">
        <v>37</v>
      </c>
      <c r="F80" s="15">
        <v>3.0219907406717539E-2</v>
      </c>
      <c r="G80" s="10"/>
    </row>
    <row r="81" spans="1:7" s="2" customFormat="1" x14ac:dyDescent="0.25">
      <c r="A81" s="6" t="s">
        <v>115</v>
      </c>
      <c r="B81" s="6">
        <v>4029</v>
      </c>
      <c r="C81" s="18">
        <v>42497.543587962966</v>
      </c>
      <c r="D81" s="18">
        <v>42497.568067129629</v>
      </c>
      <c r="E81" s="6" t="s">
        <v>35</v>
      </c>
      <c r="F81" s="15">
        <v>2.4479166662786156E-2</v>
      </c>
      <c r="G81" s="10"/>
    </row>
    <row r="82" spans="1:7" s="2" customFormat="1" x14ac:dyDescent="0.25">
      <c r="A82" s="6" t="s">
        <v>116</v>
      </c>
      <c r="B82" s="6">
        <v>4030</v>
      </c>
      <c r="C82" s="18">
        <v>42497.577800925923</v>
      </c>
      <c r="D82" s="18">
        <v>42497.606458333335</v>
      </c>
      <c r="E82" s="6" t="s">
        <v>35</v>
      </c>
      <c r="F82" s="15">
        <v>2.8657407412538305E-2</v>
      </c>
      <c r="G82" s="10"/>
    </row>
    <row r="83" spans="1:7" s="2" customFormat="1" x14ac:dyDescent="0.25">
      <c r="A83" s="6" t="s">
        <v>117</v>
      </c>
      <c r="B83" s="6">
        <v>4011</v>
      </c>
      <c r="C83" s="18">
        <v>42497.546319444446</v>
      </c>
      <c r="D83" s="18">
        <v>42497.578912037039</v>
      </c>
      <c r="E83" s="6" t="s">
        <v>33</v>
      </c>
      <c r="F83" s="15">
        <v>3.2592592593573499E-2</v>
      </c>
      <c r="G83" s="10"/>
    </row>
    <row r="84" spans="1:7" s="2" customFormat="1" x14ac:dyDescent="0.25">
      <c r="A84" s="6" t="s">
        <v>118</v>
      </c>
      <c r="B84" s="6">
        <v>4012</v>
      </c>
      <c r="C84" s="18">
        <v>42497.584733796299</v>
      </c>
      <c r="D84" s="18">
        <v>42497.616655092592</v>
      </c>
      <c r="E84" s="6" t="s">
        <v>33</v>
      </c>
      <c r="F84" s="15">
        <v>3.1921296293148771E-2</v>
      </c>
      <c r="G84" s="10"/>
    </row>
    <row r="85" spans="1:7" s="2" customFormat="1" x14ac:dyDescent="0.25">
      <c r="A85" s="6" t="s">
        <v>119</v>
      </c>
      <c r="B85" s="6">
        <v>4007</v>
      </c>
      <c r="C85" s="18">
        <v>42497.559444444443</v>
      </c>
      <c r="D85" s="18">
        <v>42497.588275462964</v>
      </c>
      <c r="E85" s="6" t="s">
        <v>23</v>
      </c>
      <c r="F85" s="15">
        <v>2.8831018520577345E-2</v>
      </c>
      <c r="G85" s="10"/>
    </row>
    <row r="86" spans="1:7" s="2" customFormat="1" x14ac:dyDescent="0.25">
      <c r="A86" s="6" t="s">
        <v>120</v>
      </c>
      <c r="B86" s="6">
        <v>4008</v>
      </c>
      <c r="C86" s="18">
        <v>42497.596620370372</v>
      </c>
      <c r="D86" s="18">
        <v>42497.628622685188</v>
      </c>
      <c r="E86" s="6" t="s">
        <v>23</v>
      </c>
      <c r="F86" s="15">
        <v>3.2002314816054422E-2</v>
      </c>
      <c r="G86" s="10"/>
    </row>
    <row r="87" spans="1:7" s="2" customFormat="1" x14ac:dyDescent="0.25">
      <c r="A87" s="6" t="s">
        <v>121</v>
      </c>
      <c r="B87" s="6">
        <v>4031</v>
      </c>
      <c r="C87" s="18">
        <v>42497.567604166667</v>
      </c>
      <c r="D87" s="18">
        <v>42497.598530092589</v>
      </c>
      <c r="E87" s="6" t="s">
        <v>32</v>
      </c>
      <c r="F87" s="15">
        <v>3.0925925922929309E-2</v>
      </c>
      <c r="G87" s="10"/>
    </row>
    <row r="88" spans="1:7" s="2" customFormat="1" x14ac:dyDescent="0.25">
      <c r="A88" s="6" t="s">
        <v>123</v>
      </c>
      <c r="B88" s="6">
        <v>4024</v>
      </c>
      <c r="C88" s="18">
        <v>42497.580266203702</v>
      </c>
      <c r="D88" s="18">
        <v>42497.608310185184</v>
      </c>
      <c r="E88" s="6" t="s">
        <v>25</v>
      </c>
      <c r="F88" s="15">
        <v>2.8043981481459923E-2</v>
      </c>
      <c r="G88" s="10"/>
    </row>
    <row r="89" spans="1:7" s="2" customFormat="1" x14ac:dyDescent="0.25">
      <c r="A89" s="6" t="s">
        <v>124</v>
      </c>
      <c r="B89" s="6">
        <v>4023</v>
      </c>
      <c r="C89" s="18">
        <v>42497.617106481484</v>
      </c>
      <c r="D89" s="18">
        <v>42497.649108796293</v>
      </c>
      <c r="E89" s="6" t="s">
        <v>25</v>
      </c>
      <c r="F89" s="15">
        <v>3.2002314808778465E-2</v>
      </c>
      <c r="G89" s="10"/>
    </row>
    <row r="90" spans="1:7" s="2" customFormat="1" x14ac:dyDescent="0.25">
      <c r="A90" s="6" t="s">
        <v>125</v>
      </c>
      <c r="B90" s="6">
        <v>4025</v>
      </c>
      <c r="C90" s="18">
        <v>42497.593425925923</v>
      </c>
      <c r="D90" s="18">
        <v>42497.618414351855</v>
      </c>
      <c r="E90" s="6" t="s">
        <v>26</v>
      </c>
      <c r="F90" s="15">
        <v>2.4988425931951497E-2</v>
      </c>
      <c r="G90" s="10"/>
    </row>
    <row r="91" spans="1:7" s="2" customFormat="1" x14ac:dyDescent="0.25">
      <c r="A91" s="6" t="s">
        <v>127</v>
      </c>
      <c r="B91" s="6">
        <v>4040</v>
      </c>
      <c r="C91" s="18">
        <v>42497.600798611114</v>
      </c>
      <c r="D91" s="18">
        <v>42497.62940972222</v>
      </c>
      <c r="E91" s="6" t="s">
        <v>37</v>
      </c>
      <c r="F91" s="15">
        <v>2.8611111105419695E-2</v>
      </c>
      <c r="G91" s="10"/>
    </row>
    <row r="92" spans="1:7" s="2" customFormat="1" x14ac:dyDescent="0.25">
      <c r="A92" s="6" t="s">
        <v>128</v>
      </c>
      <c r="B92" s="6">
        <v>4039</v>
      </c>
      <c r="C92" s="18">
        <v>42497.639826388891</v>
      </c>
      <c r="D92" s="18">
        <v>42497.669224537036</v>
      </c>
      <c r="E92" s="6" t="s">
        <v>37</v>
      </c>
      <c r="F92" s="15">
        <v>2.9398148144537117E-2</v>
      </c>
      <c r="G92" s="10"/>
    </row>
    <row r="93" spans="1:7" s="2" customFormat="1" x14ac:dyDescent="0.25">
      <c r="A93" s="6" t="s">
        <v>129</v>
      </c>
      <c r="B93" s="6">
        <v>4029</v>
      </c>
      <c r="C93" s="18">
        <v>42497.613055555557</v>
      </c>
      <c r="D93" s="18">
        <v>42497.639733796299</v>
      </c>
      <c r="E93" s="6" t="s">
        <v>35</v>
      </c>
      <c r="F93" s="15">
        <v>2.6678240741603076E-2</v>
      </c>
      <c r="G93" s="10"/>
    </row>
    <row r="94" spans="1:7" s="2" customFormat="1" x14ac:dyDescent="0.25">
      <c r="A94" s="6" t="s">
        <v>130</v>
      </c>
      <c r="B94" s="6">
        <v>4030</v>
      </c>
      <c r="C94" s="18">
        <v>42497.651400462964</v>
      </c>
      <c r="D94" s="18">
        <v>42497.679849537039</v>
      </c>
      <c r="E94" s="6" t="s">
        <v>35</v>
      </c>
      <c r="F94" s="15">
        <v>2.8449074074160308E-2</v>
      </c>
      <c r="G94" s="10"/>
    </row>
    <row r="95" spans="1:7" s="2" customFormat="1" x14ac:dyDescent="0.25">
      <c r="A95" s="6" t="s">
        <v>131</v>
      </c>
      <c r="B95" s="6">
        <v>4011</v>
      </c>
      <c r="C95" s="18">
        <v>42497.620243055557</v>
      </c>
      <c r="D95" s="18">
        <v>42497.649733796294</v>
      </c>
      <c r="E95" s="6" t="s">
        <v>33</v>
      </c>
      <c r="F95" s="15">
        <v>2.9490740736946464E-2</v>
      </c>
      <c r="G95" s="10"/>
    </row>
    <row r="96" spans="1:7" s="2" customFormat="1" x14ac:dyDescent="0.25">
      <c r="A96" s="6" t="s">
        <v>132</v>
      </c>
      <c r="B96" s="6">
        <v>4012</v>
      </c>
      <c r="C96" s="18">
        <v>42497.657187500001</v>
      </c>
      <c r="D96" s="18">
        <v>42497.691446759258</v>
      </c>
      <c r="E96" s="6" t="s">
        <v>33</v>
      </c>
      <c r="F96" s="15">
        <v>3.4259259256941732E-2</v>
      </c>
      <c r="G96" s="10"/>
    </row>
    <row r="97" spans="1:7" s="2" customFormat="1" x14ac:dyDescent="0.25">
      <c r="A97" s="6" t="s">
        <v>133</v>
      </c>
      <c r="B97" s="6">
        <v>4007</v>
      </c>
      <c r="C97" s="18">
        <v>42497.6325</v>
      </c>
      <c r="D97" s="18">
        <v>42497.661122685182</v>
      </c>
      <c r="E97" s="6" t="s">
        <v>23</v>
      </c>
      <c r="F97" s="15">
        <v>2.8622685182199348E-2</v>
      </c>
      <c r="G97" s="10"/>
    </row>
    <row r="98" spans="1:7" s="2" customFormat="1" x14ac:dyDescent="0.25">
      <c r="A98" s="6" t="s">
        <v>134</v>
      </c>
      <c r="B98" s="6">
        <v>4008</v>
      </c>
      <c r="C98" s="18">
        <v>42497.668495370373</v>
      </c>
      <c r="D98" s="18">
        <v>42497.70034722222</v>
      </c>
      <c r="E98" s="6" t="s">
        <v>23</v>
      </c>
      <c r="F98" s="15">
        <v>3.1851851847022772E-2</v>
      </c>
      <c r="G98" s="10"/>
    </row>
    <row r="99" spans="1:7" s="2" customFormat="1" x14ac:dyDescent="0.25">
      <c r="A99" s="6" t="s">
        <v>135</v>
      </c>
      <c r="B99" s="6">
        <v>4020</v>
      </c>
      <c r="C99" s="18">
        <v>42497.640613425923</v>
      </c>
      <c r="D99" s="18">
        <v>42497.675185185188</v>
      </c>
      <c r="E99" s="6" t="s">
        <v>29</v>
      </c>
      <c r="F99" s="15">
        <v>3.4571759264508728E-2</v>
      </c>
      <c r="G99" s="10"/>
    </row>
    <row r="100" spans="1:7" s="2" customFormat="1" x14ac:dyDescent="0.25">
      <c r="A100" s="6" t="s">
        <v>136</v>
      </c>
      <c r="B100" s="6">
        <v>4019</v>
      </c>
      <c r="C100" s="18">
        <v>42497.679837962962</v>
      </c>
      <c r="D100" s="18">
        <v>42497.712291666663</v>
      </c>
      <c r="E100" s="6" t="s">
        <v>29</v>
      </c>
      <c r="F100" s="15">
        <v>3.2453703701321501E-2</v>
      </c>
      <c r="G100" s="10"/>
    </row>
    <row r="101" spans="1:7" s="2" customFormat="1" x14ac:dyDescent="0.25">
      <c r="A101" s="6" t="s">
        <v>137</v>
      </c>
      <c r="B101" s="6">
        <v>4024</v>
      </c>
      <c r="C101" s="18">
        <v>42497.654849537037</v>
      </c>
      <c r="D101" s="18">
        <v>42497.681631944448</v>
      </c>
      <c r="E101" s="6" t="s">
        <v>25</v>
      </c>
      <c r="F101" s="15">
        <v>2.6782407410792075E-2</v>
      </c>
      <c r="G101" s="10"/>
    </row>
    <row r="102" spans="1:7" s="2" customFormat="1" x14ac:dyDescent="0.25">
      <c r="A102" s="6" t="s">
        <v>138</v>
      </c>
      <c r="B102" s="6">
        <v>4023</v>
      </c>
      <c r="C102" s="18">
        <v>42497.695416666669</v>
      </c>
      <c r="D102" s="18">
        <v>42497.720949074072</v>
      </c>
      <c r="E102" s="6" t="s">
        <v>25</v>
      </c>
      <c r="F102" s="15">
        <v>2.5532407402351964E-2</v>
      </c>
      <c r="G102" s="10"/>
    </row>
    <row r="103" spans="1:7" s="2" customFormat="1" x14ac:dyDescent="0.25">
      <c r="A103" s="6" t="s">
        <v>139</v>
      </c>
      <c r="B103" s="6">
        <v>4025</v>
      </c>
      <c r="C103" s="18">
        <v>42497.661944444444</v>
      </c>
      <c r="D103" s="18">
        <v>42497.691064814811</v>
      </c>
      <c r="E103" s="6" t="s">
        <v>26</v>
      </c>
      <c r="F103" s="15">
        <v>2.9120370367309079E-2</v>
      </c>
      <c r="G103" s="10"/>
    </row>
    <row r="104" spans="1:7" s="2" customFormat="1" x14ac:dyDescent="0.25">
      <c r="A104" s="6" t="s">
        <v>140</v>
      </c>
      <c r="B104" s="6">
        <v>4026</v>
      </c>
      <c r="C104" s="18">
        <v>42497.704398148147</v>
      </c>
      <c r="D104" s="18">
        <v>42497.730486111112</v>
      </c>
      <c r="E104" s="6" t="s">
        <v>26</v>
      </c>
      <c r="F104" s="15">
        <v>2.6087962964083999E-2</v>
      </c>
      <c r="G104" s="10"/>
    </row>
    <row r="105" spans="1:7" s="2" customFormat="1" x14ac:dyDescent="0.25">
      <c r="A105" s="6" t="s">
        <v>141</v>
      </c>
      <c r="B105" s="6">
        <v>4040</v>
      </c>
      <c r="C105" s="18">
        <v>42497.673391203702</v>
      </c>
      <c r="D105" s="18">
        <v>42497.704375000001</v>
      </c>
      <c r="E105" s="6" t="s">
        <v>37</v>
      </c>
      <c r="F105" s="15">
        <v>3.0983796299551614E-2</v>
      </c>
      <c r="G105" s="10"/>
    </row>
    <row r="106" spans="1:7" s="2" customFormat="1" x14ac:dyDescent="0.25">
      <c r="A106" s="6" t="s">
        <v>142</v>
      </c>
      <c r="B106" s="6">
        <v>4039</v>
      </c>
      <c r="C106" s="18">
        <v>42497.712500000001</v>
      </c>
      <c r="D106" s="18">
        <v>42497.741828703707</v>
      </c>
      <c r="E106" s="6" t="s">
        <v>37</v>
      </c>
      <c r="F106" s="15">
        <v>2.9328703705687076E-2</v>
      </c>
      <c r="G106" s="10"/>
    </row>
    <row r="107" spans="1:7" s="2" customFormat="1" x14ac:dyDescent="0.25">
      <c r="A107" s="6" t="s">
        <v>143</v>
      </c>
      <c r="B107" s="6">
        <v>4029</v>
      </c>
      <c r="C107" s="18">
        <v>42497.687349537038</v>
      </c>
      <c r="D107" s="18">
        <v>42497.714166666665</v>
      </c>
      <c r="E107" s="6" t="s">
        <v>35</v>
      </c>
      <c r="F107" s="15">
        <v>2.6817129626579117E-2</v>
      </c>
      <c r="G107" s="10"/>
    </row>
    <row r="108" spans="1:7" s="2" customFormat="1" x14ac:dyDescent="0.25">
      <c r="A108" s="6" t="s">
        <v>144</v>
      </c>
      <c r="B108" s="6">
        <v>4030</v>
      </c>
      <c r="C108" s="18">
        <v>42497.72320601852</v>
      </c>
      <c r="D108" s="18">
        <v>42497.752418981479</v>
      </c>
      <c r="E108" s="6" t="s">
        <v>35</v>
      </c>
      <c r="F108" s="15">
        <v>2.9212962959718425E-2</v>
      </c>
      <c r="G108" s="10"/>
    </row>
    <row r="109" spans="1:7" s="2" customFormat="1" x14ac:dyDescent="0.25">
      <c r="A109" s="6" t="s">
        <v>145</v>
      </c>
      <c r="B109" s="6">
        <v>4011</v>
      </c>
      <c r="C109" s="18">
        <v>42497.694074074076</v>
      </c>
      <c r="D109" s="18">
        <v>42497.723368055558</v>
      </c>
      <c r="E109" s="6" t="s">
        <v>33</v>
      </c>
      <c r="F109" s="15">
        <v>2.9293981482624076E-2</v>
      </c>
      <c r="G109" s="10"/>
    </row>
    <row r="110" spans="1:7" s="2" customFormat="1" x14ac:dyDescent="0.25">
      <c r="A110" s="6" t="s">
        <v>146</v>
      </c>
      <c r="B110" s="6">
        <v>4012</v>
      </c>
      <c r="C110" s="18">
        <v>42497.730208333334</v>
      </c>
      <c r="D110" s="18">
        <v>42497.762361111112</v>
      </c>
      <c r="E110" s="6" t="s">
        <v>33</v>
      </c>
      <c r="F110" s="15">
        <v>3.2152777777810115E-2</v>
      </c>
      <c r="G110" s="10"/>
    </row>
    <row r="111" spans="1:7" s="2" customFormat="1" x14ac:dyDescent="0.25">
      <c r="A111" s="6" t="s">
        <v>147</v>
      </c>
      <c r="B111" s="6">
        <v>4007</v>
      </c>
      <c r="C111" s="18">
        <v>42497.704270833332</v>
      </c>
      <c r="D111" s="18">
        <v>42497.733414351853</v>
      </c>
      <c r="E111" s="6" t="s">
        <v>23</v>
      </c>
      <c r="F111" s="15">
        <v>2.9143518520868383E-2</v>
      </c>
      <c r="G111" s="10"/>
    </row>
    <row r="112" spans="1:7" s="2" customFormat="1" x14ac:dyDescent="0.25">
      <c r="A112" s="6" t="s">
        <v>148</v>
      </c>
      <c r="B112" s="6">
        <v>4008</v>
      </c>
      <c r="C112" s="18">
        <v>42497.742731481485</v>
      </c>
      <c r="D112" s="18">
        <v>42497.773460648146</v>
      </c>
      <c r="E112" s="6" t="s">
        <v>23</v>
      </c>
      <c r="F112" s="15">
        <v>3.0729166661330964E-2</v>
      </c>
      <c r="G112" s="10"/>
    </row>
    <row r="113" spans="1:7" s="2" customFormat="1" x14ac:dyDescent="0.25">
      <c r="A113" s="6" t="s">
        <v>149</v>
      </c>
      <c r="B113" s="6">
        <v>4020</v>
      </c>
      <c r="C113" s="18">
        <v>42497.714745370373</v>
      </c>
      <c r="D113" s="18">
        <v>42497.743518518517</v>
      </c>
      <c r="E113" s="6" t="s">
        <v>29</v>
      </c>
      <c r="F113" s="15">
        <v>2.8773148143955041E-2</v>
      </c>
      <c r="G113" s="10"/>
    </row>
    <row r="114" spans="1:7" s="2" customFormat="1" x14ac:dyDescent="0.25">
      <c r="A114" s="6" t="s">
        <v>150</v>
      </c>
      <c r="B114" s="6">
        <v>4019</v>
      </c>
      <c r="C114" s="18">
        <v>42497.748761574076</v>
      </c>
      <c r="D114" s="18">
        <v>42497.784513888888</v>
      </c>
      <c r="E114" s="6" t="s">
        <v>29</v>
      </c>
      <c r="F114" s="15">
        <v>3.5752314812270924E-2</v>
      </c>
      <c r="G114" s="10"/>
    </row>
    <row r="115" spans="1:7" s="2" customFormat="1" x14ac:dyDescent="0.25">
      <c r="A115" s="6" t="s">
        <v>151</v>
      </c>
      <c r="B115" s="6">
        <v>4024</v>
      </c>
      <c r="C115" s="18">
        <v>42497.725393518522</v>
      </c>
      <c r="D115" s="18">
        <v>42497.753750000003</v>
      </c>
      <c r="E115" s="6" t="s">
        <v>25</v>
      </c>
      <c r="F115" s="15">
        <v>2.8356481481750961E-2</v>
      </c>
      <c r="G115" s="10"/>
    </row>
    <row r="116" spans="1:7" s="2" customFormat="1" x14ac:dyDescent="0.25">
      <c r="A116" s="6" t="s">
        <v>152</v>
      </c>
      <c r="B116" s="6">
        <v>4023</v>
      </c>
      <c r="C116" s="18">
        <v>42497.762164351851</v>
      </c>
      <c r="D116" s="18">
        <v>42497.794363425928</v>
      </c>
      <c r="E116" s="6" t="s">
        <v>25</v>
      </c>
      <c r="F116" s="15">
        <v>3.2199074077652767E-2</v>
      </c>
      <c r="G116" s="10"/>
    </row>
    <row r="117" spans="1:7" s="2" customFormat="1" x14ac:dyDescent="0.25">
      <c r="A117" s="6" t="s">
        <v>153</v>
      </c>
      <c r="B117" s="6">
        <v>4025</v>
      </c>
      <c r="C117" s="18">
        <v>42497.735625000001</v>
      </c>
      <c r="D117" s="18">
        <v>42497.764861111114</v>
      </c>
      <c r="E117" s="6" t="s">
        <v>26</v>
      </c>
      <c r="F117" s="15">
        <v>2.923611111327773E-2</v>
      </c>
      <c r="G117" s="10"/>
    </row>
    <row r="118" spans="1:7" s="2" customFormat="1" x14ac:dyDescent="0.25">
      <c r="A118" s="6" t="s">
        <v>154</v>
      </c>
      <c r="B118" s="6">
        <v>4026</v>
      </c>
      <c r="C118" s="18">
        <v>42497.772523148145</v>
      </c>
      <c r="D118" s="18">
        <v>42497.806122685186</v>
      </c>
      <c r="E118" s="6" t="s">
        <v>26</v>
      </c>
      <c r="F118" s="15">
        <v>3.3599537040572613E-2</v>
      </c>
      <c r="G118" s="10"/>
    </row>
    <row r="119" spans="1:7" s="2" customFormat="1" x14ac:dyDescent="0.25">
      <c r="A119" s="6" t="s">
        <v>155</v>
      </c>
      <c r="B119" s="6">
        <v>4040</v>
      </c>
      <c r="C119" s="18">
        <v>42497.745659722219</v>
      </c>
      <c r="D119" s="18">
        <v>42497.77511574074</v>
      </c>
      <c r="E119" s="6" t="s">
        <v>37</v>
      </c>
      <c r="F119" s="15">
        <v>2.9456018521159422E-2</v>
      </c>
      <c r="G119" s="10"/>
    </row>
    <row r="120" spans="1:7" s="2" customFormat="1" x14ac:dyDescent="0.25">
      <c r="A120" s="6" t="s">
        <v>156</v>
      </c>
      <c r="B120" s="6">
        <v>4039</v>
      </c>
      <c r="C120" s="18">
        <v>42497.783946759257</v>
      </c>
      <c r="D120" s="18">
        <v>42497.814884259256</v>
      </c>
      <c r="E120" s="6" t="s">
        <v>37</v>
      </c>
      <c r="F120" s="15">
        <v>3.0937499999708962E-2</v>
      </c>
      <c r="G120" s="10"/>
    </row>
    <row r="121" spans="1:7" s="2" customFormat="1" x14ac:dyDescent="0.25">
      <c r="A121" s="6" t="s">
        <v>157</v>
      </c>
      <c r="B121" s="6">
        <v>4029</v>
      </c>
      <c r="C121" s="18">
        <v>42497.756643518522</v>
      </c>
      <c r="D121" s="18">
        <v>42497.785567129627</v>
      </c>
      <c r="E121" s="6" t="s">
        <v>35</v>
      </c>
      <c r="F121" s="15">
        <v>2.8923611105710734E-2</v>
      </c>
      <c r="G121" s="10"/>
    </row>
    <row r="122" spans="1:7" s="2" customFormat="1" x14ac:dyDescent="0.25">
      <c r="A122" s="6" t="s">
        <v>158</v>
      </c>
      <c r="B122" s="6">
        <v>4030</v>
      </c>
      <c r="C122" s="18">
        <v>42497.793761574074</v>
      </c>
      <c r="D122" s="18">
        <v>42497.824733796297</v>
      </c>
      <c r="E122" s="6" t="s">
        <v>35</v>
      </c>
      <c r="F122" s="15">
        <v>3.0972222222771961E-2</v>
      </c>
      <c r="G122" s="10"/>
    </row>
    <row r="123" spans="1:7" s="2" customFormat="1" x14ac:dyDescent="0.25">
      <c r="A123" s="6" t="s">
        <v>159</v>
      </c>
      <c r="B123" s="6">
        <v>4011</v>
      </c>
      <c r="C123" s="18">
        <v>42497.765787037039</v>
      </c>
      <c r="D123" s="18">
        <v>42497.795451388891</v>
      </c>
      <c r="E123" s="6" t="s">
        <v>33</v>
      </c>
      <c r="F123" s="15">
        <v>2.9664351852261461E-2</v>
      </c>
      <c r="G123" s="10"/>
    </row>
    <row r="124" spans="1:7" s="2" customFormat="1" x14ac:dyDescent="0.25">
      <c r="A124" s="6" t="s">
        <v>160</v>
      </c>
      <c r="B124" s="6">
        <v>4012</v>
      </c>
      <c r="C124" s="18">
        <v>42497.808807870373</v>
      </c>
      <c r="D124" s="18">
        <v>42497.835474537038</v>
      </c>
      <c r="E124" s="6" t="s">
        <v>33</v>
      </c>
      <c r="F124" s="15">
        <v>2.6666666664823424E-2</v>
      </c>
      <c r="G124" s="10"/>
    </row>
    <row r="125" spans="1:7" s="2" customFormat="1" x14ac:dyDescent="0.25">
      <c r="A125" s="6" t="s">
        <v>161</v>
      </c>
      <c r="B125" s="6">
        <v>4007</v>
      </c>
      <c r="C125" s="18">
        <v>42497.789560185185</v>
      </c>
      <c r="D125" s="18">
        <v>42497.817129629628</v>
      </c>
      <c r="E125" s="6" t="s">
        <v>23</v>
      </c>
      <c r="F125" s="15">
        <v>2.7569444442633539E-2</v>
      </c>
      <c r="G125" s="10"/>
    </row>
    <row r="126" spans="1:7" s="2" customFormat="1" x14ac:dyDescent="0.25">
      <c r="A126" s="6" t="s">
        <v>162</v>
      </c>
      <c r="B126" s="6">
        <v>4008</v>
      </c>
      <c r="C126" s="18">
        <v>42497.823807870373</v>
      </c>
      <c r="D126" s="18">
        <v>42497.856354166666</v>
      </c>
      <c r="E126" s="6" t="s">
        <v>23</v>
      </c>
      <c r="F126" s="15">
        <v>3.2546296293730848E-2</v>
      </c>
      <c r="G126" s="10"/>
    </row>
    <row r="127" spans="1:7" s="2" customFormat="1" x14ac:dyDescent="0.25">
      <c r="A127" s="6" t="s">
        <v>163</v>
      </c>
      <c r="B127" s="6">
        <v>4025</v>
      </c>
      <c r="C127" s="18">
        <v>42497.810763888891</v>
      </c>
      <c r="D127" s="18">
        <v>42497.837870370371</v>
      </c>
      <c r="E127" s="6" t="s">
        <v>26</v>
      </c>
      <c r="F127" s="15">
        <v>2.7106481480586808E-2</v>
      </c>
      <c r="G127" s="10"/>
    </row>
    <row r="128" spans="1:7" s="2" customFormat="1" x14ac:dyDescent="0.25">
      <c r="A128" s="6" t="s">
        <v>164</v>
      </c>
      <c r="B128" s="6">
        <v>4026</v>
      </c>
      <c r="C128" s="18">
        <v>42497.847766203704</v>
      </c>
      <c r="D128" s="18">
        <v>42497.878692129627</v>
      </c>
      <c r="E128" s="6" t="s">
        <v>26</v>
      </c>
      <c r="F128" s="15">
        <v>3.0925925922929309E-2</v>
      </c>
      <c r="G128" s="10"/>
    </row>
    <row r="129" spans="1:7" s="2" customFormat="1" x14ac:dyDescent="0.25">
      <c r="A129" s="6" t="s">
        <v>165</v>
      </c>
      <c r="B129" s="6">
        <v>4029</v>
      </c>
      <c r="C129" s="18">
        <v>42497.831273148149</v>
      </c>
      <c r="D129" s="18">
        <v>42497.858402777776</v>
      </c>
      <c r="E129" s="6" t="s">
        <v>35</v>
      </c>
      <c r="F129" s="15">
        <v>2.7129629626870155E-2</v>
      </c>
      <c r="G129" s="10"/>
    </row>
    <row r="130" spans="1:7" s="2" customFormat="1" x14ac:dyDescent="0.25">
      <c r="A130" s="6" t="s">
        <v>166</v>
      </c>
      <c r="B130" s="6">
        <v>4030</v>
      </c>
      <c r="C130" s="18">
        <v>42497.865254629629</v>
      </c>
      <c r="D130" s="18">
        <v>42497.898020833331</v>
      </c>
      <c r="E130" s="6" t="s">
        <v>35</v>
      </c>
      <c r="F130" s="15">
        <v>3.276620370161254E-2</v>
      </c>
      <c r="G130" s="10"/>
    </row>
    <row r="131" spans="1:7" s="2" customFormat="1" x14ac:dyDescent="0.25">
      <c r="A131" s="6" t="s">
        <v>167</v>
      </c>
      <c r="B131" s="6">
        <v>4011</v>
      </c>
      <c r="C131" s="18">
        <v>42497.850057870368</v>
      </c>
      <c r="D131" s="18">
        <v>42497.879791666666</v>
      </c>
      <c r="E131" s="6" t="s">
        <v>33</v>
      </c>
      <c r="F131" s="15">
        <v>2.973379629838746E-2</v>
      </c>
      <c r="G131" s="10"/>
    </row>
    <row r="132" spans="1:7" s="2" customFormat="1" x14ac:dyDescent="0.25">
      <c r="A132" s="6" t="s">
        <v>168</v>
      </c>
      <c r="B132" s="6">
        <v>4012</v>
      </c>
      <c r="C132" s="18">
        <v>42497.891423611109</v>
      </c>
      <c r="D132" s="18">
        <v>42497.918912037036</v>
      </c>
      <c r="E132" s="6" t="s">
        <v>33</v>
      </c>
      <c r="F132" s="15">
        <v>2.7488425927003846E-2</v>
      </c>
      <c r="G132" s="10"/>
    </row>
    <row r="133" spans="1:7" s="2" customFormat="1" x14ac:dyDescent="0.25">
      <c r="A133" s="6" t="s">
        <v>169</v>
      </c>
      <c r="B133" s="6">
        <v>4007</v>
      </c>
      <c r="C133" s="18">
        <v>42497.865231481483</v>
      </c>
      <c r="D133" s="18">
        <v>42497.90011574074</v>
      </c>
      <c r="E133" s="6" t="s">
        <v>23</v>
      </c>
      <c r="F133" s="15">
        <v>3.4884259257523809E-2</v>
      </c>
      <c r="G133" s="10"/>
    </row>
    <row r="134" spans="1:7" s="2" customFormat="1" x14ac:dyDescent="0.25">
      <c r="A134" s="6" t="s">
        <v>170</v>
      </c>
      <c r="B134" s="6">
        <v>4008</v>
      </c>
      <c r="C134" s="18">
        <v>42497.905300925922</v>
      </c>
      <c r="D134" s="18">
        <v>42497.941412037035</v>
      </c>
      <c r="E134" s="6" t="s">
        <v>23</v>
      </c>
      <c r="F134" s="15">
        <v>3.6111111112404615E-2</v>
      </c>
      <c r="G134" s="10"/>
    </row>
    <row r="135" spans="1:7" s="2" customFormat="1" x14ac:dyDescent="0.25">
      <c r="A135" s="6" t="s">
        <v>171</v>
      </c>
      <c r="B135" s="6">
        <v>4025</v>
      </c>
      <c r="C135" s="18">
        <v>42497.887731481482</v>
      </c>
      <c r="D135" s="18">
        <v>42497.922233796293</v>
      </c>
      <c r="E135" s="6" t="s">
        <v>26</v>
      </c>
      <c r="F135" s="15">
        <v>3.4502314811106771E-2</v>
      </c>
      <c r="G135" s="10"/>
    </row>
    <row r="136" spans="1:7" s="2" customFormat="1" x14ac:dyDescent="0.25">
      <c r="A136" s="6" t="s">
        <v>172</v>
      </c>
      <c r="B136" s="6">
        <v>4026</v>
      </c>
      <c r="C136" s="18">
        <v>42497.929976851854</v>
      </c>
      <c r="D136" s="18">
        <v>42497.961805555555</v>
      </c>
      <c r="E136" s="6" t="s">
        <v>26</v>
      </c>
      <c r="F136" s="15">
        <v>3.1828703700739425E-2</v>
      </c>
      <c r="G136" s="10"/>
    </row>
    <row r="137" spans="1:7" s="2" customFormat="1" x14ac:dyDescent="0.25">
      <c r="A137" s="6" t="s">
        <v>173</v>
      </c>
      <c r="B137" s="6">
        <v>4029</v>
      </c>
      <c r="C137" s="18">
        <v>42497.90519675926</v>
      </c>
      <c r="D137" s="18">
        <v>42497.941655092596</v>
      </c>
      <c r="E137" s="6" t="s">
        <v>35</v>
      </c>
      <c r="F137" s="15">
        <v>3.6458333335758653E-2</v>
      </c>
      <c r="G137" s="10"/>
    </row>
    <row r="138" spans="1:7" s="2" customFormat="1" x14ac:dyDescent="0.25">
      <c r="A138" s="6" t="s">
        <v>174</v>
      </c>
      <c r="B138" s="6">
        <v>4030</v>
      </c>
      <c r="C138" s="18">
        <v>42497.950972222221</v>
      </c>
      <c r="D138" s="18">
        <v>42497.981296296297</v>
      </c>
      <c r="E138" s="6" t="s">
        <v>35</v>
      </c>
      <c r="F138" s="15">
        <v>3.0324074075906537E-2</v>
      </c>
      <c r="G138" s="10"/>
    </row>
    <row r="139" spans="1:7" s="2" customFormat="1" x14ac:dyDescent="0.25">
      <c r="A139" s="6" t="s">
        <v>175</v>
      </c>
      <c r="B139" s="6">
        <v>4011</v>
      </c>
      <c r="C139" s="18">
        <v>42497.935393518521</v>
      </c>
      <c r="D139" s="18">
        <v>42497.963229166664</v>
      </c>
      <c r="E139" s="6" t="s">
        <v>33</v>
      </c>
      <c r="F139" s="15">
        <v>2.7835648143081926E-2</v>
      </c>
      <c r="G139" s="10"/>
    </row>
    <row r="140" spans="1:7" s="2" customFormat="1" x14ac:dyDescent="0.25">
      <c r="A140" s="6" t="s">
        <v>176</v>
      </c>
      <c r="B140" s="6">
        <v>4012</v>
      </c>
      <c r="C140" s="18">
        <v>42497.974398148152</v>
      </c>
      <c r="D140" s="18">
        <v>42498.002129629633</v>
      </c>
      <c r="E140" s="6" t="s">
        <v>33</v>
      </c>
      <c r="F140" s="15">
        <v>2.7731481481168885E-2</v>
      </c>
      <c r="G140" s="10"/>
    </row>
    <row r="141" spans="1:7" s="2" customFormat="1" x14ac:dyDescent="0.25">
      <c r="A141" s="6" t="s">
        <v>177</v>
      </c>
      <c r="B141" s="6">
        <v>4007</v>
      </c>
      <c r="C141" s="18">
        <v>42497.946516203701</v>
      </c>
      <c r="D141" s="18">
        <v>42497.983275462961</v>
      </c>
      <c r="E141" s="6" t="s">
        <v>23</v>
      </c>
      <c r="F141" s="15">
        <v>3.6759259259270038E-2</v>
      </c>
      <c r="G141" s="10"/>
    </row>
    <row r="142" spans="1:7" s="2" customFormat="1" x14ac:dyDescent="0.25">
      <c r="A142" s="6" t="s">
        <v>179</v>
      </c>
      <c r="B142" s="6">
        <v>4025</v>
      </c>
      <c r="C142" s="18">
        <v>42497.97179398148</v>
      </c>
      <c r="D142" s="18">
        <v>42498.00509259259</v>
      </c>
      <c r="E142" s="6" t="s">
        <v>26</v>
      </c>
      <c r="F142" s="15">
        <v>3.329861110978527E-2</v>
      </c>
      <c r="G142" s="10"/>
    </row>
    <row r="143" spans="1:7" s="2" customFormat="1" x14ac:dyDescent="0.25">
      <c r="A143" s="6" t="s">
        <v>180</v>
      </c>
      <c r="B143" s="6">
        <v>4026</v>
      </c>
      <c r="C143" s="18">
        <v>42498.01326388889</v>
      </c>
      <c r="D143" s="18">
        <v>42498.044733796298</v>
      </c>
      <c r="E143" s="6" t="s">
        <v>26</v>
      </c>
      <c r="F143" s="15">
        <v>3.1469907407881692E-2</v>
      </c>
      <c r="G143" s="10"/>
    </row>
    <row r="144" spans="1:7" s="2" customFormat="1" x14ac:dyDescent="0.25">
      <c r="A144" s="6" t="s">
        <v>181</v>
      </c>
      <c r="B144" s="6">
        <v>4029</v>
      </c>
      <c r="C144" s="18">
        <v>42497.988819444443</v>
      </c>
      <c r="D144" s="18">
        <v>42498.025300925925</v>
      </c>
      <c r="E144" s="6" t="s">
        <v>35</v>
      </c>
      <c r="F144" s="15">
        <v>3.6481481482042E-2</v>
      </c>
      <c r="G144" s="10"/>
    </row>
    <row r="145" spans="1:15" s="2" customFormat="1" x14ac:dyDescent="0.25">
      <c r="A145" s="6" t="s">
        <v>182</v>
      </c>
      <c r="B145" s="6">
        <v>4030</v>
      </c>
      <c r="C145" s="18">
        <v>42498.032939814817</v>
      </c>
      <c r="D145" s="18">
        <v>42498.064236111109</v>
      </c>
      <c r="E145" s="6" t="s">
        <v>35</v>
      </c>
      <c r="F145" s="15">
        <v>3.1296296292566694E-2</v>
      </c>
      <c r="G145" s="10"/>
    </row>
    <row r="146" spans="1:15" s="2" customFormat="1" x14ac:dyDescent="0.25">
      <c r="A146" s="6" t="s">
        <v>183</v>
      </c>
      <c r="B146" s="6">
        <v>4011</v>
      </c>
      <c r="C146" s="18">
        <v>42498.017118055555</v>
      </c>
      <c r="D146" s="18">
        <v>42498.045613425929</v>
      </c>
      <c r="E146" s="6" t="s">
        <v>33</v>
      </c>
      <c r="F146" s="15">
        <v>2.849537037400296E-2</v>
      </c>
      <c r="G146" s="10"/>
    </row>
    <row r="147" spans="1:15" s="2" customFormat="1" x14ac:dyDescent="0.25">
      <c r="A147" s="6" t="s">
        <v>184</v>
      </c>
      <c r="B147" s="6">
        <v>4012</v>
      </c>
      <c r="C147" s="18">
        <v>42498.058761574073</v>
      </c>
      <c r="D147" s="18">
        <v>42498.085092592592</v>
      </c>
      <c r="E147" s="6" t="s">
        <v>33</v>
      </c>
      <c r="F147" s="15">
        <v>2.6331018518249039E-2</v>
      </c>
      <c r="G147" s="10"/>
      <c r="H147"/>
    </row>
    <row r="148" spans="1:15" s="2" customFormat="1" x14ac:dyDescent="0.25">
      <c r="A148" s="6" t="s">
        <v>185</v>
      </c>
      <c r="B148" s="6">
        <v>4007</v>
      </c>
      <c r="C148" s="18">
        <v>42498.037997685184</v>
      </c>
      <c r="D148" s="18">
        <v>42498.066365740742</v>
      </c>
      <c r="E148" s="6" t="s">
        <v>23</v>
      </c>
      <c r="F148" s="15">
        <v>2.8368055558530614E-2</v>
      </c>
      <c r="G148" s="10"/>
      <c r="H148"/>
    </row>
    <row r="149" spans="1:15" s="2" customFormat="1" x14ac:dyDescent="0.25">
      <c r="A149" s="6" t="s">
        <v>187</v>
      </c>
      <c r="B149" s="6">
        <v>4008</v>
      </c>
      <c r="C149" s="18">
        <v>42498.075821759259</v>
      </c>
      <c r="D149" s="18">
        <v>42498.106273148151</v>
      </c>
      <c r="E149" s="6" t="s">
        <v>23</v>
      </c>
      <c r="F149" s="15">
        <v>3.0451388891378883E-2</v>
      </c>
      <c r="G149" s="10"/>
      <c r="H149"/>
    </row>
    <row r="150" spans="1:15" s="2" customFormat="1" x14ac:dyDescent="0.25">
      <c r="B150"/>
      <c r="C150" s="7"/>
      <c r="D150" s="7"/>
      <c r="E150"/>
      <c r="F150" s="1"/>
      <c r="G150"/>
      <c r="H150"/>
      <c r="I150"/>
    </row>
    <row r="151" spans="1:15" x14ac:dyDescent="0.25">
      <c r="J151" s="2"/>
      <c r="K151" s="2"/>
    </row>
    <row r="152" spans="1:15" x14ac:dyDescent="0.25">
      <c r="I152" s="2"/>
      <c r="J152" s="2"/>
      <c r="K152" s="2"/>
    </row>
    <row r="153" spans="1:15" s="2" customFormat="1" x14ac:dyDescent="0.25">
      <c r="B153"/>
      <c r="C153" s="7"/>
      <c r="D153" s="7"/>
      <c r="E153"/>
      <c r="F153" s="1"/>
      <c r="G153"/>
      <c r="H153"/>
      <c r="L153"/>
      <c r="M153"/>
      <c r="N153"/>
      <c r="O153"/>
    </row>
    <row r="154" spans="1:15" x14ac:dyDescent="0.25">
      <c r="J154" s="2"/>
      <c r="K154" s="2"/>
    </row>
    <row r="155" spans="1:15" x14ac:dyDescent="0.25">
      <c r="J155" s="2"/>
      <c r="K155" s="2"/>
    </row>
    <row r="156" spans="1:15" x14ac:dyDescent="0.25">
      <c r="J156" s="2"/>
      <c r="K156" s="2"/>
    </row>
  </sheetData>
  <mergeCells count="2">
    <mergeCell ref="A1:F1"/>
    <mergeCell ref="L3:N3"/>
  </mergeCells>
  <conditionalFormatting sqref="C3:G149">
    <cfRule type="expression" dxfId="908" priority="4">
      <formula>#REF!&gt;#REF!</formula>
    </cfRule>
    <cfRule type="expression" dxfId="907" priority="5">
      <formula>#REF!&gt;0</formula>
    </cfRule>
    <cfRule type="expression" dxfId="906" priority="6">
      <formula>#REF!&gt;0</formula>
    </cfRule>
  </conditionalFormatting>
  <conditionalFormatting sqref="A3:B149">
    <cfRule type="expression" dxfId="905" priority="2">
      <formula>$P3&gt;0</formula>
    </cfRule>
    <cfRule type="expression" dxfId="904" priority="3">
      <formula>$O3&gt;0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DA319944-5276-48BD-BA53-0E57BB3ED3FD}">
            <xm:f>$N3&gt;'[Train Runs and Enforcements 2016-05-07.xlsx]Variables'!#REF!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A3:B149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76"/>
  <sheetViews>
    <sheetView workbookViewId="0">
      <selection sqref="A1:F1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75" t="str">
        <f>"Eagle P3 System Performance - "&amp;TEXT(J3,"YYYY-MM-DD")</f>
        <v>Eagle P3 System Performance - 2016-05-08</v>
      </c>
      <c r="B1" s="75"/>
      <c r="C1" s="75"/>
      <c r="D1" s="75"/>
      <c r="E1" s="75"/>
      <c r="F1" s="75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430</v>
      </c>
      <c r="B3" s="6">
        <v>4029</v>
      </c>
      <c r="C3" s="18">
        <v>42498.61922453704</v>
      </c>
      <c r="D3" s="18">
        <v>42498.633587962962</v>
      </c>
      <c r="E3" s="6" t="s">
        <v>35</v>
      </c>
      <c r="F3" s="15">
        <v>3.4085648141626734E-2</v>
      </c>
      <c r="G3" s="10" t="s">
        <v>488</v>
      </c>
      <c r="J3" s="20">
        <v>42498</v>
      </c>
      <c r="K3" s="21"/>
      <c r="L3" s="76" t="s">
        <v>3</v>
      </c>
      <c r="M3" s="76"/>
      <c r="N3" s="77"/>
    </row>
    <row r="4" spans="1:65" s="2" customFormat="1" ht="15.75" thickBot="1" x14ac:dyDescent="0.3">
      <c r="A4" s="6" t="s">
        <v>361</v>
      </c>
      <c r="B4" s="6">
        <v>4030</v>
      </c>
      <c r="C4" s="18">
        <v>42498.293692129628</v>
      </c>
      <c r="D4" s="18">
        <v>42498.315625000003</v>
      </c>
      <c r="E4" s="6" t="s">
        <v>35</v>
      </c>
      <c r="F4" s="15">
        <v>2.9317129636183381E-2</v>
      </c>
      <c r="G4" s="10" t="s">
        <v>486</v>
      </c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368</v>
      </c>
      <c r="B5" s="6">
        <v>4020</v>
      </c>
      <c r="C5" s="18">
        <v>42498.307592592595</v>
      </c>
      <c r="D5" s="18">
        <v>42498.333414351851</v>
      </c>
      <c r="E5" s="6" t="s">
        <v>29</v>
      </c>
      <c r="F5" s="15">
        <v>2.9212962959718425E-2</v>
      </c>
      <c r="G5" s="10" t="s">
        <v>487</v>
      </c>
      <c r="J5" s="22" t="s">
        <v>7</v>
      </c>
      <c r="K5" s="24">
        <f>COUNTA(F3:F992)</f>
        <v>145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6" t="s">
        <v>356</v>
      </c>
      <c r="B6" s="6">
        <v>4014</v>
      </c>
      <c r="C6" s="18">
        <v>42498.234317129631</v>
      </c>
      <c r="D6" s="18">
        <v>42498.259247685186</v>
      </c>
      <c r="E6" s="6" t="s">
        <v>28</v>
      </c>
      <c r="F6" s="15">
        <v>2.4930555555329192E-2</v>
      </c>
      <c r="G6" s="10" t="s">
        <v>484</v>
      </c>
      <c r="J6" s="22" t="s">
        <v>15</v>
      </c>
      <c r="K6" s="24">
        <f>K5-SUM(K8:K9)</f>
        <v>137</v>
      </c>
      <c r="L6" s="25">
        <v>42.282068966026038</v>
      </c>
      <c r="M6" s="25">
        <v>34.999999998835847</v>
      </c>
      <c r="N6" s="25">
        <v>57.783333335537463</v>
      </c>
    </row>
    <row r="7" spans="1:65" s="2" customFormat="1" x14ac:dyDescent="0.25">
      <c r="A7" s="6" t="s">
        <v>359</v>
      </c>
      <c r="B7" s="6">
        <v>4039</v>
      </c>
      <c r="C7" s="18">
        <v>42498.28634259259</v>
      </c>
      <c r="D7" s="18">
        <v>42498.290949074071</v>
      </c>
      <c r="E7" s="6" t="s">
        <v>37</v>
      </c>
      <c r="F7" s="15">
        <v>4.6064814814599231E-3</v>
      </c>
      <c r="G7" s="10" t="s">
        <v>485</v>
      </c>
      <c r="J7" s="22" t="s">
        <v>9</v>
      </c>
      <c r="K7" s="29">
        <f>K6/K5</f>
        <v>0.94482758620689655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6" t="s">
        <v>373</v>
      </c>
      <c r="B8" s="6">
        <v>4039</v>
      </c>
      <c r="C8" s="18">
        <v>42498.357256944444</v>
      </c>
      <c r="D8" s="18">
        <v>42498.357256944444</v>
      </c>
      <c r="E8" s="6" t="s">
        <v>37</v>
      </c>
      <c r="F8" s="15">
        <v>0</v>
      </c>
      <c r="G8" s="10" t="s">
        <v>485</v>
      </c>
      <c r="J8" s="22" t="s">
        <v>16</v>
      </c>
      <c r="K8" s="24">
        <f>COUNTA(G3:G146)</f>
        <v>8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386</v>
      </c>
      <c r="B9" s="6">
        <v>4024</v>
      </c>
      <c r="C9" s="18">
        <v>42498.395127314812</v>
      </c>
      <c r="D9" s="18">
        <v>42498.405335648145</v>
      </c>
      <c r="E9" s="6" t="s">
        <v>25</v>
      </c>
      <c r="F9" s="15">
        <v>1.0208333333139308E-2</v>
      </c>
      <c r="G9" s="10" t="s">
        <v>485</v>
      </c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440</v>
      </c>
      <c r="B10" s="6">
        <v>4014</v>
      </c>
      <c r="C10" s="18">
        <v>42498.675081018519</v>
      </c>
      <c r="D10" s="18">
        <v>42498.681875000002</v>
      </c>
      <c r="E10" s="6" t="s">
        <v>28</v>
      </c>
      <c r="F10" s="15">
        <v>6.7939814834971912E-3</v>
      </c>
      <c r="G10" s="10" t="s">
        <v>485</v>
      </c>
    </row>
    <row r="11" spans="1:65" s="2" customFormat="1" x14ac:dyDescent="0.25">
      <c r="A11" s="6" t="s">
        <v>340</v>
      </c>
      <c r="B11" s="6">
        <v>4016</v>
      </c>
      <c r="C11" s="18">
        <v>42498.132997685185</v>
      </c>
      <c r="D11" s="18">
        <v>42498.160671296297</v>
      </c>
      <c r="E11" s="6" t="s">
        <v>31</v>
      </c>
      <c r="F11" s="15">
        <v>2.7673611111822538E-2</v>
      </c>
      <c r="G11" s="10"/>
    </row>
    <row r="12" spans="1:65" s="2" customFormat="1" x14ac:dyDescent="0.25">
      <c r="A12" s="6" t="s">
        <v>341</v>
      </c>
      <c r="B12" s="6">
        <v>4017</v>
      </c>
      <c r="C12" s="18">
        <v>42498.167557870373</v>
      </c>
      <c r="D12" s="18">
        <v>42498.199976851851</v>
      </c>
      <c r="E12" s="6" t="s">
        <v>36</v>
      </c>
      <c r="F12" s="15">
        <v>3.2418981478258502E-2</v>
      </c>
      <c r="G12" s="10"/>
    </row>
    <row r="13" spans="1:65" s="2" customFormat="1" x14ac:dyDescent="0.25">
      <c r="A13" s="6" t="s">
        <v>342</v>
      </c>
      <c r="B13" s="6">
        <v>4020</v>
      </c>
      <c r="C13" s="18">
        <v>42498.149953703702</v>
      </c>
      <c r="D13" s="18">
        <v>42498.181793981479</v>
      </c>
      <c r="E13" s="6" t="s">
        <v>29</v>
      </c>
      <c r="F13" s="15">
        <v>3.1840277777519077E-2</v>
      </c>
      <c r="G13" s="10"/>
    </row>
    <row r="14" spans="1:65" s="2" customFormat="1" x14ac:dyDescent="0.25">
      <c r="A14" s="6" t="s">
        <v>343</v>
      </c>
      <c r="B14" s="6">
        <v>4013</v>
      </c>
      <c r="C14" s="18">
        <v>42498.192673611113</v>
      </c>
      <c r="D14" s="18">
        <v>42498.22378472222</v>
      </c>
      <c r="E14" s="6" t="s">
        <v>28</v>
      </c>
      <c r="F14" s="15">
        <v>3.1111111107748002E-2</v>
      </c>
      <c r="G14" s="10"/>
    </row>
    <row r="15" spans="1:65" s="2" customFormat="1" x14ac:dyDescent="0.25">
      <c r="A15" s="6" t="s">
        <v>344</v>
      </c>
      <c r="B15" s="6">
        <v>4040</v>
      </c>
      <c r="C15" s="18">
        <v>42498.173576388886</v>
      </c>
      <c r="D15" s="18">
        <v>42498.202384259261</v>
      </c>
      <c r="E15" s="6" t="s">
        <v>37</v>
      </c>
      <c r="F15" s="15">
        <v>2.8807870374293998E-2</v>
      </c>
      <c r="G15" s="10"/>
    </row>
    <row r="16" spans="1:65" s="2" customFormat="1" x14ac:dyDescent="0.25">
      <c r="A16" s="6" t="s">
        <v>345</v>
      </c>
      <c r="B16" s="6">
        <v>4023</v>
      </c>
      <c r="C16" s="18">
        <v>42498.212766203702</v>
      </c>
      <c r="D16" s="18">
        <v>42498.241168981483</v>
      </c>
      <c r="E16" s="6" t="s">
        <v>25</v>
      </c>
      <c r="F16" s="15">
        <v>2.8402777781593613E-2</v>
      </c>
      <c r="G16" s="10"/>
    </row>
    <row r="17" spans="1:7" s="2" customFormat="1" x14ac:dyDescent="0.25">
      <c r="A17" s="6" t="s">
        <v>346</v>
      </c>
      <c r="B17" s="6">
        <v>4029</v>
      </c>
      <c r="C17" s="18">
        <v>42498.182314814818</v>
      </c>
      <c r="D17" s="18">
        <v>42498.21292824074</v>
      </c>
      <c r="E17" s="6" t="s">
        <v>35</v>
      </c>
      <c r="F17" s="15">
        <v>3.0613425922638271E-2</v>
      </c>
      <c r="G17" s="10"/>
    </row>
    <row r="18" spans="1:7" s="2" customFormat="1" x14ac:dyDescent="0.25">
      <c r="A18" s="6" t="s">
        <v>347</v>
      </c>
      <c r="B18" s="6">
        <v>4030</v>
      </c>
      <c r="C18" s="18">
        <v>42498.221562500003</v>
      </c>
      <c r="D18" s="18">
        <v>42498.252523148149</v>
      </c>
      <c r="E18" s="6" t="s">
        <v>35</v>
      </c>
      <c r="F18" s="15">
        <v>3.0960648145992309E-2</v>
      </c>
      <c r="G18" s="10"/>
    </row>
    <row r="19" spans="1:7" s="2" customFormat="1" x14ac:dyDescent="0.25">
      <c r="A19" s="6" t="s">
        <v>348</v>
      </c>
      <c r="B19" s="6">
        <v>4025</v>
      </c>
      <c r="C19" s="18">
        <v>42498.195659722223</v>
      </c>
      <c r="D19" s="18">
        <v>42498.222905092596</v>
      </c>
      <c r="E19" s="6" t="s">
        <v>26</v>
      </c>
      <c r="F19" s="15">
        <v>2.7245370372838806E-2</v>
      </c>
      <c r="G19" s="10"/>
    </row>
    <row r="20" spans="1:7" s="2" customFormat="1" x14ac:dyDescent="0.25">
      <c r="A20" s="6" t="s">
        <v>349</v>
      </c>
      <c r="B20" s="6">
        <v>4026</v>
      </c>
      <c r="C20" s="18">
        <v>42498.237025462964</v>
      </c>
      <c r="D20" s="18">
        <v>42498.263784722221</v>
      </c>
      <c r="E20" s="6" t="s">
        <v>26</v>
      </c>
      <c r="F20" s="15">
        <v>2.675925925723277E-2</v>
      </c>
      <c r="G20" s="10"/>
    </row>
    <row r="21" spans="1:7" s="2" customFormat="1" x14ac:dyDescent="0.25">
      <c r="A21" s="6" t="s">
        <v>350</v>
      </c>
      <c r="B21" s="6">
        <v>4016</v>
      </c>
      <c r="C21" s="18">
        <v>42498.205509259256</v>
      </c>
      <c r="D21" s="18">
        <v>42498.232847222222</v>
      </c>
      <c r="E21" s="6" t="s">
        <v>31</v>
      </c>
      <c r="F21" s="15">
        <v>2.7337962965248153E-2</v>
      </c>
      <c r="G21" s="10"/>
    </row>
    <row r="22" spans="1:7" s="2" customFormat="1" x14ac:dyDescent="0.25">
      <c r="A22" s="6" t="s">
        <v>351</v>
      </c>
      <c r="B22" s="6">
        <v>4015</v>
      </c>
      <c r="C22" s="18">
        <v>42498.246261574073</v>
      </c>
      <c r="D22" s="18">
        <v>42498.275902777779</v>
      </c>
      <c r="E22" s="6" t="s">
        <v>31</v>
      </c>
      <c r="F22" s="15">
        <v>2.9641203705978114E-2</v>
      </c>
      <c r="G22" s="10"/>
    </row>
    <row r="23" spans="1:7" s="2" customFormat="1" x14ac:dyDescent="0.25">
      <c r="A23" s="6" t="s">
        <v>352</v>
      </c>
      <c r="B23" s="6">
        <v>4018</v>
      </c>
      <c r="C23" s="18">
        <v>42498.211585648147</v>
      </c>
      <c r="D23" s="18">
        <v>42498.243715277778</v>
      </c>
      <c r="E23" s="6" t="s">
        <v>36</v>
      </c>
      <c r="F23" s="15">
        <v>3.2129629631526768E-2</v>
      </c>
      <c r="G23" s="10"/>
    </row>
    <row r="24" spans="1:7" s="2" customFormat="1" x14ac:dyDescent="0.25">
      <c r="A24" s="6" t="s">
        <v>353</v>
      </c>
      <c r="B24" s="6">
        <v>4017</v>
      </c>
      <c r="C24" s="18">
        <v>42498.253472222219</v>
      </c>
      <c r="D24" s="18">
        <v>42498.285324074073</v>
      </c>
      <c r="E24" s="6" t="s">
        <v>36</v>
      </c>
      <c r="F24" s="15">
        <v>3.1851851854298729E-2</v>
      </c>
      <c r="G24" s="10"/>
    </row>
    <row r="25" spans="1:7" s="2" customFormat="1" x14ac:dyDescent="0.25">
      <c r="A25" s="6" t="s">
        <v>354</v>
      </c>
      <c r="B25" s="6">
        <v>4020</v>
      </c>
      <c r="C25" s="18">
        <v>42498.230081018519</v>
      </c>
      <c r="D25" s="18">
        <v>42498.258715277778</v>
      </c>
      <c r="E25" s="6" t="s">
        <v>29</v>
      </c>
      <c r="F25" s="15">
        <v>2.8634259258979E-2</v>
      </c>
      <c r="G25" s="10"/>
    </row>
    <row r="26" spans="1:7" s="2" customFormat="1" x14ac:dyDescent="0.25">
      <c r="A26" s="6" t="s">
        <v>355</v>
      </c>
      <c r="B26" s="6">
        <v>4019</v>
      </c>
      <c r="C26" s="18">
        <v>42498.262372685182</v>
      </c>
      <c r="D26" s="18">
        <v>42498.298009259262</v>
      </c>
      <c r="E26" s="6" t="s">
        <v>29</v>
      </c>
      <c r="F26" s="15">
        <v>3.5636574080854189E-2</v>
      </c>
      <c r="G26" s="10"/>
    </row>
    <row r="27" spans="1:7" s="2" customFormat="1" x14ac:dyDescent="0.25">
      <c r="A27" s="6" t="s">
        <v>357</v>
      </c>
      <c r="B27" s="6">
        <v>4013</v>
      </c>
      <c r="C27" s="18">
        <v>42498.272604166668</v>
      </c>
      <c r="D27" s="18">
        <v>42498.304606481484</v>
      </c>
      <c r="E27" s="6" t="s">
        <v>28</v>
      </c>
      <c r="F27" s="15">
        <v>3.2002314816054422E-2</v>
      </c>
      <c r="G27" s="10"/>
    </row>
    <row r="28" spans="1:7" s="2" customFormat="1" x14ac:dyDescent="0.25">
      <c r="A28" s="6" t="s">
        <v>358</v>
      </c>
      <c r="B28" s="6">
        <v>4040</v>
      </c>
      <c r="C28" s="18">
        <v>42498.24695601852</v>
      </c>
      <c r="D28" s="18">
        <v>42498.275011574071</v>
      </c>
      <c r="E28" s="6" t="s">
        <v>37</v>
      </c>
      <c r="F28" s="15">
        <v>2.8055555550963618E-2</v>
      </c>
      <c r="G28" s="10"/>
    </row>
    <row r="29" spans="1:7" s="2" customFormat="1" x14ac:dyDescent="0.25">
      <c r="A29" s="6" t="s">
        <v>360</v>
      </c>
      <c r="B29" s="6">
        <v>4029</v>
      </c>
      <c r="C29" s="18">
        <v>42498.259710648148</v>
      </c>
      <c r="D29" s="18">
        <v>42498.285370370373</v>
      </c>
      <c r="E29" s="6" t="s">
        <v>35</v>
      </c>
      <c r="F29" s="15">
        <v>2.5659722225100268E-2</v>
      </c>
      <c r="G29" s="10"/>
    </row>
    <row r="30" spans="1:7" s="2" customFormat="1" x14ac:dyDescent="0.25">
      <c r="A30" s="6" t="s">
        <v>362</v>
      </c>
      <c r="B30" s="6">
        <v>4025</v>
      </c>
      <c r="C30" s="18">
        <v>42498.270104166666</v>
      </c>
      <c r="D30" s="18">
        <v>42498.295451388891</v>
      </c>
      <c r="E30" s="6" t="s">
        <v>26</v>
      </c>
      <c r="F30" s="15">
        <v>2.5347222224809229E-2</v>
      </c>
      <c r="G30" s="10"/>
    </row>
    <row r="31" spans="1:7" s="2" customFormat="1" x14ac:dyDescent="0.25">
      <c r="A31" s="6" t="s">
        <v>363</v>
      </c>
      <c r="B31" s="6">
        <v>4026</v>
      </c>
      <c r="C31" s="18">
        <v>42498.308483796296</v>
      </c>
      <c r="D31" s="18">
        <v>42498.335856481484</v>
      </c>
      <c r="E31" s="6" t="s">
        <v>26</v>
      </c>
      <c r="F31" s="15">
        <v>2.7372685188311152E-2</v>
      </c>
      <c r="G31" s="10"/>
    </row>
    <row r="32" spans="1:7" s="2" customFormat="1" x14ac:dyDescent="0.25">
      <c r="A32" s="6" t="s">
        <v>364</v>
      </c>
      <c r="B32" s="6">
        <v>4016</v>
      </c>
      <c r="C32" s="18">
        <v>42498.279293981483</v>
      </c>
      <c r="D32" s="18">
        <v>42498.306145833332</v>
      </c>
      <c r="E32" s="6" t="s">
        <v>31</v>
      </c>
      <c r="F32" s="15">
        <v>2.6851851849642117E-2</v>
      </c>
      <c r="G32" s="10"/>
    </row>
    <row r="33" spans="1:7" s="2" customFormat="1" x14ac:dyDescent="0.25">
      <c r="A33" s="6" t="s">
        <v>365</v>
      </c>
      <c r="B33" s="6">
        <v>4015</v>
      </c>
      <c r="C33" s="18">
        <v>42498.316793981481</v>
      </c>
      <c r="D33" s="18">
        <v>42498.346006944441</v>
      </c>
      <c r="E33" s="6" t="s">
        <v>31</v>
      </c>
      <c r="F33" s="15">
        <v>2.9212962959718425E-2</v>
      </c>
      <c r="G33" s="10"/>
    </row>
    <row r="34" spans="1:7" s="2" customFormat="1" x14ac:dyDescent="0.25">
      <c r="A34" s="6" t="s">
        <v>366</v>
      </c>
      <c r="B34" s="6">
        <v>4018</v>
      </c>
      <c r="C34" s="18">
        <v>42498.288888888892</v>
      </c>
      <c r="D34" s="18">
        <v>42498.31790509259</v>
      </c>
      <c r="E34" s="6" t="s">
        <v>36</v>
      </c>
      <c r="F34" s="15">
        <v>2.901620369812008E-2</v>
      </c>
      <c r="G34" s="10"/>
    </row>
    <row r="35" spans="1:7" s="2" customFormat="1" x14ac:dyDescent="0.25">
      <c r="A35" s="6" t="s">
        <v>367</v>
      </c>
      <c r="B35" s="6">
        <v>4017</v>
      </c>
      <c r="C35" s="18">
        <v>42498.326828703706</v>
      </c>
      <c r="D35" s="18">
        <v>42498.355925925927</v>
      </c>
      <c r="E35" s="6" t="s">
        <v>36</v>
      </c>
      <c r="F35" s="15">
        <v>2.9097222221025731E-2</v>
      </c>
      <c r="G35" s="10"/>
    </row>
    <row r="36" spans="1:7" s="2" customFormat="1" x14ac:dyDescent="0.25">
      <c r="A36" s="6" t="s">
        <v>369</v>
      </c>
      <c r="B36" s="6">
        <v>4019</v>
      </c>
      <c r="C36" s="18">
        <v>42498.337523148148</v>
      </c>
      <c r="D36" s="18">
        <v>42498.368263888886</v>
      </c>
      <c r="E36" s="6" t="s">
        <v>29</v>
      </c>
      <c r="F36" s="15">
        <v>3.0740740738110617E-2</v>
      </c>
      <c r="G36" s="10"/>
    </row>
    <row r="37" spans="1:7" s="2" customFormat="1" x14ac:dyDescent="0.25">
      <c r="A37" s="6" t="s">
        <v>370</v>
      </c>
      <c r="B37" s="6">
        <v>4014</v>
      </c>
      <c r="C37" s="18">
        <v>42498.308553240742</v>
      </c>
      <c r="D37" s="18">
        <v>42498.337337962963</v>
      </c>
      <c r="E37" s="6" t="s">
        <v>28</v>
      </c>
      <c r="F37" s="15">
        <v>2.8784722220734693E-2</v>
      </c>
      <c r="G37" s="10"/>
    </row>
    <row r="38" spans="1:7" s="2" customFormat="1" x14ac:dyDescent="0.25">
      <c r="A38" s="6" t="s">
        <v>371</v>
      </c>
      <c r="B38" s="6">
        <v>4013</v>
      </c>
      <c r="C38" s="18">
        <v>42498.349224537036</v>
      </c>
      <c r="D38" s="18">
        <v>42498.377418981479</v>
      </c>
      <c r="E38" s="6" t="s">
        <v>28</v>
      </c>
      <c r="F38" s="15">
        <v>2.8194444443215616E-2</v>
      </c>
      <c r="G38" s="10"/>
    </row>
    <row r="39" spans="1:7" s="2" customFormat="1" x14ac:dyDescent="0.25">
      <c r="A39" s="6" t="s">
        <v>372</v>
      </c>
      <c r="B39" s="6">
        <v>4040</v>
      </c>
      <c r="C39" s="18">
        <v>42498.321111111109</v>
      </c>
      <c r="D39" s="18">
        <v>42498.347800925927</v>
      </c>
      <c r="E39" s="6" t="s">
        <v>37</v>
      </c>
      <c r="F39" s="15">
        <v>2.6689814818382729E-2</v>
      </c>
      <c r="G39" s="10"/>
    </row>
    <row r="40" spans="1:7" s="2" customFormat="1" x14ac:dyDescent="0.25">
      <c r="A40" s="6" t="s">
        <v>374</v>
      </c>
      <c r="B40" s="6">
        <v>4029</v>
      </c>
      <c r="C40" s="18">
        <v>42498.335196759261</v>
      </c>
      <c r="D40" s="18">
        <v>42498.36146990741</v>
      </c>
      <c r="E40" s="6" t="s">
        <v>35</v>
      </c>
      <c r="F40" s="15">
        <v>2.6273148148902692E-2</v>
      </c>
      <c r="G40" s="10"/>
    </row>
    <row r="41" spans="1:7" s="2" customFormat="1" x14ac:dyDescent="0.25">
      <c r="A41" s="6" t="s">
        <v>375</v>
      </c>
      <c r="B41" s="6">
        <v>4030</v>
      </c>
      <c r="C41" s="18">
        <v>42498.369490740741</v>
      </c>
      <c r="D41" s="18">
        <v>42498.398136574076</v>
      </c>
      <c r="E41" s="6" t="s">
        <v>35</v>
      </c>
      <c r="F41" s="15">
        <v>2.8645833335758653E-2</v>
      </c>
      <c r="G41" s="10"/>
    </row>
    <row r="42" spans="1:7" s="2" customFormat="1" x14ac:dyDescent="0.25">
      <c r="A42" s="6" t="s">
        <v>376</v>
      </c>
      <c r="B42" s="6">
        <v>4025</v>
      </c>
      <c r="C42" s="18">
        <v>42498.343194444446</v>
      </c>
      <c r="D42" s="18">
        <v>42498.368564814817</v>
      </c>
      <c r="E42" s="6" t="s">
        <v>26</v>
      </c>
      <c r="F42" s="15">
        <v>2.5370370371092577E-2</v>
      </c>
      <c r="G42" s="10"/>
    </row>
    <row r="43" spans="1:7" s="2" customFormat="1" x14ac:dyDescent="0.25">
      <c r="A43" s="6" t="s">
        <v>377</v>
      </c>
      <c r="B43" s="6">
        <v>4026</v>
      </c>
      <c r="C43" s="18">
        <v>42498.382800925923</v>
      </c>
      <c r="D43" s="18">
        <v>42498.408530092594</v>
      </c>
      <c r="E43" s="6" t="s">
        <v>26</v>
      </c>
      <c r="F43" s="15">
        <v>2.5729166671226267E-2</v>
      </c>
      <c r="G43" s="10"/>
    </row>
    <row r="44" spans="1:7" s="2" customFormat="1" x14ac:dyDescent="0.25">
      <c r="A44" s="6" t="s">
        <v>378</v>
      </c>
      <c r="B44" s="6">
        <v>4016</v>
      </c>
      <c r="C44" s="18">
        <v>42498.350416666668</v>
      </c>
      <c r="D44" s="18">
        <v>42498.378657407404</v>
      </c>
      <c r="E44" s="6" t="s">
        <v>31</v>
      </c>
      <c r="F44" s="15">
        <v>2.824074073578231E-2</v>
      </c>
      <c r="G44" s="10"/>
    </row>
    <row r="45" spans="1:7" s="2" customFormat="1" x14ac:dyDescent="0.25">
      <c r="A45" s="6" t="s">
        <v>379</v>
      </c>
      <c r="B45" s="6">
        <v>4015</v>
      </c>
      <c r="C45" s="18">
        <v>42498.385208333333</v>
      </c>
      <c r="D45" s="18">
        <v>42498.418136574073</v>
      </c>
      <c r="E45" s="6" t="s">
        <v>31</v>
      </c>
      <c r="F45" s="15">
        <v>3.2928240740147885E-2</v>
      </c>
      <c r="G45" s="10"/>
    </row>
    <row r="46" spans="1:7" s="2" customFormat="1" x14ac:dyDescent="0.25">
      <c r="A46" s="6" t="s">
        <v>380</v>
      </c>
      <c r="B46" s="6">
        <v>4018</v>
      </c>
      <c r="C46" s="18">
        <v>42498.359375</v>
      </c>
      <c r="D46" s="18">
        <v>42498.389594907407</v>
      </c>
      <c r="E46" s="6" t="s">
        <v>36</v>
      </c>
      <c r="F46" s="15">
        <v>3.0219907406717539E-2</v>
      </c>
      <c r="G46" s="10"/>
    </row>
    <row r="47" spans="1:7" s="2" customFormat="1" x14ac:dyDescent="0.25">
      <c r="A47" s="6" t="s">
        <v>381</v>
      </c>
      <c r="B47" s="6">
        <v>4017</v>
      </c>
      <c r="C47" s="18">
        <v>42498.398298611108</v>
      </c>
      <c r="D47" s="18">
        <v>42498.429814814815</v>
      </c>
      <c r="E47" s="6" t="s">
        <v>36</v>
      </c>
      <c r="F47" s="15">
        <v>3.1516203707724344E-2</v>
      </c>
      <c r="G47" s="10"/>
    </row>
    <row r="48" spans="1:7" s="2" customFormat="1" x14ac:dyDescent="0.25">
      <c r="A48" s="6" t="s">
        <v>382</v>
      </c>
      <c r="B48" s="6">
        <v>4020</v>
      </c>
      <c r="C48" s="18">
        <v>42498.371203703704</v>
      </c>
      <c r="D48" s="18">
        <v>42498.40079861111</v>
      </c>
      <c r="E48" s="6" t="s">
        <v>29</v>
      </c>
      <c r="F48" s="15">
        <v>2.9594907406135462E-2</v>
      </c>
      <c r="G48" s="10"/>
    </row>
    <row r="49" spans="1:7" s="2" customFormat="1" x14ac:dyDescent="0.25">
      <c r="A49" s="6" t="s">
        <v>383</v>
      </c>
      <c r="B49" s="6">
        <v>4019</v>
      </c>
      <c r="C49" s="18">
        <v>42498.40997685185</v>
      </c>
      <c r="D49" s="18">
        <v>42498.443657407406</v>
      </c>
      <c r="E49" s="6" t="s">
        <v>29</v>
      </c>
      <c r="F49" s="15">
        <v>3.3680555556202307E-2</v>
      </c>
      <c r="G49" s="10"/>
    </row>
    <row r="50" spans="1:7" s="2" customFormat="1" x14ac:dyDescent="0.25">
      <c r="A50" s="6" t="s">
        <v>384</v>
      </c>
      <c r="B50" s="6">
        <v>4014</v>
      </c>
      <c r="C50" s="18">
        <v>42498.380115740743</v>
      </c>
      <c r="D50" s="18">
        <v>42498.410752314812</v>
      </c>
      <c r="E50" s="6" t="s">
        <v>28</v>
      </c>
      <c r="F50" s="15">
        <v>3.0636574068921618E-2</v>
      </c>
      <c r="G50" s="10"/>
    </row>
    <row r="51" spans="1:7" s="2" customFormat="1" x14ac:dyDescent="0.25">
      <c r="A51" s="6" t="s">
        <v>385</v>
      </c>
      <c r="B51" s="6">
        <v>4013</v>
      </c>
      <c r="C51" s="18">
        <v>42498.419409722221</v>
      </c>
      <c r="D51" s="18">
        <v>42498.450462962966</v>
      </c>
      <c r="E51" s="6" t="s">
        <v>28</v>
      </c>
      <c r="F51" s="15">
        <v>3.1053240745677613E-2</v>
      </c>
      <c r="G51" s="10"/>
    </row>
    <row r="52" spans="1:7" s="2" customFormat="1" x14ac:dyDescent="0.25">
      <c r="A52" s="6" t="s">
        <v>387</v>
      </c>
      <c r="B52" s="6">
        <v>4023</v>
      </c>
      <c r="C52" s="18">
        <v>42498.430462962962</v>
      </c>
      <c r="D52" s="18">
        <v>42498.461192129631</v>
      </c>
      <c r="E52" s="6" t="s">
        <v>25</v>
      </c>
      <c r="F52" s="15">
        <v>3.0729166668606922E-2</v>
      </c>
      <c r="G52" s="10"/>
    </row>
    <row r="53" spans="1:7" s="2" customFormat="1" x14ac:dyDescent="0.25">
      <c r="A53" s="6" t="s">
        <v>388</v>
      </c>
      <c r="B53" s="6">
        <v>4029</v>
      </c>
      <c r="C53" s="18">
        <v>42498.404999999999</v>
      </c>
      <c r="D53" s="18">
        <v>42498.43167824074</v>
      </c>
      <c r="E53" s="6" t="s">
        <v>35</v>
      </c>
      <c r="F53" s="15">
        <v>2.6678240741603076E-2</v>
      </c>
      <c r="G53" s="10"/>
    </row>
    <row r="54" spans="1:7" s="2" customFormat="1" x14ac:dyDescent="0.25">
      <c r="A54" s="6" t="s">
        <v>389</v>
      </c>
      <c r="B54" s="6">
        <v>4030</v>
      </c>
      <c r="C54" s="18">
        <v>42498.441516203704</v>
      </c>
      <c r="D54" s="18">
        <v>42498.470879629633</v>
      </c>
      <c r="E54" s="6" t="s">
        <v>35</v>
      </c>
      <c r="F54" s="15">
        <v>2.9363425928750075E-2</v>
      </c>
      <c r="G54" s="10"/>
    </row>
    <row r="55" spans="1:7" s="2" customFormat="1" x14ac:dyDescent="0.25">
      <c r="A55" s="6" t="s">
        <v>390</v>
      </c>
      <c r="B55" s="6">
        <v>4025</v>
      </c>
      <c r="C55" s="18">
        <v>42498.416909722226</v>
      </c>
      <c r="D55" s="18">
        <v>42498.44121527778</v>
      </c>
      <c r="E55" s="6" t="s">
        <v>26</v>
      </c>
      <c r="F55" s="15">
        <v>2.4305555554747116E-2</v>
      </c>
      <c r="G55" s="10"/>
    </row>
    <row r="56" spans="1:7" s="2" customFormat="1" x14ac:dyDescent="0.25">
      <c r="A56" s="6" t="s">
        <v>391</v>
      </c>
      <c r="B56" s="6">
        <v>4026</v>
      </c>
      <c r="C56" s="18">
        <v>42498.455694444441</v>
      </c>
      <c r="D56" s="18">
        <v>42498.480636574073</v>
      </c>
      <c r="E56" s="6" t="s">
        <v>26</v>
      </c>
      <c r="F56" s="15">
        <v>2.4953703706182918E-2</v>
      </c>
      <c r="G56" s="10"/>
    </row>
    <row r="57" spans="1:7" s="2" customFormat="1" x14ac:dyDescent="0.25">
      <c r="A57" s="6" t="s">
        <v>392</v>
      </c>
      <c r="B57" s="6">
        <v>4016</v>
      </c>
      <c r="C57" s="18">
        <v>42498.423194444447</v>
      </c>
      <c r="D57" s="18">
        <v>42498.45207175926</v>
      </c>
      <c r="E57" s="6" t="s">
        <v>31</v>
      </c>
      <c r="F57" s="15">
        <v>2.8877314813144039E-2</v>
      </c>
      <c r="G57" s="10"/>
    </row>
    <row r="58" spans="1:7" s="2" customFormat="1" x14ac:dyDescent="0.25">
      <c r="A58" s="6" t="s">
        <v>393</v>
      </c>
      <c r="B58" s="6">
        <v>4015</v>
      </c>
      <c r="C58" s="18">
        <v>42498.46197916667</v>
      </c>
      <c r="D58" s="18">
        <v>42498.492372685185</v>
      </c>
      <c r="E58" s="6" t="s">
        <v>31</v>
      </c>
      <c r="F58" s="15">
        <v>3.0393518514756579E-2</v>
      </c>
      <c r="G58" s="10"/>
    </row>
    <row r="59" spans="1:7" s="2" customFormat="1" x14ac:dyDescent="0.25">
      <c r="A59" s="6" t="s">
        <v>394</v>
      </c>
      <c r="B59" s="6">
        <v>4018</v>
      </c>
      <c r="C59" s="18">
        <v>42498.433530092596</v>
      </c>
      <c r="D59" s="18">
        <v>42498.46197916667</v>
      </c>
      <c r="E59" s="6" t="s">
        <v>36</v>
      </c>
      <c r="F59" s="15">
        <v>2.8449074074160308E-2</v>
      </c>
      <c r="G59" s="10"/>
    </row>
    <row r="60" spans="1:7" s="2" customFormat="1" x14ac:dyDescent="0.25">
      <c r="A60" s="6" t="s">
        <v>395</v>
      </c>
      <c r="B60" s="6">
        <v>4017</v>
      </c>
      <c r="C60" s="18">
        <v>42498.473506944443</v>
      </c>
      <c r="D60" s="18">
        <v>42498.506435185183</v>
      </c>
      <c r="E60" s="6" t="s">
        <v>36</v>
      </c>
      <c r="F60" s="15">
        <v>3.2928240740147885E-2</v>
      </c>
      <c r="G60" s="10"/>
    </row>
    <row r="61" spans="1:7" s="2" customFormat="1" x14ac:dyDescent="0.25">
      <c r="A61" s="6" t="s">
        <v>396</v>
      </c>
      <c r="B61" s="6">
        <v>4020</v>
      </c>
      <c r="C61" s="18">
        <v>42498.446423611109</v>
      </c>
      <c r="D61" s="18">
        <v>42498.472581018519</v>
      </c>
      <c r="E61" s="6" t="s">
        <v>29</v>
      </c>
      <c r="F61" s="15">
        <v>2.6157407410209998E-2</v>
      </c>
      <c r="G61" s="10"/>
    </row>
    <row r="62" spans="1:7" s="2" customFormat="1" x14ac:dyDescent="0.25">
      <c r="A62" s="6" t="s">
        <v>397</v>
      </c>
      <c r="B62" s="6">
        <v>4019</v>
      </c>
      <c r="C62" s="18">
        <v>42498.484768518516</v>
      </c>
      <c r="D62" s="18">
        <v>42498.51258101852</v>
      </c>
      <c r="E62" s="6" t="s">
        <v>29</v>
      </c>
      <c r="F62" s="15">
        <v>2.7812500004074536E-2</v>
      </c>
      <c r="G62" s="10"/>
    </row>
    <row r="63" spans="1:7" s="2" customFormat="1" x14ac:dyDescent="0.25">
      <c r="A63" s="6" t="s">
        <v>398</v>
      </c>
      <c r="B63" s="6">
        <v>4014</v>
      </c>
      <c r="C63" s="18">
        <v>42498.453877314816</v>
      </c>
      <c r="D63" s="18">
        <v>42498.487395833334</v>
      </c>
      <c r="E63" s="6" t="s">
        <v>28</v>
      </c>
      <c r="F63" s="15">
        <v>3.3518518517666962E-2</v>
      </c>
      <c r="G63" s="10"/>
    </row>
    <row r="64" spans="1:7" s="2" customFormat="1" x14ac:dyDescent="0.25">
      <c r="A64" s="6" t="s">
        <v>399</v>
      </c>
      <c r="B64" s="6">
        <v>4013</v>
      </c>
      <c r="C64" s="18">
        <v>42498.493379629632</v>
      </c>
      <c r="D64" s="18">
        <v>42498.528414351851</v>
      </c>
      <c r="E64" s="6" t="s">
        <v>28</v>
      </c>
      <c r="F64" s="15">
        <v>3.5034722219279502E-2</v>
      </c>
      <c r="G64" s="10"/>
    </row>
    <row r="65" spans="1:7" s="2" customFormat="1" x14ac:dyDescent="0.25">
      <c r="A65" s="6" t="s">
        <v>400</v>
      </c>
      <c r="B65" s="6">
        <v>4040</v>
      </c>
      <c r="C65" s="18">
        <v>42498.463518518518</v>
      </c>
      <c r="D65" s="18">
        <v>42498.493923611109</v>
      </c>
      <c r="E65" s="6" t="s">
        <v>37</v>
      </c>
      <c r="F65" s="15">
        <v>3.0405092591536231E-2</v>
      </c>
      <c r="G65" s="10"/>
    </row>
    <row r="66" spans="1:7" s="2" customFormat="1" x14ac:dyDescent="0.25">
      <c r="A66" s="6" t="s">
        <v>401</v>
      </c>
      <c r="B66" s="6">
        <v>4039</v>
      </c>
      <c r="C66" s="18">
        <v>42498.504814814813</v>
      </c>
      <c r="D66" s="18">
        <v>42498.533518518518</v>
      </c>
      <c r="E66" s="6" t="s">
        <v>37</v>
      </c>
      <c r="F66" s="15">
        <v>2.8703703705104999E-2</v>
      </c>
      <c r="G66" s="10"/>
    </row>
    <row r="67" spans="1:7" s="2" customFormat="1" x14ac:dyDescent="0.25">
      <c r="A67" s="6" t="s">
        <v>402</v>
      </c>
      <c r="B67" s="6">
        <v>4029</v>
      </c>
      <c r="C67" s="18">
        <v>42498.4765162037</v>
      </c>
      <c r="D67" s="18">
        <v>42498.504224537035</v>
      </c>
      <c r="E67" s="6" t="s">
        <v>35</v>
      </c>
      <c r="F67" s="15">
        <v>2.7708333334885538E-2</v>
      </c>
      <c r="G67" s="10"/>
    </row>
    <row r="68" spans="1:7" s="2" customFormat="1" x14ac:dyDescent="0.25">
      <c r="A68" s="6" t="s">
        <v>403</v>
      </c>
      <c r="B68" s="6">
        <v>4030</v>
      </c>
      <c r="C68" s="18">
        <v>42498.507268518515</v>
      </c>
      <c r="D68" s="18">
        <v>42498.543692129628</v>
      </c>
      <c r="E68" s="6" t="s">
        <v>35</v>
      </c>
      <c r="F68" s="15">
        <v>3.6423611112695653E-2</v>
      </c>
      <c r="G68" s="10"/>
    </row>
    <row r="69" spans="1:7" s="2" customFormat="1" x14ac:dyDescent="0.25">
      <c r="A69" s="6" t="s">
        <v>404</v>
      </c>
      <c r="B69" s="6">
        <v>4025</v>
      </c>
      <c r="C69" s="18">
        <v>42498.484965277778</v>
      </c>
      <c r="D69" s="18">
        <v>42498.514444444445</v>
      </c>
      <c r="E69" s="6" t="s">
        <v>26</v>
      </c>
      <c r="F69" s="15">
        <v>2.9479166667442769E-2</v>
      </c>
      <c r="G69" s="10"/>
    </row>
    <row r="70" spans="1:7" s="2" customFormat="1" x14ac:dyDescent="0.25">
      <c r="A70" s="6" t="s">
        <v>405</v>
      </c>
      <c r="B70" s="6">
        <v>4026</v>
      </c>
      <c r="C70" s="18">
        <v>42498.526944444442</v>
      </c>
      <c r="D70" s="18">
        <v>42498.554108796299</v>
      </c>
      <c r="E70" s="6" t="s">
        <v>26</v>
      </c>
      <c r="F70" s="15">
        <v>2.7164351857209112E-2</v>
      </c>
      <c r="G70" s="10"/>
    </row>
    <row r="71" spans="1:7" s="2" customFormat="1" x14ac:dyDescent="0.25">
      <c r="A71" s="6" t="s">
        <v>406</v>
      </c>
      <c r="B71" s="6">
        <v>4016</v>
      </c>
      <c r="C71" s="18">
        <v>42498.496562499997</v>
      </c>
      <c r="D71" s="18">
        <v>42498.525034722225</v>
      </c>
      <c r="E71" s="6" t="s">
        <v>31</v>
      </c>
      <c r="F71" s="15">
        <v>2.8472222227719612E-2</v>
      </c>
      <c r="G71" s="10"/>
    </row>
    <row r="72" spans="1:7" s="2" customFormat="1" x14ac:dyDescent="0.25">
      <c r="A72" s="6" t="s">
        <v>407</v>
      </c>
      <c r="B72" s="6">
        <v>4015</v>
      </c>
      <c r="C72" s="18">
        <v>42498.534791666665</v>
      </c>
      <c r="D72" s="18">
        <v>42498.565243055556</v>
      </c>
      <c r="E72" s="6" t="s">
        <v>31</v>
      </c>
      <c r="F72" s="15">
        <v>3.0451388891378883E-2</v>
      </c>
      <c r="G72" s="10"/>
    </row>
    <row r="73" spans="1:7" s="2" customFormat="1" x14ac:dyDescent="0.25">
      <c r="A73" s="6" t="s">
        <v>408</v>
      </c>
      <c r="B73" s="6">
        <v>4018</v>
      </c>
      <c r="C73" s="18">
        <v>42498.511261574073</v>
      </c>
      <c r="D73" s="18">
        <v>42498.536793981482</v>
      </c>
      <c r="E73" s="6" t="s">
        <v>36</v>
      </c>
      <c r="F73" s="15">
        <v>2.5532407409627922E-2</v>
      </c>
      <c r="G73" s="10"/>
    </row>
    <row r="74" spans="1:7" s="2" customFormat="1" x14ac:dyDescent="0.25">
      <c r="A74" s="6" t="s">
        <v>409</v>
      </c>
      <c r="B74" s="6">
        <v>4017</v>
      </c>
      <c r="C74" s="18">
        <v>42498.547638888886</v>
      </c>
      <c r="D74" s="18">
        <v>42498.57603009259</v>
      </c>
      <c r="E74" s="6" t="s">
        <v>36</v>
      </c>
      <c r="F74" s="15">
        <v>2.8391203704813961E-2</v>
      </c>
      <c r="G74" s="10"/>
    </row>
    <row r="75" spans="1:7" s="2" customFormat="1" x14ac:dyDescent="0.25">
      <c r="A75" s="6" t="s">
        <v>410</v>
      </c>
      <c r="B75" s="6">
        <v>4020</v>
      </c>
      <c r="C75" s="18">
        <v>42498.519814814812</v>
      </c>
      <c r="D75" s="18">
        <v>42498.545914351853</v>
      </c>
      <c r="E75" s="6" t="s">
        <v>29</v>
      </c>
      <c r="F75" s="15">
        <v>2.6099537040863652E-2</v>
      </c>
      <c r="G75" s="10"/>
    </row>
    <row r="76" spans="1:7" s="2" customFormat="1" x14ac:dyDescent="0.25">
      <c r="A76" s="6" t="s">
        <v>411</v>
      </c>
      <c r="B76" s="6">
        <v>4019</v>
      </c>
      <c r="C76" s="18">
        <v>42498.551863425928</v>
      </c>
      <c r="D76" s="18">
        <v>42498.585196759261</v>
      </c>
      <c r="E76" s="6" t="s">
        <v>29</v>
      </c>
      <c r="F76" s="15">
        <v>3.3333333332848269E-2</v>
      </c>
      <c r="G76" s="10"/>
    </row>
    <row r="77" spans="1:7" s="2" customFormat="1" x14ac:dyDescent="0.25">
      <c r="A77" s="6" t="s">
        <v>412</v>
      </c>
      <c r="B77" s="6">
        <v>4014</v>
      </c>
      <c r="C77" s="18">
        <v>42498.53193287037</v>
      </c>
      <c r="D77" s="18">
        <v>42498.55777777778</v>
      </c>
      <c r="E77" s="6" t="s">
        <v>28</v>
      </c>
      <c r="F77" s="15">
        <v>2.584490740991896E-2</v>
      </c>
      <c r="G77" s="10"/>
    </row>
    <row r="78" spans="1:7" s="2" customFormat="1" x14ac:dyDescent="0.25">
      <c r="A78" s="6" t="s">
        <v>413</v>
      </c>
      <c r="B78" s="6">
        <v>4013</v>
      </c>
      <c r="C78" s="18">
        <v>42498.567280092589</v>
      </c>
      <c r="D78" s="18">
        <v>42498.595983796295</v>
      </c>
      <c r="E78" s="6" t="s">
        <v>28</v>
      </c>
      <c r="F78" s="15">
        <v>2.8703703705104999E-2</v>
      </c>
      <c r="G78" s="10"/>
    </row>
    <row r="79" spans="1:7" s="2" customFormat="1" x14ac:dyDescent="0.25">
      <c r="A79" s="6" t="s">
        <v>414</v>
      </c>
      <c r="B79" s="6">
        <v>4040</v>
      </c>
      <c r="C79" s="18">
        <v>42498.538414351853</v>
      </c>
      <c r="D79" s="18">
        <v>42498.566307870373</v>
      </c>
      <c r="E79" s="6" t="s">
        <v>37</v>
      </c>
      <c r="F79" s="15">
        <v>2.789351851970423E-2</v>
      </c>
      <c r="G79" s="10"/>
    </row>
    <row r="80" spans="1:7" s="2" customFormat="1" x14ac:dyDescent="0.25">
      <c r="A80" s="6" t="s">
        <v>415</v>
      </c>
      <c r="B80" s="6">
        <v>4039</v>
      </c>
      <c r="C80" s="18">
        <v>42498.576180555552</v>
      </c>
      <c r="D80" s="18">
        <v>42498.606504629628</v>
      </c>
      <c r="E80" s="6" t="s">
        <v>37</v>
      </c>
      <c r="F80" s="15">
        <v>3.0324074075906537E-2</v>
      </c>
      <c r="G80" s="10"/>
    </row>
    <row r="81" spans="1:7" s="2" customFormat="1" x14ac:dyDescent="0.25">
      <c r="A81" s="6" t="s">
        <v>416</v>
      </c>
      <c r="B81" s="6">
        <v>4029</v>
      </c>
      <c r="C81" s="18">
        <v>42498.549351851849</v>
      </c>
      <c r="D81" s="18">
        <v>42498.577268518522</v>
      </c>
      <c r="E81" s="6" t="s">
        <v>35</v>
      </c>
      <c r="F81" s="15">
        <v>2.7916666673263535E-2</v>
      </c>
      <c r="G81" s="10"/>
    </row>
    <row r="82" spans="1:7" s="2" customFormat="1" x14ac:dyDescent="0.25">
      <c r="A82" s="6" t="s">
        <v>417</v>
      </c>
      <c r="B82" s="6">
        <v>4030</v>
      </c>
      <c r="C82" s="18">
        <v>42498.582708333335</v>
      </c>
      <c r="D82" s="18">
        <v>42498.616562499999</v>
      </c>
      <c r="E82" s="6" t="s">
        <v>35</v>
      </c>
      <c r="F82" s="15">
        <v>3.3854166664241347E-2</v>
      </c>
      <c r="G82" s="10"/>
    </row>
    <row r="83" spans="1:7" s="2" customFormat="1" x14ac:dyDescent="0.25">
      <c r="A83" s="6" t="s">
        <v>418</v>
      </c>
      <c r="B83" s="6">
        <v>4025</v>
      </c>
      <c r="C83" s="18">
        <v>42498.559351851851</v>
      </c>
      <c r="D83" s="18">
        <v>42498.587465277778</v>
      </c>
      <c r="E83" s="6" t="s">
        <v>26</v>
      </c>
      <c r="F83" s="15">
        <v>2.8113425927585922E-2</v>
      </c>
      <c r="G83" s="10"/>
    </row>
    <row r="84" spans="1:7" s="2" customFormat="1" x14ac:dyDescent="0.25">
      <c r="A84" s="6" t="s">
        <v>419</v>
      </c>
      <c r="B84" s="6">
        <v>4026</v>
      </c>
      <c r="C84" s="18">
        <v>42498.598182870373</v>
      </c>
      <c r="D84" s="18">
        <v>42498.626736111109</v>
      </c>
      <c r="E84" s="6" t="s">
        <v>26</v>
      </c>
      <c r="F84" s="15">
        <v>2.8553240736073349E-2</v>
      </c>
      <c r="G84" s="10"/>
    </row>
    <row r="85" spans="1:7" s="2" customFormat="1" x14ac:dyDescent="0.25">
      <c r="A85" s="6" t="s">
        <v>420</v>
      </c>
      <c r="B85" s="6">
        <v>4016</v>
      </c>
      <c r="C85" s="18">
        <v>42498.568749999999</v>
      </c>
      <c r="D85" s="18">
        <v>42498.59847222222</v>
      </c>
      <c r="E85" s="6" t="s">
        <v>31</v>
      </c>
      <c r="F85" s="15">
        <v>2.9722222221607808E-2</v>
      </c>
      <c r="G85" s="10"/>
    </row>
    <row r="86" spans="1:7" s="2" customFormat="1" x14ac:dyDescent="0.25">
      <c r="A86" s="6" t="s">
        <v>421</v>
      </c>
      <c r="B86" s="6">
        <v>4015</v>
      </c>
      <c r="C86" s="18">
        <v>42498.606805555559</v>
      </c>
      <c r="D86" s="18">
        <v>42498.637719907405</v>
      </c>
      <c r="E86" s="6" t="s">
        <v>31</v>
      </c>
      <c r="F86" s="15">
        <v>3.0914351846149657E-2</v>
      </c>
      <c r="G86" s="10"/>
    </row>
    <row r="87" spans="1:7" s="2" customFormat="1" x14ac:dyDescent="0.25">
      <c r="A87" s="6" t="s">
        <v>422</v>
      </c>
      <c r="B87" s="6">
        <v>4018</v>
      </c>
      <c r="C87" s="18">
        <v>42498.580636574072</v>
      </c>
      <c r="D87" s="18">
        <v>42498.608078703706</v>
      </c>
      <c r="E87" s="6" t="s">
        <v>36</v>
      </c>
      <c r="F87" s="15">
        <v>2.7442129634437151E-2</v>
      </c>
      <c r="G87" s="10"/>
    </row>
    <row r="88" spans="1:7" s="2" customFormat="1" x14ac:dyDescent="0.25">
      <c r="A88" s="6" t="s">
        <v>423</v>
      </c>
      <c r="B88" s="6">
        <v>4017</v>
      </c>
      <c r="C88" s="18">
        <v>42498.619039351855</v>
      </c>
      <c r="D88" s="18">
        <v>42498.648298611108</v>
      </c>
      <c r="E88" s="6" t="s">
        <v>36</v>
      </c>
      <c r="F88" s="15">
        <v>2.9259259252285119E-2</v>
      </c>
      <c r="G88" s="10"/>
    </row>
    <row r="89" spans="1:7" s="2" customFormat="1" x14ac:dyDescent="0.25">
      <c r="A89" s="6" t="s">
        <v>424</v>
      </c>
      <c r="B89" s="6">
        <v>4020</v>
      </c>
      <c r="C89" s="18">
        <v>42498.589409722219</v>
      </c>
      <c r="D89" s="18">
        <v>42498.618541666663</v>
      </c>
      <c r="E89" s="6" t="s">
        <v>29</v>
      </c>
      <c r="F89" s="15">
        <v>2.9131944444088731E-2</v>
      </c>
      <c r="G89" s="10"/>
    </row>
    <row r="90" spans="1:7" s="2" customFormat="1" x14ac:dyDescent="0.25">
      <c r="A90" s="6" t="s">
        <v>425</v>
      </c>
      <c r="B90" s="6">
        <v>4019</v>
      </c>
      <c r="C90" s="18">
        <v>42498.626840277779</v>
      </c>
      <c r="D90" s="18">
        <v>42498.658101851855</v>
      </c>
      <c r="E90" s="6" t="s">
        <v>29</v>
      </c>
      <c r="F90" s="15">
        <v>3.1261574076779652E-2</v>
      </c>
      <c r="G90" s="10"/>
    </row>
    <row r="91" spans="1:7" s="2" customFormat="1" x14ac:dyDescent="0.25">
      <c r="A91" s="6" t="s">
        <v>426</v>
      </c>
      <c r="B91" s="6">
        <v>4014</v>
      </c>
      <c r="C91" s="18">
        <v>42498.599085648151</v>
      </c>
      <c r="D91" s="18">
        <v>42498.62903935185</v>
      </c>
      <c r="E91" s="6" t="s">
        <v>28</v>
      </c>
      <c r="F91" s="15">
        <v>2.9953703698993195E-2</v>
      </c>
      <c r="G91" s="10"/>
    </row>
    <row r="92" spans="1:7" s="2" customFormat="1" x14ac:dyDescent="0.25">
      <c r="A92" s="6" t="s">
        <v>427</v>
      </c>
      <c r="B92" s="6">
        <v>4013</v>
      </c>
      <c r="C92" s="18">
        <v>42498.640636574077</v>
      </c>
      <c r="D92" s="18">
        <v>42498.669189814813</v>
      </c>
      <c r="E92" s="6" t="s">
        <v>28</v>
      </c>
      <c r="F92" s="15">
        <v>2.8553240736073349E-2</v>
      </c>
      <c r="G92" s="10"/>
    </row>
    <row r="93" spans="1:7" s="2" customFormat="1" x14ac:dyDescent="0.25">
      <c r="A93" s="6" t="s">
        <v>428</v>
      </c>
      <c r="B93" s="6">
        <v>4040</v>
      </c>
      <c r="C93" s="18">
        <v>42498.61146990741</v>
      </c>
      <c r="D93" s="18">
        <v>42498.64162037037</v>
      </c>
      <c r="E93" s="6" t="s">
        <v>37</v>
      </c>
      <c r="F93" s="15">
        <v>3.015046296059154E-2</v>
      </c>
      <c r="G93" s="10"/>
    </row>
    <row r="94" spans="1:7" s="2" customFormat="1" x14ac:dyDescent="0.25">
      <c r="A94" s="6" t="s">
        <v>429</v>
      </c>
      <c r="B94" s="6">
        <v>4039</v>
      </c>
      <c r="C94" s="18">
        <v>42498.649513888886</v>
      </c>
      <c r="D94" s="18">
        <v>42498.68005787037</v>
      </c>
      <c r="E94" s="6" t="s">
        <v>37</v>
      </c>
      <c r="F94" s="15">
        <v>3.054398148378823E-2</v>
      </c>
      <c r="G94" s="10"/>
    </row>
    <row r="95" spans="1:7" s="2" customFormat="1" x14ac:dyDescent="0.25">
      <c r="A95" s="6" t="s">
        <v>431</v>
      </c>
      <c r="B95" s="6">
        <v>4030</v>
      </c>
      <c r="C95" s="18">
        <v>42498.661400462966</v>
      </c>
      <c r="D95" s="18">
        <v>42498.689988425926</v>
      </c>
      <c r="E95" s="6" t="s">
        <v>35</v>
      </c>
      <c r="F95" s="15">
        <v>2.8587962959136348E-2</v>
      </c>
      <c r="G95" s="10"/>
    </row>
    <row r="96" spans="1:7" s="2" customFormat="1" x14ac:dyDescent="0.25">
      <c r="A96" s="6" t="s">
        <v>432</v>
      </c>
      <c r="B96" s="6">
        <v>4025</v>
      </c>
      <c r="C96" s="18">
        <v>42498.633611111109</v>
      </c>
      <c r="D96" s="18">
        <v>42498.65997685185</v>
      </c>
      <c r="E96" s="6" t="s">
        <v>26</v>
      </c>
      <c r="F96" s="15">
        <v>2.6365740741312038E-2</v>
      </c>
      <c r="G96" s="10"/>
    </row>
    <row r="97" spans="1:7" s="2" customFormat="1" x14ac:dyDescent="0.25">
      <c r="A97" s="6" t="s">
        <v>433</v>
      </c>
      <c r="B97" s="6">
        <v>4026</v>
      </c>
      <c r="C97" s="18">
        <v>42498.672430555554</v>
      </c>
      <c r="D97" s="18">
        <v>42498.7</v>
      </c>
      <c r="E97" s="6" t="s">
        <v>26</v>
      </c>
      <c r="F97" s="15">
        <v>2.7569444442633539E-2</v>
      </c>
      <c r="G97" s="10"/>
    </row>
    <row r="98" spans="1:7" s="2" customFormat="1" x14ac:dyDescent="0.25">
      <c r="A98" s="6" t="s">
        <v>434</v>
      </c>
      <c r="B98" s="6">
        <v>4016</v>
      </c>
      <c r="C98" s="18">
        <v>42498.64162037037</v>
      </c>
      <c r="D98" s="18">
        <v>42498.671261574076</v>
      </c>
      <c r="E98" s="6" t="s">
        <v>31</v>
      </c>
      <c r="F98" s="15">
        <v>2.9641203705978114E-2</v>
      </c>
      <c r="G98" s="10"/>
    </row>
    <row r="99" spans="1:7" s="2" customFormat="1" x14ac:dyDescent="0.25">
      <c r="A99" s="6" t="s">
        <v>435</v>
      </c>
      <c r="B99" s="6">
        <v>4015</v>
      </c>
      <c r="C99" s="18">
        <v>42498.680787037039</v>
      </c>
      <c r="D99" s="18">
        <v>42498.710752314815</v>
      </c>
      <c r="E99" s="6" t="s">
        <v>31</v>
      </c>
      <c r="F99" s="15">
        <v>2.9965277775772847E-2</v>
      </c>
      <c r="G99" s="10"/>
    </row>
    <row r="100" spans="1:7" s="2" customFormat="1" x14ac:dyDescent="0.25">
      <c r="A100" s="6" t="s">
        <v>436</v>
      </c>
      <c r="B100" s="6">
        <v>4018</v>
      </c>
      <c r="C100" s="18">
        <v>42498.651655092595</v>
      </c>
      <c r="D100" s="18">
        <v>42498.681562500002</v>
      </c>
      <c r="E100" s="6" t="s">
        <v>36</v>
      </c>
      <c r="F100" s="15">
        <v>2.9907407406426501E-2</v>
      </c>
      <c r="G100" s="10"/>
    </row>
    <row r="101" spans="1:7" s="2" customFormat="1" x14ac:dyDescent="0.25">
      <c r="A101" s="6" t="s">
        <v>437</v>
      </c>
      <c r="B101" s="6">
        <v>4017</v>
      </c>
      <c r="C101" s="18">
        <v>42498.693090277775</v>
      </c>
      <c r="D101" s="18">
        <v>42498.721585648149</v>
      </c>
      <c r="E101" s="6" t="s">
        <v>36</v>
      </c>
      <c r="F101" s="15">
        <v>2.849537037400296E-2</v>
      </c>
      <c r="G101" s="10"/>
    </row>
    <row r="102" spans="1:7" s="2" customFormat="1" x14ac:dyDescent="0.25">
      <c r="A102" s="6" t="s">
        <v>438</v>
      </c>
      <c r="B102" s="6">
        <v>4020</v>
      </c>
      <c r="C102" s="18">
        <v>42498.664548611108</v>
      </c>
      <c r="D102" s="18">
        <v>42498.69127314815</v>
      </c>
      <c r="E102" s="6" t="s">
        <v>29</v>
      </c>
      <c r="F102" s="15">
        <v>2.6724537041445728E-2</v>
      </c>
      <c r="G102" s="10"/>
    </row>
    <row r="103" spans="1:7" s="2" customFormat="1" x14ac:dyDescent="0.25">
      <c r="A103" s="6" t="s">
        <v>439</v>
      </c>
      <c r="B103" s="6">
        <v>4019</v>
      </c>
      <c r="C103" s="18">
        <v>42498.699745370373</v>
      </c>
      <c r="D103" s="18">
        <v>42498.730983796297</v>
      </c>
      <c r="E103" s="6" t="s">
        <v>29</v>
      </c>
      <c r="F103" s="15">
        <v>3.1238425923220348E-2</v>
      </c>
      <c r="G103" s="10"/>
    </row>
    <row r="104" spans="1:7" s="2" customFormat="1" x14ac:dyDescent="0.25">
      <c r="A104" s="6" t="s">
        <v>441</v>
      </c>
      <c r="B104" s="6">
        <v>4013</v>
      </c>
      <c r="C104" s="18">
        <v>42498.711458333331</v>
      </c>
      <c r="D104" s="18">
        <v>42498.742002314815</v>
      </c>
      <c r="E104" s="6" t="s">
        <v>28</v>
      </c>
      <c r="F104" s="15">
        <v>3.054398148378823E-2</v>
      </c>
      <c r="G104" s="10"/>
    </row>
    <row r="105" spans="1:7" s="2" customFormat="1" x14ac:dyDescent="0.25">
      <c r="A105" s="6" t="s">
        <v>442</v>
      </c>
      <c r="B105" s="6">
        <v>4040</v>
      </c>
      <c r="C105" s="18">
        <v>42498.684756944444</v>
      </c>
      <c r="D105" s="18">
        <v>42498.712372685186</v>
      </c>
      <c r="E105" s="6" t="s">
        <v>37</v>
      </c>
      <c r="F105" s="15">
        <v>2.7615740742476191E-2</v>
      </c>
      <c r="G105" s="10"/>
    </row>
    <row r="106" spans="1:7" s="2" customFormat="1" x14ac:dyDescent="0.25">
      <c r="A106" s="6" t="s">
        <v>443</v>
      </c>
      <c r="B106" s="6">
        <v>4039</v>
      </c>
      <c r="C106" s="18">
        <v>42498.721238425926</v>
      </c>
      <c r="D106" s="18">
        <v>42498.752453703702</v>
      </c>
      <c r="E106" s="6" t="s">
        <v>37</v>
      </c>
      <c r="F106" s="15">
        <v>3.1215277776937E-2</v>
      </c>
      <c r="G106" s="10"/>
    </row>
    <row r="107" spans="1:7" s="2" customFormat="1" x14ac:dyDescent="0.25">
      <c r="A107" s="6" t="s">
        <v>444</v>
      </c>
      <c r="B107" s="6">
        <v>4029</v>
      </c>
      <c r="C107" s="18">
        <v>42498.69258101852</v>
      </c>
      <c r="D107" s="18">
        <v>42498.723553240743</v>
      </c>
      <c r="E107" s="6" t="s">
        <v>35</v>
      </c>
      <c r="F107" s="15">
        <v>3.0972222222771961E-2</v>
      </c>
      <c r="G107" s="10"/>
    </row>
    <row r="108" spans="1:7" s="2" customFormat="1" x14ac:dyDescent="0.25">
      <c r="A108" s="6" t="s">
        <v>445</v>
      </c>
      <c r="B108" s="6">
        <v>4030</v>
      </c>
      <c r="C108" s="18">
        <v>42498.730949074074</v>
      </c>
      <c r="D108" s="18">
        <v>42498.762141203704</v>
      </c>
      <c r="E108" s="6" t="s">
        <v>35</v>
      </c>
      <c r="F108" s="15">
        <v>3.1192129630653653E-2</v>
      </c>
      <c r="G108" s="10"/>
    </row>
    <row r="109" spans="1:7" s="2" customFormat="1" x14ac:dyDescent="0.25">
      <c r="A109" s="6" t="s">
        <v>446</v>
      </c>
      <c r="B109" s="6">
        <v>4025</v>
      </c>
      <c r="C109" s="18">
        <v>42498.70857638889</v>
      </c>
      <c r="D109" s="18">
        <v>42498.732951388891</v>
      </c>
      <c r="E109" s="6" t="s">
        <v>26</v>
      </c>
      <c r="F109" s="15">
        <v>2.4375000000873115E-2</v>
      </c>
      <c r="G109" s="10"/>
    </row>
    <row r="110" spans="1:7" s="2" customFormat="1" x14ac:dyDescent="0.25">
      <c r="A110" s="6" t="s">
        <v>447</v>
      </c>
      <c r="B110" s="6">
        <v>4026</v>
      </c>
      <c r="C110" s="18">
        <v>42498.745057870372</v>
      </c>
      <c r="D110" s="18">
        <v>42498.772986111115</v>
      </c>
      <c r="E110" s="6" t="s">
        <v>26</v>
      </c>
      <c r="F110" s="15">
        <v>2.792824074276723E-2</v>
      </c>
      <c r="G110" s="10"/>
    </row>
    <row r="111" spans="1:7" s="2" customFormat="1" x14ac:dyDescent="0.25">
      <c r="A111" s="6" t="s">
        <v>448</v>
      </c>
      <c r="B111" s="6">
        <v>4016</v>
      </c>
      <c r="C111" s="18">
        <v>42498.715300925927</v>
      </c>
      <c r="D111" s="18">
        <v>42498.744745370372</v>
      </c>
      <c r="E111" s="6" t="s">
        <v>31</v>
      </c>
      <c r="F111" s="15">
        <v>2.9444444444379769E-2</v>
      </c>
      <c r="G111" s="10"/>
    </row>
    <row r="112" spans="1:7" s="2" customFormat="1" x14ac:dyDescent="0.25">
      <c r="A112" s="6" t="s">
        <v>449</v>
      </c>
      <c r="B112" s="6">
        <v>4015</v>
      </c>
      <c r="C112" s="18">
        <v>42498.752071759256</v>
      </c>
      <c r="D112" s="18">
        <v>42498.784837962965</v>
      </c>
      <c r="E112" s="6" t="s">
        <v>31</v>
      </c>
      <c r="F112" s="15">
        <v>3.2766203708888497E-2</v>
      </c>
      <c r="G112" s="10"/>
    </row>
    <row r="113" spans="1:7" s="2" customFormat="1" x14ac:dyDescent="0.25">
      <c r="A113" s="6" t="s">
        <v>450</v>
      </c>
      <c r="B113" s="6">
        <v>4018</v>
      </c>
      <c r="C113" s="18">
        <v>42498.726678240739</v>
      </c>
      <c r="D113" s="18">
        <v>42498.754467592589</v>
      </c>
      <c r="E113" s="6" t="s">
        <v>36</v>
      </c>
      <c r="F113" s="15">
        <v>2.7789351850515231E-2</v>
      </c>
      <c r="G113" s="10"/>
    </row>
    <row r="114" spans="1:7" s="2" customFormat="1" x14ac:dyDescent="0.25">
      <c r="A114" s="6" t="s">
        <v>451</v>
      </c>
      <c r="B114" s="6">
        <v>4017</v>
      </c>
      <c r="C114" s="18">
        <v>42498.76767361111</v>
      </c>
      <c r="D114" s="18">
        <v>42498.793854166666</v>
      </c>
      <c r="E114" s="6" t="s">
        <v>36</v>
      </c>
      <c r="F114" s="15">
        <v>2.6180555556493346E-2</v>
      </c>
      <c r="G114" s="10"/>
    </row>
    <row r="115" spans="1:7" s="2" customFormat="1" x14ac:dyDescent="0.25">
      <c r="A115" s="6" t="s">
        <v>452</v>
      </c>
      <c r="B115" s="6">
        <v>4020</v>
      </c>
      <c r="C115" s="18">
        <v>42498.73777777778</v>
      </c>
      <c r="D115" s="18">
        <v>42498.765983796293</v>
      </c>
      <c r="E115" s="6" t="s">
        <v>29</v>
      </c>
      <c r="F115" s="15">
        <v>2.8206018512719311E-2</v>
      </c>
      <c r="G115" s="10"/>
    </row>
    <row r="116" spans="1:7" s="2" customFormat="1" x14ac:dyDescent="0.25">
      <c r="A116" s="6" t="s">
        <v>453</v>
      </c>
      <c r="B116" s="6">
        <v>4019</v>
      </c>
      <c r="C116" s="18">
        <v>42498.770925925928</v>
      </c>
      <c r="D116" s="18">
        <v>42498.808136574073</v>
      </c>
      <c r="E116" s="6" t="s">
        <v>29</v>
      </c>
      <c r="F116" s="15">
        <v>3.7210648144537117E-2</v>
      </c>
      <c r="G116" s="10"/>
    </row>
    <row r="117" spans="1:7" s="2" customFormat="1" x14ac:dyDescent="0.25">
      <c r="A117" s="6" t="s">
        <v>454</v>
      </c>
      <c r="B117" s="6">
        <v>4024</v>
      </c>
      <c r="C117" s="18">
        <v>42498.747777777775</v>
      </c>
      <c r="D117" s="18">
        <v>42498.774884259263</v>
      </c>
      <c r="E117" s="6" t="s">
        <v>25</v>
      </c>
      <c r="F117" s="15">
        <v>2.7106481487862766E-2</v>
      </c>
      <c r="G117" s="10"/>
    </row>
    <row r="118" spans="1:7" s="2" customFormat="1" x14ac:dyDescent="0.25">
      <c r="A118" s="6" t="s">
        <v>455</v>
      </c>
      <c r="B118" s="6">
        <v>4023</v>
      </c>
      <c r="C118" s="18">
        <v>42498.787638888891</v>
      </c>
      <c r="D118" s="18">
        <v>42498.814652777779</v>
      </c>
      <c r="E118" s="6" t="s">
        <v>25</v>
      </c>
      <c r="F118" s="15">
        <v>2.7013888888177462E-2</v>
      </c>
      <c r="G118" s="10"/>
    </row>
    <row r="119" spans="1:7" s="2" customFormat="1" x14ac:dyDescent="0.25">
      <c r="A119" s="6" t="s">
        <v>456</v>
      </c>
      <c r="B119" s="6">
        <v>4040</v>
      </c>
      <c r="C119" s="18">
        <v>42498.757800925923</v>
      </c>
      <c r="D119" s="18">
        <v>42498.785185185188</v>
      </c>
      <c r="E119" s="6" t="s">
        <v>37</v>
      </c>
      <c r="F119" s="15">
        <v>2.7384259265090805E-2</v>
      </c>
      <c r="G119" s="10"/>
    </row>
    <row r="120" spans="1:7" s="2" customFormat="1" x14ac:dyDescent="0.25">
      <c r="A120" s="6" t="s">
        <v>457</v>
      </c>
      <c r="B120" s="6">
        <v>4039</v>
      </c>
      <c r="C120" s="18">
        <v>42498.794004629628</v>
      </c>
      <c r="D120" s="18">
        <v>42498.825370370374</v>
      </c>
      <c r="E120" s="6" t="s">
        <v>37</v>
      </c>
      <c r="F120" s="15">
        <v>3.1365740745968651E-2</v>
      </c>
      <c r="G120" s="10"/>
    </row>
    <row r="121" spans="1:7" s="2" customFormat="1" x14ac:dyDescent="0.25">
      <c r="A121" s="6" t="s">
        <v>458</v>
      </c>
      <c r="B121" s="6">
        <v>4029</v>
      </c>
      <c r="C121" s="18">
        <v>42498.768738425926</v>
      </c>
      <c r="D121" s="18">
        <v>42498.796215277776</v>
      </c>
      <c r="E121" s="6" t="s">
        <v>35</v>
      </c>
      <c r="F121" s="15">
        <v>2.7476851850224193E-2</v>
      </c>
      <c r="G121" s="10"/>
    </row>
    <row r="122" spans="1:7" s="2" customFormat="1" x14ac:dyDescent="0.25">
      <c r="A122" s="6" t="s">
        <v>459</v>
      </c>
      <c r="B122" s="6">
        <v>4030</v>
      </c>
      <c r="C122" s="18">
        <v>42498.804918981485</v>
      </c>
      <c r="D122" s="18">
        <v>42498.836319444446</v>
      </c>
      <c r="E122" s="6" t="s">
        <v>35</v>
      </c>
      <c r="F122" s="15">
        <v>3.1400462961755693E-2</v>
      </c>
      <c r="G122" s="10"/>
    </row>
    <row r="123" spans="1:7" s="2" customFormat="1" x14ac:dyDescent="0.25">
      <c r="A123" s="6" t="s">
        <v>460</v>
      </c>
      <c r="B123" s="6">
        <v>4016</v>
      </c>
      <c r="C123" s="18">
        <v>42498.787719907406</v>
      </c>
      <c r="D123" s="18">
        <v>42498.817858796298</v>
      </c>
      <c r="E123" s="6" t="s">
        <v>31</v>
      </c>
      <c r="F123" s="15">
        <v>3.0138888891087845E-2</v>
      </c>
      <c r="G123" s="10"/>
    </row>
    <row r="124" spans="1:7" s="2" customFormat="1" x14ac:dyDescent="0.25">
      <c r="A124" s="6" t="s">
        <v>461</v>
      </c>
      <c r="B124" s="6">
        <v>4015</v>
      </c>
      <c r="C124" s="18">
        <v>42498.823912037034</v>
      </c>
      <c r="D124" s="18">
        <v>42498.859236111108</v>
      </c>
      <c r="E124" s="6" t="s">
        <v>31</v>
      </c>
      <c r="F124" s="15">
        <v>3.5324074073287193E-2</v>
      </c>
      <c r="G124" s="10"/>
    </row>
    <row r="125" spans="1:7" s="2" customFormat="1" x14ac:dyDescent="0.25">
      <c r="A125" s="6" t="s">
        <v>462</v>
      </c>
      <c r="B125" s="6">
        <v>4020</v>
      </c>
      <c r="C125" s="18">
        <v>42498.811423611114</v>
      </c>
      <c r="D125" s="18">
        <v>42498.839062500003</v>
      </c>
      <c r="E125" s="6" t="s">
        <v>29</v>
      </c>
      <c r="F125" s="15">
        <v>2.7638888888759539E-2</v>
      </c>
      <c r="G125" s="10"/>
    </row>
    <row r="126" spans="1:7" s="2" customFormat="1" x14ac:dyDescent="0.25">
      <c r="A126" s="6" t="s">
        <v>463</v>
      </c>
      <c r="B126" s="6">
        <v>4019</v>
      </c>
      <c r="C126" s="18">
        <v>42498.845937500002</v>
      </c>
      <c r="D126" s="18">
        <v>42498.880509259259</v>
      </c>
      <c r="E126" s="6" t="s">
        <v>29</v>
      </c>
      <c r="F126" s="15">
        <v>3.457175925723277E-2</v>
      </c>
      <c r="G126" s="10"/>
    </row>
    <row r="127" spans="1:7" s="2" customFormat="1" x14ac:dyDescent="0.25">
      <c r="A127" s="6" t="s">
        <v>464</v>
      </c>
      <c r="B127" s="6">
        <v>4040</v>
      </c>
      <c r="C127" s="18">
        <v>42498.829745370371</v>
      </c>
      <c r="D127" s="18">
        <v>42498.858159722222</v>
      </c>
      <c r="E127" s="6" t="s">
        <v>37</v>
      </c>
      <c r="F127" s="15">
        <v>2.8414351851097308E-2</v>
      </c>
      <c r="G127" s="10"/>
    </row>
    <row r="128" spans="1:7" s="2" customFormat="1" x14ac:dyDescent="0.25">
      <c r="A128" s="6" t="s">
        <v>465</v>
      </c>
      <c r="B128" s="6">
        <v>4039</v>
      </c>
      <c r="C128" s="18">
        <v>42498.863287037035</v>
      </c>
      <c r="D128" s="18">
        <v>42498.897789351853</v>
      </c>
      <c r="E128" s="6" t="s">
        <v>37</v>
      </c>
      <c r="F128" s="15">
        <v>3.4502314818382729E-2</v>
      </c>
      <c r="G128" s="10"/>
    </row>
    <row r="129" spans="1:8" s="2" customFormat="1" x14ac:dyDescent="0.25">
      <c r="A129" s="6" t="s">
        <v>466</v>
      </c>
      <c r="B129" s="6">
        <v>4029</v>
      </c>
      <c r="C129" s="18">
        <v>42498.84815972222</v>
      </c>
      <c r="D129" s="18">
        <v>42498.879618055558</v>
      </c>
      <c r="E129" s="6" t="s">
        <v>35</v>
      </c>
      <c r="F129" s="15">
        <v>3.1458333338377997E-2</v>
      </c>
      <c r="G129" s="10"/>
    </row>
    <row r="130" spans="1:8" s="2" customFormat="1" x14ac:dyDescent="0.25">
      <c r="A130" s="6" t="s">
        <v>467</v>
      </c>
      <c r="B130" s="6">
        <v>4030</v>
      </c>
      <c r="C130" s="18">
        <v>42498.892025462963</v>
      </c>
      <c r="D130" s="18">
        <v>42498.919976851852</v>
      </c>
      <c r="E130" s="6" t="s">
        <v>35</v>
      </c>
      <c r="F130" s="15">
        <v>2.7951388889050577E-2</v>
      </c>
      <c r="G130" s="10"/>
    </row>
    <row r="131" spans="1:8" s="2" customFormat="1" x14ac:dyDescent="0.25">
      <c r="A131" s="6" t="s">
        <v>467</v>
      </c>
      <c r="B131" s="6">
        <v>4030</v>
      </c>
      <c r="C131" s="18">
        <v>42498.884687500002</v>
      </c>
      <c r="D131" s="18">
        <v>42498.919976851852</v>
      </c>
      <c r="E131" s="6" t="s">
        <v>35</v>
      </c>
      <c r="F131" s="15">
        <v>3.5289351850224193E-2</v>
      </c>
      <c r="G131" s="10"/>
    </row>
    <row r="132" spans="1:8" s="2" customFormat="1" x14ac:dyDescent="0.25">
      <c r="A132" s="6" t="s">
        <v>468</v>
      </c>
      <c r="B132" s="6">
        <v>4016</v>
      </c>
      <c r="C132" s="18">
        <v>42498.872037037036</v>
      </c>
      <c r="D132" s="18">
        <v>42498.900231481479</v>
      </c>
      <c r="E132" s="6" t="s">
        <v>31</v>
      </c>
      <c r="F132" s="15">
        <v>2.8194444443215616E-2</v>
      </c>
      <c r="G132" s="10"/>
    </row>
    <row r="133" spans="1:8" s="2" customFormat="1" x14ac:dyDescent="0.25">
      <c r="A133" s="6" t="s">
        <v>469</v>
      </c>
      <c r="B133" s="6">
        <v>4015</v>
      </c>
      <c r="C133" s="18">
        <v>42498.908321759256</v>
      </c>
      <c r="D133" s="18">
        <v>42498.941342592596</v>
      </c>
      <c r="E133" s="6" t="s">
        <v>31</v>
      </c>
      <c r="F133" s="15">
        <v>3.3020833339833189E-2</v>
      </c>
      <c r="G133" s="10"/>
    </row>
    <row r="134" spans="1:8" s="2" customFormat="1" x14ac:dyDescent="0.25">
      <c r="A134" s="6" t="s">
        <v>470</v>
      </c>
      <c r="B134" s="6">
        <v>4020</v>
      </c>
      <c r="C134" s="18">
        <v>42498.883449074077</v>
      </c>
      <c r="D134" s="18">
        <v>42498.922303240739</v>
      </c>
      <c r="E134" s="6" t="s">
        <v>29</v>
      </c>
      <c r="F134" s="15">
        <v>3.8854166661622003E-2</v>
      </c>
      <c r="G134" s="10"/>
    </row>
    <row r="135" spans="1:8" s="2" customFormat="1" x14ac:dyDescent="0.25">
      <c r="A135" s="6" t="s">
        <v>471</v>
      </c>
      <c r="B135" s="6">
        <v>4019</v>
      </c>
      <c r="C135" s="18">
        <v>42498.929618055554</v>
      </c>
      <c r="D135" s="18">
        <v>42498.96292824074</v>
      </c>
      <c r="E135" s="6" t="s">
        <v>29</v>
      </c>
      <c r="F135" s="15">
        <v>3.3310185186564922E-2</v>
      </c>
      <c r="G135" s="10"/>
    </row>
    <row r="136" spans="1:8" s="2" customFormat="1" x14ac:dyDescent="0.25">
      <c r="A136" s="6" t="s">
        <v>472</v>
      </c>
      <c r="B136" s="6">
        <v>4040</v>
      </c>
      <c r="C136" s="18">
        <v>42498.907627314817</v>
      </c>
      <c r="D136" s="18">
        <v>42498.941412037035</v>
      </c>
      <c r="E136" s="6" t="s">
        <v>37</v>
      </c>
      <c r="F136" s="15">
        <v>3.3784722218115348E-2</v>
      </c>
      <c r="G136" s="10"/>
    </row>
    <row r="137" spans="1:8" s="2" customFormat="1" x14ac:dyDescent="0.25">
      <c r="A137" s="6" t="s">
        <v>473</v>
      </c>
      <c r="B137" s="6">
        <v>4039</v>
      </c>
      <c r="C137" s="18">
        <v>42498.950289351851</v>
      </c>
      <c r="D137" s="18">
        <v>42498.981076388889</v>
      </c>
      <c r="E137" s="6" t="s">
        <v>37</v>
      </c>
      <c r="F137" s="15">
        <v>3.0787037037953269E-2</v>
      </c>
      <c r="G137" s="10"/>
    </row>
    <row r="138" spans="1:8" s="2" customFormat="1" x14ac:dyDescent="0.25">
      <c r="A138" s="6" t="s">
        <v>474</v>
      </c>
      <c r="B138" s="6">
        <v>4029</v>
      </c>
      <c r="C138" s="18">
        <v>42498.93173611111</v>
      </c>
      <c r="D138" s="18">
        <v>42498.963425925926</v>
      </c>
      <c r="E138" s="6" t="s">
        <v>35</v>
      </c>
      <c r="F138" s="15">
        <v>3.1689814815763384E-2</v>
      </c>
      <c r="G138" s="10"/>
    </row>
    <row r="139" spans="1:8" s="2" customFormat="1" x14ac:dyDescent="0.25">
      <c r="A139" s="6" t="s">
        <v>475</v>
      </c>
      <c r="B139" s="6">
        <v>4030</v>
      </c>
      <c r="C139" s="18">
        <v>42498.970914351848</v>
      </c>
      <c r="D139" s="18">
        <v>42499.003171296295</v>
      </c>
      <c r="E139" s="6" t="s">
        <v>35</v>
      </c>
      <c r="F139" s="15">
        <v>3.2256944446999114E-2</v>
      </c>
      <c r="G139" s="10"/>
    </row>
    <row r="140" spans="1:8" s="2" customFormat="1" x14ac:dyDescent="0.25">
      <c r="A140" s="6" t="s">
        <v>476</v>
      </c>
      <c r="B140" s="6">
        <v>4016</v>
      </c>
      <c r="C140" s="18">
        <v>42498.947118055556</v>
      </c>
      <c r="D140" s="18">
        <v>42498.983773148146</v>
      </c>
      <c r="E140" s="6" t="s">
        <v>31</v>
      </c>
      <c r="F140" s="15">
        <v>3.665509259008104E-2</v>
      </c>
      <c r="G140" s="10"/>
    </row>
    <row r="141" spans="1:8" s="2" customFormat="1" x14ac:dyDescent="0.25">
      <c r="A141" s="6" t="s">
        <v>477</v>
      </c>
      <c r="B141" s="6">
        <v>4015</v>
      </c>
      <c r="C141" s="18">
        <v>42498.993495370371</v>
      </c>
      <c r="D141" s="18">
        <v>42499.024398148147</v>
      </c>
      <c r="E141" s="6" t="s">
        <v>31</v>
      </c>
      <c r="F141" s="15">
        <v>3.0902777776645962E-2</v>
      </c>
      <c r="G141" s="10"/>
    </row>
    <row r="142" spans="1:8" s="2" customFormat="1" x14ac:dyDescent="0.25">
      <c r="A142" s="6" t="s">
        <v>478</v>
      </c>
      <c r="B142" s="6">
        <v>4020</v>
      </c>
      <c r="C142" s="18">
        <v>42498.966493055559</v>
      </c>
      <c r="D142" s="18">
        <v>42499.00545138889</v>
      </c>
      <c r="E142" s="6" t="s">
        <v>29</v>
      </c>
      <c r="F142" s="15">
        <v>3.8958333330811001E-2</v>
      </c>
      <c r="G142" s="10"/>
    </row>
    <row r="143" spans="1:8" s="2" customFormat="1" x14ac:dyDescent="0.25">
      <c r="A143" s="6" t="s">
        <v>479</v>
      </c>
      <c r="B143" s="6">
        <v>4019</v>
      </c>
      <c r="C143" s="18">
        <v>42499.010659722226</v>
      </c>
      <c r="D143" s="18">
        <v>42499.046400462961</v>
      </c>
      <c r="E143" s="6" t="s">
        <v>29</v>
      </c>
      <c r="F143" s="15">
        <v>3.5740740735491272E-2</v>
      </c>
      <c r="G143" s="10"/>
    </row>
    <row r="144" spans="1:8" s="2" customFormat="1" x14ac:dyDescent="0.25">
      <c r="A144" s="6" t="s">
        <v>480</v>
      </c>
      <c r="B144" s="6">
        <v>4040</v>
      </c>
      <c r="C144" s="18">
        <v>42498.9846875</v>
      </c>
      <c r="D144" s="18">
        <v>42499.024814814817</v>
      </c>
      <c r="E144" s="6" t="s">
        <v>37</v>
      </c>
      <c r="F144" s="15">
        <v>4.0127314816345461E-2</v>
      </c>
      <c r="G144" s="10"/>
      <c r="H144"/>
    </row>
    <row r="145" spans="1:15" s="2" customFormat="1" x14ac:dyDescent="0.25">
      <c r="A145" s="6" t="s">
        <v>481</v>
      </c>
      <c r="B145" s="6">
        <v>4039</v>
      </c>
      <c r="C145" s="18">
        <v>42499.032488425924</v>
      </c>
      <c r="D145" s="18">
        <v>42499.072222222225</v>
      </c>
      <c r="E145" s="6" t="s">
        <v>37</v>
      </c>
      <c r="F145" s="15">
        <v>3.9733796300424729E-2</v>
      </c>
      <c r="G145" s="10"/>
      <c r="H145"/>
    </row>
    <row r="146" spans="1:15" s="2" customFormat="1" x14ac:dyDescent="0.25">
      <c r="A146" s="6" t="s">
        <v>482</v>
      </c>
      <c r="B146" s="6">
        <v>4029</v>
      </c>
      <c r="C146" s="18">
        <v>42499.009456018517</v>
      </c>
      <c r="D146" s="18">
        <v>42499.046539351853</v>
      </c>
      <c r="E146" s="6" t="s">
        <v>35</v>
      </c>
      <c r="F146" s="15">
        <v>3.7083333336340729E-2</v>
      </c>
      <c r="G146" s="10"/>
      <c r="H146"/>
    </row>
    <row r="147" spans="1:15" s="2" customFormat="1" x14ac:dyDescent="0.25">
      <c r="A147" s="6" t="s">
        <v>483</v>
      </c>
      <c r="B147" s="6">
        <v>4030</v>
      </c>
      <c r="C147" s="18">
        <v>42499.052916666667</v>
      </c>
      <c r="D147" s="18">
        <v>42499.086284722223</v>
      </c>
      <c r="E147" s="6" t="s">
        <v>35</v>
      </c>
      <c r="F147" s="15">
        <v>3.3368055555911269E-2</v>
      </c>
      <c r="G147" s="10"/>
      <c r="H147"/>
    </row>
    <row r="148" spans="1:15" s="2" customFormat="1" x14ac:dyDescent="0.25">
      <c r="A148" s="17"/>
      <c r="B148" s="17"/>
      <c r="C148" s="18"/>
      <c r="D148" s="18"/>
      <c r="E148" s="6"/>
      <c r="F148" s="15"/>
      <c r="G148" s="10"/>
      <c r="H148"/>
      <c r="I148"/>
    </row>
    <row r="149" spans="1:15" x14ac:dyDescent="0.25">
      <c r="A149" s="17"/>
      <c r="B149" s="17"/>
      <c r="C149" s="18"/>
      <c r="D149" s="18"/>
      <c r="E149" s="6"/>
      <c r="F149" s="15"/>
      <c r="G149" s="10"/>
      <c r="J149" s="2"/>
      <c r="K149" s="2"/>
    </row>
    <row r="150" spans="1:15" x14ac:dyDescent="0.25">
      <c r="A150" s="17"/>
      <c r="B150" s="17"/>
      <c r="C150" s="18"/>
      <c r="D150" s="18"/>
      <c r="E150" s="6"/>
      <c r="F150" s="15"/>
      <c r="G150" s="10"/>
      <c r="I150" s="2"/>
      <c r="J150" s="2"/>
      <c r="K150" s="2"/>
    </row>
    <row r="151" spans="1:15" s="2" customFormat="1" x14ac:dyDescent="0.25">
      <c r="A151" s="17"/>
      <c r="B151" s="17"/>
      <c r="C151" s="18"/>
      <c r="D151" s="18"/>
      <c r="E151" s="6"/>
      <c r="F151" s="15"/>
      <c r="G151" s="10"/>
      <c r="H151"/>
      <c r="L151"/>
      <c r="M151"/>
      <c r="N151"/>
      <c r="O151"/>
    </row>
    <row r="152" spans="1:15" x14ac:dyDescent="0.25">
      <c r="A152" s="17"/>
      <c r="B152" s="17"/>
      <c r="C152" s="18"/>
      <c r="D152" s="18"/>
      <c r="E152" s="6"/>
      <c r="F152" s="15"/>
      <c r="G152" s="10"/>
      <c r="J152" s="2"/>
      <c r="K152" s="2"/>
    </row>
    <row r="153" spans="1:15" x14ac:dyDescent="0.25">
      <c r="A153" s="17"/>
      <c r="B153" s="17"/>
      <c r="C153" s="18"/>
      <c r="D153" s="18"/>
      <c r="E153" s="6"/>
      <c r="F153" s="15"/>
      <c r="G153" s="10"/>
      <c r="J153" s="2"/>
      <c r="K153" s="2"/>
    </row>
    <row r="154" spans="1:15" x14ac:dyDescent="0.25">
      <c r="A154" s="17"/>
      <c r="B154" s="17"/>
      <c r="C154" s="18"/>
      <c r="D154" s="18"/>
      <c r="E154" s="6"/>
      <c r="F154" s="15"/>
      <c r="G154" s="10"/>
      <c r="J154" s="2"/>
      <c r="K154" s="2"/>
    </row>
    <row r="155" spans="1:15" x14ac:dyDescent="0.25">
      <c r="A155" s="17"/>
      <c r="B155" s="17"/>
      <c r="C155" s="18"/>
      <c r="D155" s="18"/>
      <c r="E155" s="6"/>
      <c r="F155" s="15"/>
      <c r="G155" s="10"/>
    </row>
    <row r="156" spans="1:15" x14ac:dyDescent="0.25">
      <c r="A156" s="17"/>
      <c r="B156" s="17"/>
      <c r="C156" s="18"/>
      <c r="D156" s="18"/>
      <c r="E156" s="6"/>
      <c r="F156" s="15"/>
      <c r="G156" s="10"/>
    </row>
    <row r="157" spans="1:15" x14ac:dyDescent="0.25">
      <c r="A157" s="17"/>
      <c r="B157" s="17"/>
      <c r="C157" s="18"/>
      <c r="D157" s="18"/>
      <c r="E157" s="6"/>
      <c r="F157" s="15"/>
      <c r="G157" s="10"/>
    </row>
    <row r="158" spans="1:15" x14ac:dyDescent="0.25">
      <c r="A158" s="17"/>
      <c r="B158" s="17"/>
      <c r="C158" s="18"/>
      <c r="D158" s="18"/>
      <c r="E158" s="6"/>
      <c r="F158" s="15"/>
      <c r="G158" s="10"/>
    </row>
    <row r="159" spans="1:15" x14ac:dyDescent="0.25">
      <c r="A159" s="17"/>
      <c r="B159" s="17"/>
      <c r="C159" s="18"/>
      <c r="D159" s="18"/>
      <c r="E159" s="6"/>
      <c r="F159" s="15"/>
      <c r="G159" s="10"/>
    </row>
    <row r="160" spans="1:15" x14ac:dyDescent="0.25">
      <c r="A160" s="17"/>
      <c r="B160" s="17"/>
      <c r="C160" s="18"/>
      <c r="D160" s="18"/>
      <c r="E160" s="6"/>
      <c r="F160" s="15"/>
      <c r="G160" s="10"/>
    </row>
    <row r="161" spans="1:7" x14ac:dyDescent="0.25">
      <c r="A161" s="17"/>
      <c r="B161" s="17"/>
      <c r="C161" s="18"/>
      <c r="D161" s="18"/>
      <c r="E161" s="6"/>
      <c r="F161" s="15"/>
      <c r="G161" s="10"/>
    </row>
    <row r="162" spans="1:7" x14ac:dyDescent="0.25">
      <c r="A162" s="17"/>
      <c r="B162" s="17"/>
      <c r="C162" s="18"/>
      <c r="D162" s="18"/>
      <c r="E162" s="6"/>
      <c r="F162" s="15"/>
      <c r="G162" s="10"/>
    </row>
    <row r="163" spans="1:7" x14ac:dyDescent="0.25">
      <c r="A163" s="17"/>
      <c r="B163" s="17"/>
      <c r="C163" s="18"/>
      <c r="D163" s="18"/>
      <c r="E163" s="6"/>
      <c r="F163" s="15"/>
      <c r="G163" s="10"/>
    </row>
    <row r="164" spans="1:7" x14ac:dyDescent="0.25">
      <c r="A164" s="17"/>
      <c r="B164" s="17"/>
      <c r="C164" s="18"/>
      <c r="D164" s="18"/>
      <c r="E164" s="6"/>
      <c r="F164" s="15"/>
      <c r="G164" s="10"/>
    </row>
    <row r="165" spans="1:7" x14ac:dyDescent="0.25">
      <c r="A165" s="17"/>
      <c r="B165" s="17"/>
      <c r="C165" s="18"/>
      <c r="D165" s="18"/>
      <c r="E165" s="6"/>
      <c r="F165" s="15"/>
      <c r="G165" s="10"/>
    </row>
    <row r="166" spans="1:7" x14ac:dyDescent="0.25">
      <c r="A166" s="17"/>
      <c r="B166" s="17"/>
      <c r="C166" s="18"/>
      <c r="D166" s="18"/>
      <c r="E166" s="6"/>
      <c r="F166" s="15"/>
      <c r="G166" s="10"/>
    </row>
    <row r="167" spans="1:7" x14ac:dyDescent="0.25">
      <c r="A167" s="17"/>
      <c r="B167" s="17"/>
      <c r="C167" s="18"/>
      <c r="D167" s="18"/>
      <c r="E167" s="6"/>
      <c r="F167" s="15"/>
      <c r="G167" s="10"/>
    </row>
    <row r="168" spans="1:7" x14ac:dyDescent="0.25">
      <c r="A168" s="17"/>
      <c r="B168" s="17"/>
      <c r="C168" s="18"/>
      <c r="D168" s="18"/>
      <c r="E168" s="6"/>
      <c r="F168" s="15"/>
      <c r="G168" s="10"/>
    </row>
    <row r="169" spans="1:7" x14ac:dyDescent="0.25">
      <c r="A169" s="17"/>
      <c r="B169" s="17"/>
      <c r="C169" s="18"/>
      <c r="D169" s="18"/>
      <c r="E169" s="6"/>
      <c r="F169" s="15"/>
      <c r="G169" s="10"/>
    </row>
    <row r="170" spans="1:7" x14ac:dyDescent="0.25">
      <c r="A170" s="17"/>
      <c r="B170" s="17"/>
      <c r="C170" s="18"/>
      <c r="D170" s="18"/>
      <c r="E170" s="6"/>
      <c r="F170" s="15"/>
      <c r="G170" s="10"/>
    </row>
    <row r="171" spans="1:7" x14ac:dyDescent="0.25">
      <c r="A171" s="17"/>
      <c r="B171" s="17"/>
      <c r="C171" s="18"/>
      <c r="D171" s="18"/>
      <c r="E171" s="6"/>
      <c r="F171" s="15"/>
      <c r="G171" s="10"/>
    </row>
    <row r="172" spans="1:7" x14ac:dyDescent="0.25">
      <c r="A172" s="17"/>
      <c r="B172" s="17"/>
      <c r="C172" s="18"/>
      <c r="D172" s="18"/>
      <c r="E172" s="6"/>
      <c r="F172" s="15"/>
      <c r="G172" s="10"/>
    </row>
    <row r="173" spans="1:7" x14ac:dyDescent="0.25">
      <c r="A173" s="17"/>
      <c r="B173" s="17"/>
      <c r="C173" s="18"/>
      <c r="D173" s="18"/>
      <c r="E173" s="6"/>
      <c r="F173" s="15"/>
      <c r="G173" s="10"/>
    </row>
    <row r="174" spans="1:7" x14ac:dyDescent="0.25">
      <c r="A174" s="17"/>
      <c r="B174" s="17"/>
      <c r="C174" s="18"/>
      <c r="D174" s="18"/>
      <c r="E174" s="6"/>
      <c r="F174" s="15"/>
      <c r="G174" s="10"/>
    </row>
    <row r="175" spans="1:7" x14ac:dyDescent="0.25">
      <c r="A175" s="17"/>
      <c r="B175" s="17"/>
      <c r="C175" s="18"/>
      <c r="D175" s="18"/>
      <c r="E175" s="6"/>
      <c r="F175" s="15"/>
      <c r="G175" s="10"/>
    </row>
    <row r="176" spans="1:7" x14ac:dyDescent="0.25">
      <c r="A176" s="17"/>
      <c r="B176" s="17"/>
      <c r="C176" s="18"/>
      <c r="D176" s="18"/>
      <c r="E176" s="6"/>
      <c r="F176" s="15"/>
      <c r="G176" s="10"/>
    </row>
  </sheetData>
  <mergeCells count="2">
    <mergeCell ref="A1:F1"/>
    <mergeCell ref="L3:N3"/>
  </mergeCells>
  <conditionalFormatting sqref="A148:G176 C3:G147">
    <cfRule type="expression" dxfId="902" priority="5">
      <formula>#REF!&gt;#REF!</formula>
    </cfRule>
    <cfRule type="expression" dxfId="901" priority="6">
      <formula>#REF!&gt;0</formula>
    </cfRule>
    <cfRule type="expression" dxfId="900" priority="7">
      <formula>#REF!&gt;0</formula>
    </cfRule>
  </conditionalFormatting>
  <conditionalFormatting sqref="A3:B147">
    <cfRule type="expression" dxfId="899" priority="3">
      <formula>$P3&gt;0</formula>
    </cfRule>
    <cfRule type="expression" dxfId="898" priority="4">
      <formula>$O3&gt;0</formula>
    </cfRule>
  </conditionalFormatting>
  <conditionalFormatting sqref="A3:G147">
    <cfRule type="expression" dxfId="897" priority="1">
      <formula>NOT(ISBLANK($G3))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id="{A16BE56E-AA05-43DE-8F69-BD1FB32414B7}">
            <xm:f>$N3&gt;'[Train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A3:B147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74"/>
  <sheetViews>
    <sheetView workbookViewId="0">
      <selection sqref="A1:F1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75" t="str">
        <f>"Eagle P3 System Performance - "&amp;TEXT(J3,"YYYY-MM-DD")</f>
        <v>Eagle P3 System Performance - 2016-05-09</v>
      </c>
      <c r="B1" s="75"/>
      <c r="C1" s="75"/>
      <c r="D1" s="75"/>
      <c r="E1" s="75"/>
      <c r="F1" s="75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46" t="s">
        <v>637</v>
      </c>
      <c r="B3" s="6">
        <v>4010</v>
      </c>
      <c r="C3" s="18">
        <v>42499.628657407404</v>
      </c>
      <c r="D3" s="18" t="s">
        <v>34</v>
      </c>
      <c r="E3" s="6" t="s">
        <v>631</v>
      </c>
      <c r="F3" s="15">
        <v>0</v>
      </c>
      <c r="G3" s="10" t="s">
        <v>638</v>
      </c>
      <c r="J3" s="20">
        <v>42499</v>
      </c>
      <c r="K3" s="21"/>
      <c r="L3" s="76" t="s">
        <v>3</v>
      </c>
      <c r="M3" s="76"/>
      <c r="N3" s="77"/>
    </row>
    <row r="4" spans="1:65" s="2" customFormat="1" ht="15.75" thickBot="1" x14ac:dyDescent="0.3">
      <c r="A4" s="6" t="s">
        <v>618</v>
      </c>
      <c r="B4" s="6">
        <v>4010</v>
      </c>
      <c r="C4" s="18">
        <v>42499.955659722225</v>
      </c>
      <c r="D4" s="18">
        <v>42499.955937500003</v>
      </c>
      <c r="E4" s="6" t="s">
        <v>631</v>
      </c>
      <c r="F4" s="15">
        <v>2.3796296292857733E-2</v>
      </c>
      <c r="G4" s="10" t="s">
        <v>639</v>
      </c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553</v>
      </c>
      <c r="B5" s="6">
        <v>4023</v>
      </c>
      <c r="C5" s="18">
        <v>42499.540243055555</v>
      </c>
      <c r="D5" s="18">
        <v>42499.560243055559</v>
      </c>
      <c r="E5" s="6" t="s">
        <v>25</v>
      </c>
      <c r="F5" s="15">
        <v>2.8969907412829343E-2</v>
      </c>
      <c r="G5" s="10" t="s">
        <v>632</v>
      </c>
      <c r="J5" s="22" t="s">
        <v>7</v>
      </c>
      <c r="K5" s="24">
        <f>COUNTA(F3:F990)</f>
        <v>143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6" t="s">
        <v>607</v>
      </c>
      <c r="B6" s="6">
        <v>4044</v>
      </c>
      <c r="C6" s="18">
        <v>42499.788726851853</v>
      </c>
      <c r="D6" s="18">
        <v>42499.820601851854</v>
      </c>
      <c r="E6" s="6" t="s">
        <v>24</v>
      </c>
      <c r="F6" s="15">
        <v>3.1875000000582077E-2</v>
      </c>
      <c r="G6" s="10" t="s">
        <v>636</v>
      </c>
      <c r="J6" s="22" t="s">
        <v>15</v>
      </c>
      <c r="K6" s="24">
        <f>K5-SUM(K8:K9)</f>
        <v>137</v>
      </c>
      <c r="L6" s="25">
        <v>42.282068966026038</v>
      </c>
      <c r="M6" s="25">
        <v>34.999999998835847</v>
      </c>
      <c r="N6" s="25">
        <v>57.783333335537463</v>
      </c>
    </row>
    <row r="7" spans="1:65" s="2" customFormat="1" x14ac:dyDescent="0.25">
      <c r="A7" s="6" t="s">
        <v>592</v>
      </c>
      <c r="B7" s="6">
        <v>4015</v>
      </c>
      <c r="C7" s="18">
        <v>42499.731446759259</v>
      </c>
      <c r="D7" s="18">
        <v>42499.756284722222</v>
      </c>
      <c r="E7" s="6" t="s">
        <v>31</v>
      </c>
      <c r="F7" s="15">
        <v>2.4837962962919846E-2</v>
      </c>
      <c r="G7" s="10" t="s">
        <v>634</v>
      </c>
      <c r="J7" s="22" t="s">
        <v>9</v>
      </c>
      <c r="K7" s="29">
        <f>K6/K5</f>
        <v>0.95804195804195802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6" t="s">
        <v>556</v>
      </c>
      <c r="B8" s="6">
        <v>4038</v>
      </c>
      <c r="C8" s="18">
        <v>42499.528923611113</v>
      </c>
      <c r="D8" s="18">
        <v>42499.542210648149</v>
      </c>
      <c r="E8" s="6" t="s">
        <v>27</v>
      </c>
      <c r="F8" s="15">
        <v>2.9189814813435078E-2</v>
      </c>
      <c r="G8" s="10" t="s">
        <v>633</v>
      </c>
      <c r="J8" s="22" t="s">
        <v>16</v>
      </c>
      <c r="K8" s="24">
        <f>COUNTA(G3:G144)</f>
        <v>6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489</v>
      </c>
      <c r="B9" s="6">
        <v>4044</v>
      </c>
      <c r="C9" s="18">
        <v>42499.132071759261</v>
      </c>
      <c r="D9" s="18">
        <v>42499.160451388889</v>
      </c>
      <c r="E9" s="6" t="s">
        <v>24</v>
      </c>
      <c r="F9" s="15">
        <v>2.8379629628034309E-2</v>
      </c>
      <c r="G9" s="10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490</v>
      </c>
      <c r="B10" s="6">
        <v>4037</v>
      </c>
      <c r="C10" s="18">
        <v>42499.168888888889</v>
      </c>
      <c r="D10" s="18">
        <v>42499.200011574074</v>
      </c>
      <c r="E10" s="6" t="s">
        <v>27</v>
      </c>
      <c r="F10" s="15">
        <v>3.1122685184527654E-2</v>
      </c>
      <c r="G10" s="10"/>
    </row>
    <row r="11" spans="1:65" s="2" customFormat="1" x14ac:dyDescent="0.25">
      <c r="A11" s="6" t="s">
        <v>491</v>
      </c>
      <c r="B11" s="6">
        <v>4009</v>
      </c>
      <c r="C11" s="18">
        <v>42499.149594907409</v>
      </c>
      <c r="D11" s="18">
        <v>42499.181539351855</v>
      </c>
      <c r="E11" s="6" t="s">
        <v>631</v>
      </c>
      <c r="F11" s="15">
        <v>3.1944444446708076E-2</v>
      </c>
      <c r="G11" s="10"/>
    </row>
    <row r="12" spans="1:65" s="2" customFormat="1" x14ac:dyDescent="0.25">
      <c r="A12" s="6" t="s">
        <v>492</v>
      </c>
      <c r="B12" s="6">
        <v>4028</v>
      </c>
      <c r="C12" s="18">
        <v>42499.192488425928</v>
      </c>
      <c r="D12" s="18">
        <v>42499.22152777778</v>
      </c>
      <c r="E12" s="6" t="s">
        <v>30</v>
      </c>
      <c r="F12" s="15">
        <v>2.9039351851679385E-2</v>
      </c>
      <c r="G12" s="10"/>
    </row>
    <row r="13" spans="1:65" s="2" customFormat="1" x14ac:dyDescent="0.25">
      <c r="A13" s="6" t="s">
        <v>493</v>
      </c>
      <c r="B13" s="6">
        <v>4025</v>
      </c>
      <c r="C13" s="18">
        <v>42499.172118055554</v>
      </c>
      <c r="D13" s="18">
        <v>42499.203113425923</v>
      </c>
      <c r="E13" s="6" t="s">
        <v>26</v>
      </c>
      <c r="F13" s="15">
        <v>3.0995370369055308E-2</v>
      </c>
      <c r="G13" s="10"/>
    </row>
    <row r="14" spans="1:65" s="2" customFormat="1" x14ac:dyDescent="0.25">
      <c r="A14" s="6" t="s">
        <v>494</v>
      </c>
      <c r="B14" s="6">
        <v>4017</v>
      </c>
      <c r="C14" s="18">
        <v>42499.212685185186</v>
      </c>
      <c r="D14" s="18">
        <v>42499.241377314815</v>
      </c>
      <c r="E14" s="6" t="s">
        <v>36</v>
      </c>
      <c r="F14" s="15">
        <v>2.8692129628325347E-2</v>
      </c>
      <c r="G14" s="10"/>
    </row>
    <row r="15" spans="1:65" s="2" customFormat="1" x14ac:dyDescent="0.25">
      <c r="A15" s="6" t="s">
        <v>495</v>
      </c>
      <c r="B15" s="6">
        <v>4016</v>
      </c>
      <c r="C15" s="18">
        <v>42499.178472222222</v>
      </c>
      <c r="D15" s="18">
        <v>42499.213043981479</v>
      </c>
      <c r="E15" s="6" t="s">
        <v>31</v>
      </c>
      <c r="F15" s="15">
        <v>3.457175925723277E-2</v>
      </c>
      <c r="G15" s="10"/>
    </row>
    <row r="16" spans="1:65" s="2" customFormat="1" x14ac:dyDescent="0.25">
      <c r="A16" s="6" t="s">
        <v>496</v>
      </c>
      <c r="B16" s="6">
        <v>4015</v>
      </c>
      <c r="C16" s="18">
        <v>42499.220983796295</v>
      </c>
      <c r="D16" s="18">
        <v>42499.252858796295</v>
      </c>
      <c r="E16" s="6" t="s">
        <v>31</v>
      </c>
      <c r="F16" s="15">
        <v>3.1875000000582077E-2</v>
      </c>
      <c r="G16" s="10"/>
    </row>
    <row r="17" spans="1:7" s="2" customFormat="1" x14ac:dyDescent="0.25">
      <c r="A17" s="6" t="s">
        <v>497</v>
      </c>
      <c r="B17" s="6">
        <v>4024</v>
      </c>
      <c r="C17" s="18">
        <v>42499.196273148147</v>
      </c>
      <c r="D17" s="18">
        <v>42499.223124999997</v>
      </c>
      <c r="E17" s="6" t="s">
        <v>25</v>
      </c>
      <c r="F17" s="15">
        <v>2.6851851849642117E-2</v>
      </c>
      <c r="G17" s="10"/>
    </row>
    <row r="18" spans="1:7" s="2" customFormat="1" x14ac:dyDescent="0.25">
      <c r="A18" s="6" t="s">
        <v>498</v>
      </c>
      <c r="B18" s="6">
        <v>4023</v>
      </c>
      <c r="C18" s="18">
        <v>42499.227824074071</v>
      </c>
      <c r="D18" s="18">
        <v>42499.26222222222</v>
      </c>
      <c r="E18" s="6" t="s">
        <v>25</v>
      </c>
      <c r="F18" s="15">
        <v>3.439814814919373E-2</v>
      </c>
      <c r="G18" s="10"/>
    </row>
    <row r="19" spans="1:7" s="2" customFormat="1" x14ac:dyDescent="0.25">
      <c r="A19" s="6" t="s">
        <v>499</v>
      </c>
      <c r="B19" s="6">
        <v>4044</v>
      </c>
      <c r="C19" s="18">
        <v>42499.204976851855</v>
      </c>
      <c r="D19" s="18">
        <v>42499.235509259262</v>
      </c>
      <c r="E19" s="6" t="s">
        <v>24</v>
      </c>
      <c r="F19" s="15">
        <v>3.0532407407008577E-2</v>
      </c>
      <c r="G19" s="10"/>
    </row>
    <row r="20" spans="1:7" s="2" customFormat="1" x14ac:dyDescent="0.25">
      <c r="A20" s="6" t="s">
        <v>500</v>
      </c>
      <c r="B20" s="6">
        <v>4043</v>
      </c>
      <c r="C20" s="18">
        <v>42499.243217592593</v>
      </c>
      <c r="D20" s="18">
        <v>42499.2734837963</v>
      </c>
      <c r="E20" s="6" t="s">
        <v>24</v>
      </c>
      <c r="F20" s="15">
        <v>3.0266203706560191E-2</v>
      </c>
      <c r="G20" s="10"/>
    </row>
    <row r="21" spans="1:7" s="2" customFormat="1" x14ac:dyDescent="0.25">
      <c r="A21" s="6" t="s">
        <v>501</v>
      </c>
      <c r="B21" s="6">
        <v>4038</v>
      </c>
      <c r="C21" s="18">
        <v>42499.214282407411</v>
      </c>
      <c r="D21" s="18">
        <v>42499.244027777779</v>
      </c>
      <c r="E21" s="6" t="s">
        <v>27</v>
      </c>
      <c r="F21" s="15">
        <v>2.9745370367891155E-2</v>
      </c>
      <c r="G21" s="10"/>
    </row>
    <row r="22" spans="1:7" s="2" customFormat="1" x14ac:dyDescent="0.25">
      <c r="A22" s="6" t="s">
        <v>502</v>
      </c>
      <c r="B22" s="6">
        <v>4037</v>
      </c>
      <c r="C22" s="18">
        <v>42499.254733796297</v>
      </c>
      <c r="D22" s="18">
        <v>42499.282685185186</v>
      </c>
      <c r="E22" s="6" t="s">
        <v>27</v>
      </c>
      <c r="F22" s="15">
        <v>2.7951388889050577E-2</v>
      </c>
      <c r="G22" s="10"/>
    </row>
    <row r="23" spans="1:7" s="2" customFormat="1" x14ac:dyDescent="0.25">
      <c r="A23" s="6" t="s">
        <v>503</v>
      </c>
      <c r="B23" s="6">
        <v>4009</v>
      </c>
      <c r="C23" s="18">
        <v>42499.226770833331</v>
      </c>
      <c r="D23" s="18">
        <v>42499.253796296296</v>
      </c>
      <c r="E23" s="6" t="s">
        <v>631</v>
      </c>
      <c r="F23" s="15">
        <v>2.7025462964957114E-2</v>
      </c>
      <c r="G23" s="10"/>
    </row>
    <row r="24" spans="1:7" s="2" customFormat="1" x14ac:dyDescent="0.25">
      <c r="A24" s="6" t="s">
        <v>504</v>
      </c>
      <c r="B24" s="6">
        <v>4010</v>
      </c>
      <c r="C24" s="18">
        <v>42499.26803240741</v>
      </c>
      <c r="D24" s="18">
        <v>42499.293449074074</v>
      </c>
      <c r="E24" s="6" t="s">
        <v>631</v>
      </c>
      <c r="F24" s="15">
        <v>2.5416666663659271E-2</v>
      </c>
      <c r="G24" s="10"/>
    </row>
    <row r="25" spans="1:7" s="2" customFormat="1" x14ac:dyDescent="0.25">
      <c r="A25" s="6" t="s">
        <v>505</v>
      </c>
      <c r="B25" s="6">
        <v>4027</v>
      </c>
      <c r="C25" s="18">
        <v>42499.228171296294</v>
      </c>
      <c r="D25" s="18">
        <v>42499.265069444446</v>
      </c>
      <c r="E25" s="6" t="s">
        <v>30</v>
      </c>
      <c r="F25" s="15">
        <v>3.6898148151522037E-2</v>
      </c>
      <c r="G25" s="10"/>
    </row>
    <row r="26" spans="1:7" s="2" customFormat="1" x14ac:dyDescent="0.25">
      <c r="A26" s="6" t="s">
        <v>506</v>
      </c>
      <c r="B26" s="6">
        <v>4028</v>
      </c>
      <c r="C26" s="18">
        <v>42499.274363425924</v>
      </c>
      <c r="D26" s="18">
        <v>42499.305023148147</v>
      </c>
      <c r="E26" s="6" t="s">
        <v>30</v>
      </c>
      <c r="F26" s="15">
        <v>3.0659722222480923E-2</v>
      </c>
      <c r="G26" s="10"/>
    </row>
    <row r="27" spans="1:7" s="2" customFormat="1" x14ac:dyDescent="0.25">
      <c r="A27" s="6" t="s">
        <v>507</v>
      </c>
      <c r="B27" s="6">
        <v>4025</v>
      </c>
      <c r="C27" s="18">
        <v>42499.248865740738</v>
      </c>
      <c r="D27" s="18">
        <v>42499.274872685186</v>
      </c>
      <c r="E27" s="6" t="s">
        <v>26</v>
      </c>
      <c r="F27" s="15">
        <v>2.6006944448454306E-2</v>
      </c>
      <c r="G27" s="10"/>
    </row>
    <row r="28" spans="1:7" s="2" customFormat="1" x14ac:dyDescent="0.25">
      <c r="A28" s="6" t="s">
        <v>508</v>
      </c>
      <c r="B28" s="6">
        <v>4026</v>
      </c>
      <c r="C28" s="18">
        <v>42499.287442129629</v>
      </c>
      <c r="D28" s="18">
        <v>42499.31523148148</v>
      </c>
      <c r="E28" s="6" t="s">
        <v>26</v>
      </c>
      <c r="F28" s="15">
        <v>2.7789351850515231E-2</v>
      </c>
      <c r="G28" s="10"/>
    </row>
    <row r="29" spans="1:7" s="2" customFormat="1" x14ac:dyDescent="0.25">
      <c r="A29" s="6" t="s">
        <v>509</v>
      </c>
      <c r="B29" s="6">
        <v>4016</v>
      </c>
      <c r="C29" s="18">
        <v>42499.256828703707</v>
      </c>
      <c r="D29" s="18">
        <v>42499.285509259258</v>
      </c>
      <c r="E29" s="6" t="s">
        <v>31</v>
      </c>
      <c r="F29" s="15">
        <v>2.8680555551545694E-2</v>
      </c>
      <c r="G29" s="10"/>
    </row>
    <row r="30" spans="1:7" s="2" customFormat="1" x14ac:dyDescent="0.25">
      <c r="A30" s="6" t="s">
        <v>510</v>
      </c>
      <c r="B30" s="6">
        <v>4015</v>
      </c>
      <c r="C30" s="18">
        <v>42499.293032407404</v>
      </c>
      <c r="D30" s="18">
        <v>42499.325277777774</v>
      </c>
      <c r="E30" s="6" t="s">
        <v>31</v>
      </c>
      <c r="F30" s="15">
        <v>3.2245370370219462E-2</v>
      </c>
      <c r="G30" s="10"/>
    </row>
    <row r="31" spans="1:7" s="2" customFormat="1" x14ac:dyDescent="0.25">
      <c r="A31" s="6" t="s">
        <v>511</v>
      </c>
      <c r="B31" s="6">
        <v>4024</v>
      </c>
      <c r="C31" s="18">
        <v>42499.268159722225</v>
      </c>
      <c r="D31" s="18">
        <v>42499.295659722222</v>
      </c>
      <c r="E31" s="6" t="s">
        <v>25</v>
      </c>
      <c r="F31" s="15">
        <v>2.749999999650754E-2</v>
      </c>
      <c r="G31" s="10"/>
    </row>
    <row r="32" spans="1:7" s="2" customFormat="1" x14ac:dyDescent="0.25">
      <c r="A32" s="6" t="s">
        <v>512</v>
      </c>
      <c r="B32" s="6">
        <v>4023</v>
      </c>
      <c r="C32" s="18">
        <v>42499.302488425928</v>
      </c>
      <c r="D32" s="18">
        <v>42499.336944444447</v>
      </c>
      <c r="E32" s="6" t="s">
        <v>25</v>
      </c>
      <c r="F32" s="15">
        <v>3.4456018518540077E-2</v>
      </c>
      <c r="G32" s="10"/>
    </row>
    <row r="33" spans="1:7" s="2" customFormat="1" x14ac:dyDescent="0.25">
      <c r="A33" s="6" t="s">
        <v>513</v>
      </c>
      <c r="B33" s="6">
        <v>4044</v>
      </c>
      <c r="C33" s="18">
        <v>42499.27752314815</v>
      </c>
      <c r="D33" s="18">
        <v>42499.306689814817</v>
      </c>
      <c r="E33" s="6" t="s">
        <v>24</v>
      </c>
      <c r="F33" s="15">
        <v>2.9166666667151731E-2</v>
      </c>
      <c r="G33" s="10"/>
    </row>
    <row r="34" spans="1:7" s="2" customFormat="1" x14ac:dyDescent="0.25">
      <c r="A34" s="6" t="s">
        <v>514</v>
      </c>
      <c r="B34" s="6">
        <v>4043</v>
      </c>
      <c r="C34" s="18">
        <v>42499.314791666664</v>
      </c>
      <c r="D34" s="18">
        <v>42499.346446759257</v>
      </c>
      <c r="E34" s="6" t="s">
        <v>24</v>
      </c>
      <c r="F34" s="15">
        <v>3.1655092592700385E-2</v>
      </c>
      <c r="G34" s="10"/>
    </row>
    <row r="35" spans="1:7" s="2" customFormat="1" x14ac:dyDescent="0.25">
      <c r="A35" s="6" t="s">
        <v>515</v>
      </c>
      <c r="B35" s="6">
        <v>4038</v>
      </c>
      <c r="C35" s="18">
        <v>42499.289166666669</v>
      </c>
      <c r="D35" s="18">
        <v>42499.316238425927</v>
      </c>
      <c r="E35" s="6" t="s">
        <v>27</v>
      </c>
      <c r="F35" s="15">
        <v>2.7071759257523809E-2</v>
      </c>
      <c r="G35" s="10"/>
    </row>
    <row r="36" spans="1:7" s="2" customFormat="1" x14ac:dyDescent="0.25">
      <c r="A36" s="6" t="s">
        <v>516</v>
      </c>
      <c r="B36" s="6">
        <v>4037</v>
      </c>
      <c r="C36" s="18">
        <v>42499.323657407411</v>
      </c>
      <c r="D36" s="18">
        <v>42499.356574074074</v>
      </c>
      <c r="E36" s="6" t="s">
        <v>27</v>
      </c>
      <c r="F36" s="15">
        <v>3.2916666663368233E-2</v>
      </c>
      <c r="G36" s="10"/>
    </row>
    <row r="37" spans="1:7" s="2" customFormat="1" x14ac:dyDescent="0.25">
      <c r="A37" s="6" t="s">
        <v>517</v>
      </c>
      <c r="B37" s="6">
        <v>4009</v>
      </c>
      <c r="C37" s="18">
        <v>42499.301724537036</v>
      </c>
      <c r="D37" s="18">
        <v>42499.330509259256</v>
      </c>
      <c r="E37" s="6" t="s">
        <v>631</v>
      </c>
      <c r="F37" s="15">
        <v>2.8784722220734693E-2</v>
      </c>
      <c r="G37" s="10"/>
    </row>
    <row r="38" spans="1:7" s="2" customFormat="1" x14ac:dyDescent="0.25">
      <c r="A38" s="6" t="s">
        <v>518</v>
      </c>
      <c r="B38" s="6">
        <v>4010</v>
      </c>
      <c r="C38" s="18">
        <v>42499.340763888889</v>
      </c>
      <c r="D38" s="18">
        <v>42499.366284722222</v>
      </c>
      <c r="E38" s="6" t="s">
        <v>631</v>
      </c>
      <c r="F38" s="15">
        <v>2.5520833332848269E-2</v>
      </c>
      <c r="G38" s="10"/>
    </row>
    <row r="39" spans="1:7" s="2" customFormat="1" x14ac:dyDescent="0.25">
      <c r="A39" s="6" t="s">
        <v>519</v>
      </c>
      <c r="B39" s="6">
        <v>4027</v>
      </c>
      <c r="C39" s="18">
        <v>42499.307743055557</v>
      </c>
      <c r="D39" s="18">
        <v>42499.338449074072</v>
      </c>
      <c r="E39" s="6" t="s">
        <v>30</v>
      </c>
      <c r="F39" s="15">
        <v>3.0706018515047617E-2</v>
      </c>
      <c r="G39" s="10"/>
    </row>
    <row r="40" spans="1:7" s="2" customFormat="1" x14ac:dyDescent="0.25">
      <c r="A40" s="6" t="s">
        <v>520</v>
      </c>
      <c r="B40" s="6">
        <v>4028</v>
      </c>
      <c r="C40" s="18">
        <v>42499.348263888889</v>
      </c>
      <c r="D40" s="18">
        <v>42499.37767361111</v>
      </c>
      <c r="E40" s="6" t="s">
        <v>30</v>
      </c>
      <c r="F40" s="15">
        <v>2.940972222131677E-2</v>
      </c>
      <c r="G40" s="10"/>
    </row>
    <row r="41" spans="1:7" s="2" customFormat="1" x14ac:dyDescent="0.25">
      <c r="A41" s="6" t="s">
        <v>521</v>
      </c>
      <c r="B41" s="6">
        <v>4026</v>
      </c>
      <c r="C41" s="18">
        <v>42499.357106481482</v>
      </c>
      <c r="D41" s="18">
        <v>42499.38758101852</v>
      </c>
      <c r="E41" s="6" t="s">
        <v>26</v>
      </c>
      <c r="F41" s="15">
        <v>3.047453703766223E-2</v>
      </c>
      <c r="G41" s="10"/>
    </row>
    <row r="42" spans="1:7" s="2" customFormat="1" x14ac:dyDescent="0.25">
      <c r="A42" s="6" t="s">
        <v>522</v>
      </c>
      <c r="B42" s="6">
        <v>4016</v>
      </c>
      <c r="C42" s="18">
        <v>42499.328946759262</v>
      </c>
      <c r="D42" s="18">
        <v>42499.357986111114</v>
      </c>
      <c r="E42" s="6" t="s">
        <v>31</v>
      </c>
      <c r="F42" s="15">
        <v>2.9039351851679385E-2</v>
      </c>
      <c r="G42" s="10"/>
    </row>
    <row r="43" spans="1:7" s="2" customFormat="1" x14ac:dyDescent="0.25">
      <c r="A43" s="6" t="s">
        <v>523</v>
      </c>
      <c r="B43" s="6">
        <v>4015</v>
      </c>
      <c r="C43" s="18">
        <v>42499.367951388886</v>
      </c>
      <c r="D43" s="18">
        <v>42499.398240740738</v>
      </c>
      <c r="E43" s="6" t="s">
        <v>31</v>
      </c>
      <c r="F43" s="15">
        <v>3.0289351852843538E-2</v>
      </c>
      <c r="G43" s="10"/>
    </row>
    <row r="44" spans="1:7" s="2" customFormat="1" x14ac:dyDescent="0.25">
      <c r="A44" s="6" t="s">
        <v>524</v>
      </c>
      <c r="B44" s="6">
        <v>4024</v>
      </c>
      <c r="C44" s="18">
        <v>42499.341446759259</v>
      </c>
      <c r="D44" s="18">
        <v>42499.368263888886</v>
      </c>
      <c r="E44" s="6" t="s">
        <v>25</v>
      </c>
      <c r="F44" s="15">
        <v>2.6817129626579117E-2</v>
      </c>
      <c r="G44" s="10"/>
    </row>
    <row r="45" spans="1:7" s="2" customFormat="1" x14ac:dyDescent="0.25">
      <c r="A45" s="6" t="s">
        <v>525</v>
      </c>
      <c r="B45" s="6">
        <v>4023</v>
      </c>
      <c r="C45" s="18">
        <v>42499.377303240741</v>
      </c>
      <c r="D45" s="18">
        <v>42499.40896990741</v>
      </c>
      <c r="E45" s="6" t="s">
        <v>25</v>
      </c>
      <c r="F45" s="15">
        <v>3.1666666669480037E-2</v>
      </c>
      <c r="G45" s="10"/>
    </row>
    <row r="46" spans="1:7" s="2" customFormat="1" x14ac:dyDescent="0.25">
      <c r="A46" s="6" t="s">
        <v>526</v>
      </c>
      <c r="B46" s="6">
        <v>4044</v>
      </c>
      <c r="C46" s="18">
        <v>42499.349340277775</v>
      </c>
      <c r="D46" s="18">
        <v>42499.379224537035</v>
      </c>
      <c r="E46" s="6" t="s">
        <v>24</v>
      </c>
      <c r="F46" s="15">
        <v>2.9884259260143153E-2</v>
      </c>
      <c r="G46" s="10"/>
    </row>
    <row r="47" spans="1:7" s="2" customFormat="1" x14ac:dyDescent="0.25">
      <c r="A47" s="6" t="s">
        <v>527</v>
      </c>
      <c r="B47" s="6">
        <v>4043</v>
      </c>
      <c r="C47" s="18">
        <v>42499.388275462959</v>
      </c>
      <c r="D47" s="18">
        <v>42499.420451388891</v>
      </c>
      <c r="E47" s="6" t="s">
        <v>24</v>
      </c>
      <c r="F47" s="15">
        <v>3.217592593136942E-2</v>
      </c>
      <c r="G47" s="10"/>
    </row>
    <row r="48" spans="1:7" s="2" customFormat="1" x14ac:dyDescent="0.25">
      <c r="A48" s="6" t="s">
        <v>528</v>
      </c>
      <c r="B48" s="6">
        <v>4038</v>
      </c>
      <c r="C48" s="18">
        <v>42499.360868055555</v>
      </c>
      <c r="D48" s="18">
        <v>42499.389328703706</v>
      </c>
      <c r="E48" s="6" t="s">
        <v>27</v>
      </c>
      <c r="F48" s="15">
        <v>2.846064815093996E-2</v>
      </c>
      <c r="G48" s="10"/>
    </row>
    <row r="49" spans="1:7" s="2" customFormat="1" x14ac:dyDescent="0.25">
      <c r="A49" s="6" t="s">
        <v>529</v>
      </c>
      <c r="B49" s="6">
        <v>4037</v>
      </c>
      <c r="C49" s="18">
        <v>42499.397534722222</v>
      </c>
      <c r="D49" s="18">
        <v>42499.429178240738</v>
      </c>
      <c r="E49" s="6" t="s">
        <v>27</v>
      </c>
      <c r="F49" s="15">
        <v>3.1643518515920732E-2</v>
      </c>
      <c r="G49" s="10"/>
    </row>
    <row r="50" spans="1:7" s="2" customFormat="1" x14ac:dyDescent="0.25">
      <c r="A50" s="6" t="s">
        <v>530</v>
      </c>
      <c r="B50" s="6">
        <v>4009</v>
      </c>
      <c r="C50" s="18">
        <v>42499.372141203705</v>
      </c>
      <c r="D50" s="18">
        <v>42499.399548611109</v>
      </c>
      <c r="E50" s="6" t="s">
        <v>631</v>
      </c>
      <c r="F50" s="15">
        <v>2.7407407404098194E-2</v>
      </c>
      <c r="G50" s="10"/>
    </row>
    <row r="51" spans="1:7" s="2" customFormat="1" x14ac:dyDescent="0.25">
      <c r="A51" s="6" t="s">
        <v>531</v>
      </c>
      <c r="B51" s="6">
        <v>4010</v>
      </c>
      <c r="C51" s="18">
        <v>42499.414143518516</v>
      </c>
      <c r="D51" s="18">
        <v>42499.43922453704</v>
      </c>
      <c r="E51" s="6" t="s">
        <v>631</v>
      </c>
      <c r="F51" s="15">
        <v>2.5081018524360843E-2</v>
      </c>
      <c r="G51" s="10"/>
    </row>
    <row r="52" spans="1:7" s="2" customFormat="1" x14ac:dyDescent="0.25">
      <c r="A52" s="6" t="s">
        <v>532</v>
      </c>
      <c r="B52" s="6">
        <v>4027</v>
      </c>
      <c r="C52" s="18">
        <v>42499.384432870371</v>
      </c>
      <c r="D52" s="18">
        <v>42499.411087962966</v>
      </c>
      <c r="E52" s="6" t="s">
        <v>30</v>
      </c>
      <c r="F52" s="15">
        <v>2.6655092595319729E-2</v>
      </c>
      <c r="G52" s="10"/>
    </row>
    <row r="53" spans="1:7" s="2" customFormat="1" x14ac:dyDescent="0.25">
      <c r="A53" s="6" t="s">
        <v>533</v>
      </c>
      <c r="B53" s="6">
        <v>4028</v>
      </c>
      <c r="C53" s="18">
        <v>42499.419062499997</v>
      </c>
      <c r="D53" s="18">
        <v>42499.452743055554</v>
      </c>
      <c r="E53" s="6" t="s">
        <v>30</v>
      </c>
      <c r="F53" s="15">
        <v>3.3680555556202307E-2</v>
      </c>
      <c r="G53" s="10"/>
    </row>
    <row r="54" spans="1:7" s="2" customFormat="1" x14ac:dyDescent="0.25">
      <c r="A54" s="6" t="s">
        <v>534</v>
      </c>
      <c r="B54" s="6">
        <v>4025</v>
      </c>
      <c r="C54" s="18">
        <v>42499.390393518515</v>
      </c>
      <c r="D54" s="18">
        <v>42499.420636574076</v>
      </c>
      <c r="E54" s="6" t="s">
        <v>26</v>
      </c>
      <c r="F54" s="15">
        <v>3.0243055560276844E-2</v>
      </c>
      <c r="G54" s="10"/>
    </row>
    <row r="55" spans="1:7" s="2" customFormat="1" x14ac:dyDescent="0.25">
      <c r="A55" s="6" t="s">
        <v>535</v>
      </c>
      <c r="B55" s="6">
        <v>4026</v>
      </c>
      <c r="C55" s="18">
        <v>42499.427025462966</v>
      </c>
      <c r="D55" s="18">
        <v>42499.462314814817</v>
      </c>
      <c r="E55" s="6" t="s">
        <v>26</v>
      </c>
      <c r="F55" s="15">
        <v>3.5289351850224193E-2</v>
      </c>
      <c r="G55" s="10"/>
    </row>
    <row r="56" spans="1:7" s="2" customFormat="1" x14ac:dyDescent="0.25">
      <c r="A56" s="6" t="s">
        <v>536</v>
      </c>
      <c r="B56" s="6">
        <v>4016</v>
      </c>
      <c r="C56" s="18">
        <v>42499.401435185187</v>
      </c>
      <c r="D56" s="18">
        <v>42499.431238425925</v>
      </c>
      <c r="E56" s="6" t="s">
        <v>31</v>
      </c>
      <c r="F56" s="15">
        <v>2.9803240737237502E-2</v>
      </c>
      <c r="G56" s="10"/>
    </row>
    <row r="57" spans="1:7" s="2" customFormat="1" x14ac:dyDescent="0.25">
      <c r="A57" s="6" t="s">
        <v>537</v>
      </c>
      <c r="B57" s="6">
        <v>4015</v>
      </c>
      <c r="C57" s="18">
        <v>42499.436574074076</v>
      </c>
      <c r="D57" s="18">
        <v>42499.470937500002</v>
      </c>
      <c r="E57" s="6" t="s">
        <v>31</v>
      </c>
      <c r="F57" s="15">
        <v>3.4363425926130731E-2</v>
      </c>
      <c r="G57" s="10"/>
    </row>
    <row r="58" spans="1:7" s="2" customFormat="1" x14ac:dyDescent="0.25">
      <c r="A58" s="6" t="s">
        <v>538</v>
      </c>
      <c r="B58" s="6">
        <v>4024</v>
      </c>
      <c r="C58" s="18">
        <v>42499.412164351852</v>
      </c>
      <c r="D58" s="18">
        <v>42499.445497685185</v>
      </c>
      <c r="E58" s="6" t="s">
        <v>25</v>
      </c>
      <c r="F58" s="15">
        <v>3.3333333332848269E-2</v>
      </c>
      <c r="G58" s="10"/>
    </row>
    <row r="59" spans="1:7" s="2" customFormat="1" x14ac:dyDescent="0.25">
      <c r="A59" s="6" t="s">
        <v>539</v>
      </c>
      <c r="B59" s="6">
        <v>4023</v>
      </c>
      <c r="C59" s="18">
        <v>42499.449560185189</v>
      </c>
      <c r="D59" s="18">
        <v>42499.484791666669</v>
      </c>
      <c r="E59" s="6" t="s">
        <v>25</v>
      </c>
      <c r="F59" s="15">
        <v>3.5231481480877846E-2</v>
      </c>
      <c r="G59" s="10"/>
    </row>
    <row r="60" spans="1:7" s="2" customFormat="1" x14ac:dyDescent="0.25">
      <c r="A60" s="6" t="s">
        <v>540</v>
      </c>
      <c r="B60" s="6">
        <v>4044</v>
      </c>
      <c r="C60" s="18">
        <v>42499.423541666663</v>
      </c>
      <c r="D60" s="18">
        <v>42499.452060185184</v>
      </c>
      <c r="E60" s="6" t="s">
        <v>24</v>
      </c>
      <c r="F60" s="15">
        <v>2.8518518520286307E-2</v>
      </c>
      <c r="G60" s="10"/>
    </row>
    <row r="61" spans="1:7" s="2" customFormat="1" x14ac:dyDescent="0.25">
      <c r="A61" s="6" t="s">
        <v>541</v>
      </c>
      <c r="B61" s="6">
        <v>4043</v>
      </c>
      <c r="C61" s="18">
        <v>42499.460925925923</v>
      </c>
      <c r="D61" s="18">
        <v>42499.492569444446</v>
      </c>
      <c r="E61" s="6" t="s">
        <v>24</v>
      </c>
      <c r="F61" s="15">
        <v>3.164351852319669E-2</v>
      </c>
      <c r="G61" s="10"/>
    </row>
    <row r="62" spans="1:7" s="2" customFormat="1" x14ac:dyDescent="0.25">
      <c r="A62" s="6" t="s">
        <v>542</v>
      </c>
      <c r="B62" s="6">
        <v>4038</v>
      </c>
      <c r="C62" s="18">
        <v>42499.434039351851</v>
      </c>
      <c r="D62" s="18">
        <v>42499.470497685186</v>
      </c>
      <c r="E62" s="6" t="s">
        <v>27</v>
      </c>
      <c r="F62" s="15">
        <v>3.6458333335758653E-2</v>
      </c>
      <c r="G62" s="10"/>
    </row>
    <row r="63" spans="1:7" s="2" customFormat="1" x14ac:dyDescent="0.25">
      <c r="A63" s="6" t="s">
        <v>543</v>
      </c>
      <c r="B63" s="6">
        <v>4037</v>
      </c>
      <c r="C63" s="18">
        <v>42499.47457175926</v>
      </c>
      <c r="D63" s="18">
        <v>42499.503472222219</v>
      </c>
      <c r="E63" s="6" t="s">
        <v>27</v>
      </c>
      <c r="F63" s="15">
        <v>2.8900462959427387E-2</v>
      </c>
      <c r="G63" s="10"/>
    </row>
    <row r="64" spans="1:7" s="2" customFormat="1" x14ac:dyDescent="0.25">
      <c r="A64" s="6" t="s">
        <v>544</v>
      </c>
      <c r="B64" s="6">
        <v>4009</v>
      </c>
      <c r="C64" s="18">
        <v>42499.444687499999</v>
      </c>
      <c r="D64" s="18">
        <v>42499.474097222221</v>
      </c>
      <c r="E64" s="6" t="s">
        <v>631</v>
      </c>
      <c r="F64" s="15">
        <v>2.940972222131677E-2</v>
      </c>
      <c r="G64" s="10"/>
    </row>
    <row r="65" spans="1:7" s="2" customFormat="1" x14ac:dyDescent="0.25">
      <c r="A65" s="6" t="s">
        <v>545</v>
      </c>
      <c r="B65" s="6">
        <v>4010</v>
      </c>
      <c r="C65" s="18">
        <v>42499.484236111108</v>
      </c>
      <c r="D65" s="18">
        <v>42499.512361111112</v>
      </c>
      <c r="E65" s="6" t="s">
        <v>631</v>
      </c>
      <c r="F65" s="15">
        <v>2.8125000004365575E-2</v>
      </c>
      <c r="G65" s="10"/>
    </row>
    <row r="66" spans="1:7" s="2" customFormat="1" x14ac:dyDescent="0.25">
      <c r="A66" s="6" t="s">
        <v>546</v>
      </c>
      <c r="B66" s="6">
        <v>4027</v>
      </c>
      <c r="C66" s="18">
        <v>42499.456111111111</v>
      </c>
      <c r="D66" s="18">
        <v>42499.484560185185</v>
      </c>
      <c r="E66" s="6" t="s">
        <v>30</v>
      </c>
      <c r="F66" s="15">
        <v>2.8449074074160308E-2</v>
      </c>
      <c r="G66" s="10"/>
    </row>
    <row r="67" spans="1:7" s="2" customFormat="1" x14ac:dyDescent="0.25">
      <c r="A67" s="6" t="s">
        <v>547</v>
      </c>
      <c r="B67" s="6">
        <v>4028</v>
      </c>
      <c r="C67" s="18">
        <v>42499.497384259259</v>
      </c>
      <c r="D67" s="18">
        <v>42499.523159722223</v>
      </c>
      <c r="E67" s="6" t="s">
        <v>30</v>
      </c>
      <c r="F67" s="15">
        <v>2.5775462963792961E-2</v>
      </c>
      <c r="G67" s="10"/>
    </row>
    <row r="68" spans="1:7" s="2" customFormat="1" x14ac:dyDescent="0.25">
      <c r="A68" s="6" t="s">
        <v>548</v>
      </c>
      <c r="B68" s="6">
        <v>4025</v>
      </c>
      <c r="C68" s="18">
        <v>42499.466863425929</v>
      </c>
      <c r="D68" s="18">
        <v>42499.494305555556</v>
      </c>
      <c r="E68" s="6" t="s">
        <v>26</v>
      </c>
      <c r="F68" s="15">
        <v>2.7442129627161194E-2</v>
      </c>
      <c r="G68" s="10"/>
    </row>
    <row r="69" spans="1:7" s="2" customFormat="1" x14ac:dyDescent="0.25">
      <c r="A69" s="6" t="s">
        <v>549</v>
      </c>
      <c r="B69" s="6">
        <v>4026</v>
      </c>
      <c r="C69" s="18">
        <v>42499.50209490741</v>
      </c>
      <c r="D69" s="18">
        <v>42499.533599537041</v>
      </c>
      <c r="E69" s="6" t="s">
        <v>26</v>
      </c>
      <c r="F69" s="15">
        <v>3.1504629630944692E-2</v>
      </c>
      <c r="G69" s="10"/>
    </row>
    <row r="70" spans="1:7" s="2" customFormat="1" x14ac:dyDescent="0.25">
      <c r="A70" s="6" t="s">
        <v>550</v>
      </c>
      <c r="B70" s="6">
        <v>4016</v>
      </c>
      <c r="C70" s="18">
        <v>42499.475185185183</v>
      </c>
      <c r="D70" s="18">
        <v>42499.503969907404</v>
      </c>
      <c r="E70" s="6" t="s">
        <v>31</v>
      </c>
      <c r="F70" s="15">
        <v>2.8784722220734693E-2</v>
      </c>
      <c r="G70" s="10"/>
    </row>
    <row r="71" spans="1:7" s="2" customFormat="1" x14ac:dyDescent="0.25">
      <c r="A71" s="6" t="s">
        <v>551</v>
      </c>
      <c r="B71" s="6">
        <v>4015</v>
      </c>
      <c r="C71" s="18">
        <v>42499.512164351851</v>
      </c>
      <c r="D71" s="18">
        <v>42499.544212962966</v>
      </c>
      <c r="E71" s="6" t="s">
        <v>31</v>
      </c>
      <c r="F71" s="15">
        <v>3.2048611115897074E-2</v>
      </c>
      <c r="G71" s="10"/>
    </row>
    <row r="72" spans="1:7" s="2" customFormat="1" x14ac:dyDescent="0.25">
      <c r="A72" s="6" t="s">
        <v>552</v>
      </c>
      <c r="B72" s="6">
        <v>4024</v>
      </c>
      <c r="C72" s="18">
        <v>42499.488321759258</v>
      </c>
      <c r="D72" s="18">
        <v>42499.515023148146</v>
      </c>
      <c r="E72" s="6" t="s">
        <v>25</v>
      </c>
      <c r="F72" s="15">
        <v>2.6701388887886424E-2</v>
      </c>
      <c r="G72" s="10"/>
    </row>
    <row r="73" spans="1:7" s="2" customFormat="1" x14ac:dyDescent="0.25">
      <c r="A73" s="6" t="s">
        <v>554</v>
      </c>
      <c r="B73" s="6">
        <v>4044</v>
      </c>
      <c r="C73" s="18">
        <v>42499.49559027778</v>
      </c>
      <c r="D73" s="18">
        <v>42499.524837962963</v>
      </c>
      <c r="E73" s="6" t="s">
        <v>24</v>
      </c>
      <c r="F73" s="15">
        <v>2.9247685182781424E-2</v>
      </c>
      <c r="G73" s="10"/>
    </row>
    <row r="74" spans="1:7" s="2" customFormat="1" x14ac:dyDescent="0.25">
      <c r="A74" s="6" t="s">
        <v>555</v>
      </c>
      <c r="B74" s="6">
        <v>4043</v>
      </c>
      <c r="C74" s="18">
        <v>42499.535428240742</v>
      </c>
      <c r="D74" s="18">
        <v>42499.56585648148</v>
      </c>
      <c r="E74" s="6" t="s">
        <v>24</v>
      </c>
      <c r="F74" s="15">
        <v>3.0428240737819578E-2</v>
      </c>
      <c r="G74" s="10"/>
    </row>
    <row r="75" spans="1:7" s="2" customFormat="1" x14ac:dyDescent="0.25">
      <c r="A75" s="6" t="s">
        <v>557</v>
      </c>
      <c r="B75" s="6">
        <v>4037</v>
      </c>
      <c r="C75" s="18">
        <v>42499.548460648148</v>
      </c>
      <c r="D75" s="18">
        <v>42499.576793981483</v>
      </c>
      <c r="E75" s="6" t="s">
        <v>27</v>
      </c>
      <c r="F75" s="15">
        <v>2.8333333335467614E-2</v>
      </c>
      <c r="G75" s="10"/>
    </row>
    <row r="76" spans="1:7" s="2" customFormat="1" x14ac:dyDescent="0.25">
      <c r="A76" s="6" t="s">
        <v>558</v>
      </c>
      <c r="B76" s="6">
        <v>4009</v>
      </c>
      <c r="C76" s="18">
        <v>42499.515196759261</v>
      </c>
      <c r="D76" s="18">
        <v>42499.546249999999</v>
      </c>
      <c r="E76" s="6" t="s">
        <v>631</v>
      </c>
      <c r="F76" s="15">
        <v>3.1053240738401655E-2</v>
      </c>
      <c r="G76" s="10"/>
    </row>
    <row r="77" spans="1:7" s="2" customFormat="1" x14ac:dyDescent="0.25">
      <c r="A77" s="6" t="s">
        <v>559</v>
      </c>
      <c r="B77" s="6">
        <v>4010</v>
      </c>
      <c r="C77" s="18">
        <v>42499.557106481479</v>
      </c>
      <c r="D77" s="18">
        <v>42499.584965277776</v>
      </c>
      <c r="E77" s="6" t="s">
        <v>631</v>
      </c>
      <c r="F77" s="15">
        <v>2.7858796296641231E-2</v>
      </c>
      <c r="G77" s="10"/>
    </row>
    <row r="78" spans="1:7" s="2" customFormat="1" x14ac:dyDescent="0.25">
      <c r="A78" s="6" t="s">
        <v>560</v>
      </c>
      <c r="B78" s="6">
        <v>4027</v>
      </c>
      <c r="C78" s="18">
        <v>42499.527812499997</v>
      </c>
      <c r="D78" s="18">
        <v>42499.560219907406</v>
      </c>
      <c r="E78" s="6" t="s">
        <v>30</v>
      </c>
      <c r="F78" s="15">
        <v>3.2407407408754807E-2</v>
      </c>
      <c r="G78" s="10"/>
    </row>
    <row r="79" spans="1:7" s="2" customFormat="1" x14ac:dyDescent="0.25">
      <c r="A79" s="6" t="s">
        <v>561</v>
      </c>
      <c r="B79" s="6">
        <v>4028</v>
      </c>
      <c r="C79" s="18">
        <v>42499.567673611113</v>
      </c>
      <c r="D79" s="18">
        <v>42499.596643518518</v>
      </c>
      <c r="E79" s="6" t="s">
        <v>30</v>
      </c>
      <c r="F79" s="15">
        <v>2.8969907405553386E-2</v>
      </c>
      <c r="G79" s="10"/>
    </row>
    <row r="80" spans="1:7" s="2" customFormat="1" x14ac:dyDescent="0.25">
      <c r="A80" s="6" t="s">
        <v>562</v>
      </c>
      <c r="B80" s="6">
        <v>4025</v>
      </c>
      <c r="C80" s="18">
        <v>42499.537442129629</v>
      </c>
      <c r="D80" s="18">
        <v>42499.566504629627</v>
      </c>
      <c r="E80" s="6" t="s">
        <v>26</v>
      </c>
      <c r="F80" s="15">
        <v>2.9062499997962732E-2</v>
      </c>
      <c r="G80" s="10"/>
    </row>
    <row r="81" spans="1:7" s="2" customFormat="1" x14ac:dyDescent="0.25">
      <c r="A81" s="6" t="s">
        <v>563</v>
      </c>
      <c r="B81" s="6">
        <v>4026</v>
      </c>
      <c r="C81" s="18">
        <v>42499.57545138889</v>
      </c>
      <c r="D81" s="18">
        <v>42499.606585648151</v>
      </c>
      <c r="E81" s="6" t="s">
        <v>26</v>
      </c>
      <c r="F81" s="15">
        <v>3.1134259261307307E-2</v>
      </c>
      <c r="G81" s="10"/>
    </row>
    <row r="82" spans="1:7" s="2" customFormat="1" x14ac:dyDescent="0.25">
      <c r="A82" s="6" t="s">
        <v>564</v>
      </c>
      <c r="B82" s="6">
        <v>4016</v>
      </c>
      <c r="C82" s="18">
        <v>42499.546840277777</v>
      </c>
      <c r="D82" s="18">
        <v>42499.578692129631</v>
      </c>
      <c r="E82" s="6" t="s">
        <v>31</v>
      </c>
      <c r="F82" s="15">
        <v>3.1851851854298729E-2</v>
      </c>
      <c r="G82" s="10"/>
    </row>
    <row r="83" spans="1:7" s="2" customFormat="1" x14ac:dyDescent="0.25">
      <c r="A83" s="6" t="s">
        <v>565</v>
      </c>
      <c r="B83" s="6">
        <v>4015</v>
      </c>
      <c r="C83" s="18">
        <v>42499.582361111112</v>
      </c>
      <c r="D83" s="18">
        <v>42499.617569444446</v>
      </c>
      <c r="E83" s="6" t="s">
        <v>31</v>
      </c>
      <c r="F83" s="15">
        <v>3.5208333334594499E-2</v>
      </c>
      <c r="G83" s="10"/>
    </row>
    <row r="84" spans="1:7" s="2" customFormat="1" x14ac:dyDescent="0.25">
      <c r="A84" s="6" t="s">
        <v>566</v>
      </c>
      <c r="B84" s="6">
        <v>4024</v>
      </c>
      <c r="C84" s="18">
        <v>42499.563819444447</v>
      </c>
      <c r="D84" s="18">
        <v>42499.589305555557</v>
      </c>
      <c r="E84" s="6" t="s">
        <v>25</v>
      </c>
      <c r="F84" s="15">
        <v>2.548611110978527E-2</v>
      </c>
      <c r="G84" s="10"/>
    </row>
    <row r="85" spans="1:7" s="2" customFormat="1" x14ac:dyDescent="0.25">
      <c r="A85" s="6" t="s">
        <v>567</v>
      </c>
      <c r="B85" s="6">
        <v>4023</v>
      </c>
      <c r="C85" s="18">
        <v>42499.596516203703</v>
      </c>
      <c r="D85" s="18">
        <v>42499.628113425926</v>
      </c>
      <c r="E85" s="6" t="s">
        <v>25</v>
      </c>
      <c r="F85" s="15">
        <v>3.1597222223354038E-2</v>
      </c>
      <c r="G85" s="10"/>
    </row>
    <row r="86" spans="1:7" s="2" customFormat="1" x14ac:dyDescent="0.25">
      <c r="A86" s="6" t="s">
        <v>568</v>
      </c>
      <c r="B86" s="6">
        <v>4044</v>
      </c>
      <c r="C86" s="18">
        <v>42499.569432870368</v>
      </c>
      <c r="D86" s="18">
        <v>42499.598368055558</v>
      </c>
      <c r="E86" s="6" t="s">
        <v>24</v>
      </c>
      <c r="F86" s="15">
        <v>2.8935185189766344E-2</v>
      </c>
      <c r="G86" s="10"/>
    </row>
    <row r="87" spans="1:7" s="2" customFormat="1" x14ac:dyDescent="0.25">
      <c r="A87" s="6" t="s">
        <v>569</v>
      </c>
      <c r="B87" s="6">
        <v>4043</v>
      </c>
      <c r="C87" s="18">
        <v>42499.607812499999</v>
      </c>
      <c r="D87" s="18">
        <v>42499.637743055559</v>
      </c>
      <c r="E87" s="6" t="s">
        <v>24</v>
      </c>
      <c r="F87" s="15">
        <v>2.9930555559985805E-2</v>
      </c>
      <c r="G87" s="10"/>
    </row>
    <row r="88" spans="1:7" s="2" customFormat="1" x14ac:dyDescent="0.25">
      <c r="A88" s="6" t="s">
        <v>570</v>
      </c>
      <c r="B88" s="6">
        <v>4038</v>
      </c>
      <c r="C88" s="18">
        <v>42499.581817129627</v>
      </c>
      <c r="D88" s="18">
        <v>42499.6091087963</v>
      </c>
      <c r="E88" s="6" t="s">
        <v>27</v>
      </c>
      <c r="F88" s="15">
        <v>2.7291666672681458E-2</v>
      </c>
      <c r="G88" s="10"/>
    </row>
    <row r="89" spans="1:7" s="2" customFormat="1" x14ac:dyDescent="0.25">
      <c r="A89" s="6" t="s">
        <v>571</v>
      </c>
      <c r="B89" s="6">
        <v>4037</v>
      </c>
      <c r="C89" s="18">
        <v>42499.618784722225</v>
      </c>
      <c r="D89" s="18">
        <v>42499.649409722224</v>
      </c>
      <c r="E89" s="6" t="s">
        <v>27</v>
      </c>
      <c r="F89" s="15">
        <v>3.0624999999417923E-2</v>
      </c>
      <c r="G89" s="10"/>
    </row>
    <row r="90" spans="1:7" s="2" customFormat="1" x14ac:dyDescent="0.25">
      <c r="A90" s="6" t="s">
        <v>572</v>
      </c>
      <c r="B90" s="6">
        <v>4009</v>
      </c>
      <c r="C90" s="18">
        <v>42499.588622685187</v>
      </c>
      <c r="D90" s="18">
        <v>42499.61917824074</v>
      </c>
      <c r="E90" s="6" t="s">
        <v>631</v>
      </c>
      <c r="F90" s="15">
        <v>3.0555555553291924E-2</v>
      </c>
      <c r="G90" s="10"/>
    </row>
    <row r="91" spans="1:7" s="2" customFormat="1" x14ac:dyDescent="0.25">
      <c r="A91" s="6" t="s">
        <v>573</v>
      </c>
      <c r="B91" s="6">
        <v>4027</v>
      </c>
      <c r="C91" s="18">
        <v>42499.599953703706</v>
      </c>
      <c r="D91" s="18">
        <v>42499.629699074074</v>
      </c>
      <c r="E91" s="6" t="s">
        <v>30</v>
      </c>
      <c r="F91" s="15">
        <v>2.9745370367891155E-2</v>
      </c>
      <c r="G91" s="10"/>
    </row>
    <row r="92" spans="1:7" s="2" customFormat="1" x14ac:dyDescent="0.25">
      <c r="A92" s="6" t="s">
        <v>574</v>
      </c>
      <c r="B92" s="6">
        <v>4028</v>
      </c>
      <c r="C92" s="18">
        <v>42499.637465277781</v>
      </c>
      <c r="D92" s="18">
        <v>42499.669224537036</v>
      </c>
      <c r="E92" s="6" t="s">
        <v>30</v>
      </c>
      <c r="F92" s="15">
        <v>3.1759259254613426E-2</v>
      </c>
      <c r="G92" s="10"/>
    </row>
    <row r="93" spans="1:7" s="2" customFormat="1" x14ac:dyDescent="0.25">
      <c r="A93" s="6" t="s">
        <v>575</v>
      </c>
      <c r="B93" s="6">
        <v>4025</v>
      </c>
      <c r="C93" s="18">
        <v>42499.6096875</v>
      </c>
      <c r="D93" s="18">
        <v>42499.639849537038</v>
      </c>
      <c r="E93" s="6" t="s">
        <v>26</v>
      </c>
      <c r="F93" s="15">
        <v>3.0162037037371192E-2</v>
      </c>
      <c r="G93" s="10"/>
    </row>
    <row r="94" spans="1:7" s="2" customFormat="1" x14ac:dyDescent="0.25">
      <c r="A94" s="6" t="s">
        <v>576</v>
      </c>
      <c r="B94" s="6">
        <v>4026</v>
      </c>
      <c r="C94" s="18">
        <v>42499.648738425924</v>
      </c>
      <c r="D94" s="18">
        <v>42499.679120370369</v>
      </c>
      <c r="E94" s="6" t="s">
        <v>26</v>
      </c>
      <c r="F94" s="15">
        <v>3.0381944445252884E-2</v>
      </c>
      <c r="G94" s="10"/>
    </row>
    <row r="95" spans="1:7" s="2" customFormat="1" x14ac:dyDescent="0.25">
      <c r="A95" s="6" t="s">
        <v>577</v>
      </c>
      <c r="B95" s="6">
        <v>4016</v>
      </c>
      <c r="C95" s="18">
        <v>42499.619803240741</v>
      </c>
      <c r="D95" s="18">
        <v>42499.650243055556</v>
      </c>
      <c r="E95" s="6" t="s">
        <v>31</v>
      </c>
      <c r="F95" s="15">
        <v>3.0439814814599231E-2</v>
      </c>
      <c r="G95" s="10"/>
    </row>
    <row r="96" spans="1:7" s="2" customFormat="1" x14ac:dyDescent="0.25">
      <c r="A96" s="6" t="s">
        <v>578</v>
      </c>
      <c r="B96" s="6">
        <v>4015</v>
      </c>
      <c r="C96" s="18">
        <v>42499.653287037036</v>
      </c>
      <c r="D96" s="18">
        <v>42499.689675925925</v>
      </c>
      <c r="E96" s="6" t="s">
        <v>31</v>
      </c>
      <c r="F96" s="15">
        <v>3.6388888889632653E-2</v>
      </c>
      <c r="G96" s="10"/>
    </row>
    <row r="97" spans="1:7" s="2" customFormat="1" x14ac:dyDescent="0.25">
      <c r="A97" s="6" t="s">
        <v>579</v>
      </c>
      <c r="B97" s="6">
        <v>4024</v>
      </c>
      <c r="C97" s="18">
        <v>42499.632638888892</v>
      </c>
      <c r="D97" s="18">
        <v>42499.660902777781</v>
      </c>
      <c r="E97" s="6" t="s">
        <v>25</v>
      </c>
      <c r="F97" s="15">
        <v>2.8263888889341615E-2</v>
      </c>
      <c r="G97" s="10"/>
    </row>
    <row r="98" spans="1:7" s="2" customFormat="1" x14ac:dyDescent="0.25">
      <c r="A98" s="6" t="s">
        <v>580</v>
      </c>
      <c r="B98" s="6">
        <v>4023</v>
      </c>
      <c r="C98" s="18">
        <v>42499.672118055554</v>
      </c>
      <c r="D98" s="18">
        <v>42499.701331018521</v>
      </c>
      <c r="E98" s="6" t="s">
        <v>25</v>
      </c>
      <c r="F98" s="15">
        <v>2.9212962966994382E-2</v>
      </c>
      <c r="G98" s="10"/>
    </row>
    <row r="99" spans="1:7" s="2" customFormat="1" x14ac:dyDescent="0.25">
      <c r="A99" s="6" t="s">
        <v>581</v>
      </c>
      <c r="B99" s="6">
        <v>4044</v>
      </c>
      <c r="C99" s="18">
        <v>42499.644733796296</v>
      </c>
      <c r="D99" s="18">
        <v>42499.670763888891</v>
      </c>
      <c r="E99" s="6" t="s">
        <v>24</v>
      </c>
      <c r="F99" s="15">
        <v>2.6030092594737653E-2</v>
      </c>
      <c r="G99" s="10"/>
    </row>
    <row r="100" spans="1:7" s="2" customFormat="1" x14ac:dyDescent="0.25">
      <c r="A100" s="6" t="s">
        <v>582</v>
      </c>
      <c r="B100" s="6">
        <v>4043</v>
      </c>
      <c r="C100" s="18">
        <v>42499.679837962962</v>
      </c>
      <c r="D100" s="18">
        <v>42499.710868055554</v>
      </c>
      <c r="E100" s="6" t="s">
        <v>24</v>
      </c>
      <c r="F100" s="15">
        <v>3.1030092592118308E-2</v>
      </c>
      <c r="G100" s="10"/>
    </row>
    <row r="101" spans="1:7" s="2" customFormat="1" x14ac:dyDescent="0.25">
      <c r="A101" s="6" t="s">
        <v>583</v>
      </c>
      <c r="B101" s="6">
        <v>4038</v>
      </c>
      <c r="C101" s="18">
        <v>42499.656076388892</v>
      </c>
      <c r="D101" s="18">
        <v>42499.683379629627</v>
      </c>
      <c r="E101" s="6" t="s">
        <v>27</v>
      </c>
      <c r="F101" s="15">
        <v>2.7303240734909195E-2</v>
      </c>
      <c r="G101" s="10"/>
    </row>
    <row r="102" spans="1:7" s="2" customFormat="1" x14ac:dyDescent="0.25">
      <c r="A102" s="6" t="s">
        <v>584</v>
      </c>
      <c r="B102" s="6">
        <v>4037</v>
      </c>
      <c r="C102" s="18">
        <v>42499.693530092591</v>
      </c>
      <c r="D102" s="18">
        <v>42499.72115740741</v>
      </c>
      <c r="E102" s="6" t="s">
        <v>27</v>
      </c>
      <c r="F102" s="15">
        <v>2.7627314819255844E-2</v>
      </c>
      <c r="G102" s="10"/>
    </row>
    <row r="103" spans="1:7" s="2" customFormat="1" x14ac:dyDescent="0.25">
      <c r="A103" s="6" t="s">
        <v>585</v>
      </c>
      <c r="B103" s="6">
        <v>4009</v>
      </c>
      <c r="C103" s="18">
        <v>42499.666064814817</v>
      </c>
      <c r="D103" s="18">
        <v>42499.691365740742</v>
      </c>
      <c r="E103" s="6" t="s">
        <v>631</v>
      </c>
      <c r="F103" s="15">
        <v>2.5300925924966577E-2</v>
      </c>
      <c r="G103" s="10"/>
    </row>
    <row r="104" spans="1:7" s="2" customFormat="1" x14ac:dyDescent="0.25">
      <c r="A104" s="6" t="s">
        <v>586</v>
      </c>
      <c r="B104" s="6">
        <v>4010</v>
      </c>
      <c r="C104" s="18">
        <v>42499.69908564815</v>
      </c>
      <c r="D104" s="18">
        <v>42499.730879629627</v>
      </c>
      <c r="E104" s="6" t="s">
        <v>631</v>
      </c>
      <c r="F104" s="15">
        <v>3.1793981477676425E-2</v>
      </c>
      <c r="G104" s="10"/>
    </row>
    <row r="105" spans="1:7" s="2" customFormat="1" x14ac:dyDescent="0.25">
      <c r="A105" s="6" t="s">
        <v>587</v>
      </c>
      <c r="B105" s="6">
        <v>4027</v>
      </c>
      <c r="C105" s="18">
        <v>42499.674849537034</v>
      </c>
      <c r="D105" s="18">
        <v>42499.702662037038</v>
      </c>
      <c r="E105" s="6" t="s">
        <v>30</v>
      </c>
      <c r="F105" s="15">
        <v>2.7812500004074536E-2</v>
      </c>
      <c r="G105" s="10"/>
    </row>
    <row r="106" spans="1:7" s="2" customFormat="1" x14ac:dyDescent="0.25">
      <c r="A106" s="6" t="s">
        <v>588</v>
      </c>
      <c r="B106" s="6">
        <v>4028</v>
      </c>
      <c r="C106" s="18">
        <v>42499.714212962965</v>
      </c>
      <c r="D106" s="18">
        <v>42499.743009259262</v>
      </c>
      <c r="E106" s="6" t="s">
        <v>30</v>
      </c>
      <c r="F106" s="15">
        <v>2.8796296297514345E-2</v>
      </c>
      <c r="G106" s="10"/>
    </row>
    <row r="107" spans="1:7" s="2" customFormat="1" x14ac:dyDescent="0.25">
      <c r="A107" s="6" t="s">
        <v>589</v>
      </c>
      <c r="B107" s="6">
        <v>4025</v>
      </c>
      <c r="C107" s="18">
        <v>42499.682546296295</v>
      </c>
      <c r="D107" s="18">
        <v>42499.712256944447</v>
      </c>
      <c r="E107" s="6" t="s">
        <v>26</v>
      </c>
      <c r="F107" s="15">
        <v>2.9710648152104113E-2</v>
      </c>
      <c r="G107" s="10"/>
    </row>
    <row r="108" spans="1:7" s="2" customFormat="1" x14ac:dyDescent="0.25">
      <c r="A108" s="6" t="s">
        <v>590</v>
      </c>
      <c r="B108" s="6">
        <v>4026</v>
      </c>
      <c r="C108" s="18">
        <v>42499.721944444442</v>
      </c>
      <c r="D108" s="18">
        <v>42499.752222222225</v>
      </c>
      <c r="E108" s="6" t="s">
        <v>26</v>
      </c>
      <c r="F108" s="15">
        <v>3.0277777783339843E-2</v>
      </c>
      <c r="G108" s="10"/>
    </row>
    <row r="109" spans="1:7" s="2" customFormat="1" x14ac:dyDescent="0.25">
      <c r="A109" s="6" t="s">
        <v>591</v>
      </c>
      <c r="B109" s="6">
        <v>4016</v>
      </c>
      <c r="C109" s="18">
        <v>42499.692106481481</v>
      </c>
      <c r="D109" s="18">
        <v>42499.724826388891</v>
      </c>
      <c r="E109" s="6" t="s">
        <v>31</v>
      </c>
      <c r="F109" s="15">
        <v>3.2719907409045845E-2</v>
      </c>
      <c r="G109" s="10"/>
    </row>
    <row r="110" spans="1:7" s="2" customFormat="1" x14ac:dyDescent="0.25">
      <c r="A110" s="6" t="s">
        <v>593</v>
      </c>
      <c r="B110" s="6">
        <v>4024</v>
      </c>
      <c r="C110" s="18">
        <v>42499.704953703702</v>
      </c>
      <c r="D110" s="18">
        <v>42499.733483796299</v>
      </c>
      <c r="E110" s="6" t="s">
        <v>25</v>
      </c>
      <c r="F110" s="15">
        <v>2.8530092597065959E-2</v>
      </c>
      <c r="G110" s="10"/>
    </row>
    <row r="111" spans="1:7" s="2" customFormat="1" x14ac:dyDescent="0.25">
      <c r="A111" s="6" t="s">
        <v>594</v>
      </c>
      <c r="B111" s="6">
        <v>4023</v>
      </c>
      <c r="C111" s="18">
        <v>42499.742106481484</v>
      </c>
      <c r="D111" s="18">
        <v>42499.773541666669</v>
      </c>
      <c r="E111" s="6" t="s">
        <v>25</v>
      </c>
      <c r="F111" s="15">
        <v>3.1435185184818693E-2</v>
      </c>
      <c r="G111" s="10"/>
    </row>
    <row r="112" spans="1:7" s="2" customFormat="1" x14ac:dyDescent="0.25">
      <c r="A112" s="6" t="s">
        <v>595</v>
      </c>
      <c r="B112" s="6">
        <v>4044</v>
      </c>
      <c r="C112" s="18">
        <v>42499.717048611114</v>
      </c>
      <c r="D112" s="18">
        <v>42499.745196759257</v>
      </c>
      <c r="E112" s="6" t="s">
        <v>24</v>
      </c>
      <c r="F112" s="15">
        <v>2.8148148143372964E-2</v>
      </c>
      <c r="G112" s="10"/>
    </row>
    <row r="113" spans="1:7" s="2" customFormat="1" x14ac:dyDescent="0.25">
      <c r="A113" s="6" t="s">
        <v>596</v>
      </c>
      <c r="B113" s="6">
        <v>4043</v>
      </c>
      <c r="C113" s="18">
        <v>42499.751134259262</v>
      </c>
      <c r="D113" s="18">
        <v>42499.785567129627</v>
      </c>
      <c r="E113" s="6" t="s">
        <v>24</v>
      </c>
      <c r="F113" s="15">
        <v>3.4432870364980772E-2</v>
      </c>
      <c r="G113" s="10"/>
    </row>
    <row r="114" spans="1:7" s="2" customFormat="1" x14ac:dyDescent="0.25">
      <c r="A114" s="6" t="s">
        <v>597</v>
      </c>
      <c r="B114" s="6">
        <v>4038</v>
      </c>
      <c r="C114" s="18">
        <v>42499.727673611109</v>
      </c>
      <c r="D114" s="18">
        <v>42499.753703703704</v>
      </c>
      <c r="E114" s="6" t="s">
        <v>27</v>
      </c>
      <c r="F114" s="15">
        <v>2.6030092594737653E-2</v>
      </c>
      <c r="G114" s="10"/>
    </row>
    <row r="115" spans="1:7" s="2" customFormat="1" x14ac:dyDescent="0.25">
      <c r="A115" s="6" t="s">
        <v>598</v>
      </c>
      <c r="B115" s="6">
        <v>4037</v>
      </c>
      <c r="C115" s="18">
        <v>42499.766759259262</v>
      </c>
      <c r="D115" s="18">
        <v>42499.793298611112</v>
      </c>
      <c r="E115" s="6" t="s">
        <v>27</v>
      </c>
      <c r="F115" s="15">
        <v>2.6539351849351078E-2</v>
      </c>
      <c r="G115" s="10"/>
    </row>
    <row r="116" spans="1:7" s="2" customFormat="1" x14ac:dyDescent="0.25">
      <c r="A116" s="6" t="s">
        <v>599</v>
      </c>
      <c r="B116" s="6">
        <v>4009</v>
      </c>
      <c r="C116" s="18">
        <v>42499.735775462963</v>
      </c>
      <c r="D116" s="18">
        <v>42499.765231481484</v>
      </c>
      <c r="E116" s="6" t="s">
        <v>631</v>
      </c>
      <c r="F116" s="15">
        <v>2.9456018521159422E-2</v>
      </c>
      <c r="G116" s="10"/>
    </row>
    <row r="117" spans="1:7" s="2" customFormat="1" x14ac:dyDescent="0.25">
      <c r="A117" s="6" t="s">
        <v>600</v>
      </c>
      <c r="B117" s="6">
        <v>4010</v>
      </c>
      <c r="C117" s="18">
        <v>42499.77484953704</v>
      </c>
      <c r="D117" s="18">
        <v>42499.804895833331</v>
      </c>
      <c r="E117" s="6" t="s">
        <v>631</v>
      </c>
      <c r="F117" s="15">
        <v>3.0046296291402541E-2</v>
      </c>
      <c r="G117" s="10"/>
    </row>
    <row r="118" spans="1:7" s="2" customFormat="1" x14ac:dyDescent="0.25">
      <c r="A118" s="6" t="s">
        <v>601</v>
      </c>
      <c r="B118" s="6">
        <v>4027</v>
      </c>
      <c r="C118" s="18">
        <v>42499.745983796296</v>
      </c>
      <c r="D118" s="18">
        <v>42499.774548611109</v>
      </c>
      <c r="E118" s="6" t="s">
        <v>30</v>
      </c>
      <c r="F118" s="15">
        <v>2.8564814812853001E-2</v>
      </c>
      <c r="G118" s="10"/>
    </row>
    <row r="119" spans="1:7" s="2" customFormat="1" x14ac:dyDescent="0.25">
      <c r="A119" s="6" t="s">
        <v>602</v>
      </c>
      <c r="B119" s="6">
        <v>4028</v>
      </c>
      <c r="C119" s="18">
        <v>42499.785162037035</v>
      </c>
      <c r="D119" s="18">
        <v>42499.815243055556</v>
      </c>
      <c r="E119" s="6" t="s">
        <v>30</v>
      </c>
      <c r="F119" s="15">
        <v>3.0081018521741498E-2</v>
      </c>
      <c r="G119" s="10"/>
    </row>
    <row r="120" spans="1:7" s="2" customFormat="1" x14ac:dyDescent="0.25">
      <c r="A120" s="6" t="s">
        <v>603</v>
      </c>
      <c r="B120" s="6">
        <v>4025</v>
      </c>
      <c r="C120" s="18">
        <v>42499.757013888891</v>
      </c>
      <c r="D120" s="18">
        <v>42499.78597222222</v>
      </c>
      <c r="E120" s="6" t="s">
        <v>26</v>
      </c>
      <c r="F120" s="15">
        <v>2.8958333328773733E-2</v>
      </c>
      <c r="G120" s="10"/>
    </row>
    <row r="121" spans="1:7" s="2" customFormat="1" x14ac:dyDescent="0.25">
      <c r="A121" s="6" t="s">
        <v>604</v>
      </c>
      <c r="B121" s="6">
        <v>4026</v>
      </c>
      <c r="C121" s="18">
        <v>42499.793263888889</v>
      </c>
      <c r="D121" s="18">
        <v>42499.825509259259</v>
      </c>
      <c r="E121" s="6" t="s">
        <v>26</v>
      </c>
      <c r="F121" s="15">
        <v>3.2245370370219462E-2</v>
      </c>
      <c r="G121" s="10"/>
    </row>
    <row r="122" spans="1:7" s="2" customFormat="1" x14ac:dyDescent="0.25">
      <c r="A122" s="6" t="s">
        <v>605</v>
      </c>
      <c r="B122" s="6">
        <v>4018</v>
      </c>
      <c r="C122" s="18">
        <v>42499.768935185188</v>
      </c>
      <c r="D122" s="18">
        <v>42499.795914351853</v>
      </c>
      <c r="E122" s="6" t="s">
        <v>36</v>
      </c>
      <c r="F122" s="15">
        <v>2.6979166665114462E-2</v>
      </c>
      <c r="G122" s="10"/>
    </row>
    <row r="123" spans="1:7" s="2" customFormat="1" x14ac:dyDescent="0.25">
      <c r="A123" s="6" t="s">
        <v>606</v>
      </c>
      <c r="B123" s="6">
        <v>4017</v>
      </c>
      <c r="C123" s="18">
        <v>42499.799675925926</v>
      </c>
      <c r="D123" s="18">
        <v>42499.836030092592</v>
      </c>
      <c r="E123" s="6" t="s">
        <v>36</v>
      </c>
      <c r="F123" s="15">
        <v>3.6354166666569654E-2</v>
      </c>
      <c r="G123" s="10"/>
    </row>
    <row r="124" spans="1:7" s="2" customFormat="1" x14ac:dyDescent="0.25">
      <c r="A124" s="6" t="s">
        <v>608</v>
      </c>
      <c r="B124" s="6">
        <v>4043</v>
      </c>
      <c r="C124" s="18">
        <v>42499.827592592592</v>
      </c>
      <c r="D124" s="18">
        <v>42499.859629629631</v>
      </c>
      <c r="E124" s="6" t="s">
        <v>24</v>
      </c>
      <c r="F124" s="15">
        <v>3.2037037039117422E-2</v>
      </c>
      <c r="G124" s="10"/>
    </row>
    <row r="125" spans="1:7" s="2" customFormat="1" x14ac:dyDescent="0.25">
      <c r="A125" s="6" t="s">
        <v>609</v>
      </c>
      <c r="B125" s="6">
        <v>4009</v>
      </c>
      <c r="C125" s="18">
        <v>42499.808055555557</v>
      </c>
      <c r="D125" s="18">
        <v>42499.837442129632</v>
      </c>
      <c r="E125" s="6" t="s">
        <v>631</v>
      </c>
      <c r="F125" s="15">
        <v>2.9386574075033423E-2</v>
      </c>
      <c r="G125" s="10"/>
    </row>
    <row r="126" spans="1:7" s="2" customFormat="1" x14ac:dyDescent="0.25">
      <c r="A126" s="6" t="s">
        <v>610</v>
      </c>
      <c r="B126" s="6">
        <v>4010</v>
      </c>
      <c r="C126" s="18">
        <v>42499.846493055556</v>
      </c>
      <c r="D126" s="18">
        <v>42499.878391203703</v>
      </c>
      <c r="E126" s="6" t="s">
        <v>631</v>
      </c>
      <c r="F126" s="15">
        <v>3.1898148146865424E-2</v>
      </c>
      <c r="G126" s="10"/>
    </row>
    <row r="127" spans="1:7" s="2" customFormat="1" x14ac:dyDescent="0.25">
      <c r="A127" s="6" t="s">
        <v>611</v>
      </c>
      <c r="B127" s="6">
        <v>4025</v>
      </c>
      <c r="C127" s="18">
        <v>42499.829039351855</v>
      </c>
      <c r="D127" s="18">
        <v>42499.858043981483</v>
      </c>
      <c r="E127" s="6" t="s">
        <v>26</v>
      </c>
      <c r="F127" s="15">
        <v>2.9004629628616385E-2</v>
      </c>
      <c r="G127" s="10"/>
    </row>
    <row r="128" spans="1:7" s="2" customFormat="1" x14ac:dyDescent="0.25">
      <c r="A128" s="6" t="s">
        <v>612</v>
      </c>
      <c r="B128" s="6">
        <v>4026</v>
      </c>
      <c r="C128" s="18">
        <v>42499.864687499998</v>
      </c>
      <c r="D128" s="18">
        <v>42499.897777777776</v>
      </c>
      <c r="E128" s="6" t="s">
        <v>26</v>
      </c>
      <c r="F128" s="15">
        <v>3.309027777868323E-2</v>
      </c>
      <c r="G128" s="10"/>
    </row>
    <row r="129" spans="1:8" s="2" customFormat="1" x14ac:dyDescent="0.25">
      <c r="A129" s="6" t="s">
        <v>613</v>
      </c>
      <c r="B129" s="6">
        <v>4018</v>
      </c>
      <c r="C129" s="18">
        <v>42499.843206018515</v>
      </c>
      <c r="D129" s="18">
        <v>42499.879629629628</v>
      </c>
      <c r="E129" s="6" t="s">
        <v>36</v>
      </c>
      <c r="F129" s="15">
        <v>3.6423611112695653E-2</v>
      </c>
      <c r="G129" s="10"/>
    </row>
    <row r="130" spans="1:8" s="2" customFormat="1" x14ac:dyDescent="0.25">
      <c r="A130" s="6" t="s">
        <v>614</v>
      </c>
      <c r="B130" s="6">
        <v>4017</v>
      </c>
      <c r="C130" s="18">
        <v>42499.887812499997</v>
      </c>
      <c r="D130" s="18">
        <v>42499.919756944444</v>
      </c>
      <c r="E130" s="6" t="s">
        <v>36</v>
      </c>
      <c r="F130" s="15">
        <v>3.1944444446708076E-2</v>
      </c>
      <c r="G130" s="10"/>
    </row>
    <row r="131" spans="1:8" s="2" customFormat="1" x14ac:dyDescent="0.25">
      <c r="A131" s="6" t="s">
        <v>615</v>
      </c>
      <c r="B131" s="6">
        <v>4038</v>
      </c>
      <c r="C131" s="18">
        <v>42499.87060185185</v>
      </c>
      <c r="D131" s="18">
        <v>42499.901365740741</v>
      </c>
      <c r="E131" s="6" t="s">
        <v>27</v>
      </c>
      <c r="F131" s="15">
        <v>3.0763888891669922E-2</v>
      </c>
      <c r="G131" s="10"/>
    </row>
    <row r="132" spans="1:8" s="2" customFormat="1" x14ac:dyDescent="0.25">
      <c r="A132" s="6" t="s">
        <v>616</v>
      </c>
      <c r="B132" s="6">
        <v>4037</v>
      </c>
      <c r="C132" s="18">
        <v>42499.910312499997</v>
      </c>
      <c r="D132" s="18">
        <v>42499.943032407406</v>
      </c>
      <c r="E132" s="6" t="s">
        <v>27</v>
      </c>
      <c r="F132" s="15">
        <v>3.2719907409045845E-2</v>
      </c>
      <c r="G132" s="10"/>
    </row>
    <row r="133" spans="1:8" s="2" customFormat="1" x14ac:dyDescent="0.25">
      <c r="A133" s="6" t="s">
        <v>617</v>
      </c>
      <c r="B133" s="6">
        <v>4009</v>
      </c>
      <c r="C133" s="18">
        <v>42499.8825</v>
      </c>
      <c r="D133" s="18">
        <v>42499.92150462963</v>
      </c>
      <c r="E133" s="6" t="s">
        <v>631</v>
      </c>
      <c r="F133" s="15">
        <v>3.9004629630653653E-2</v>
      </c>
      <c r="G133" s="10"/>
    </row>
    <row r="134" spans="1:8" s="2" customFormat="1" x14ac:dyDescent="0.25">
      <c r="A134" s="6" t="s">
        <v>619</v>
      </c>
      <c r="B134" s="6">
        <v>4025</v>
      </c>
      <c r="C134" s="18">
        <v>42499.901261574072</v>
      </c>
      <c r="D134" s="18">
        <v>42499.942118055558</v>
      </c>
      <c r="E134" s="6" t="s">
        <v>26</v>
      </c>
      <c r="F134" s="15">
        <v>4.0856481486116536E-2</v>
      </c>
      <c r="G134" s="10"/>
    </row>
    <row r="135" spans="1:8" s="2" customFormat="1" x14ac:dyDescent="0.25">
      <c r="A135" s="6" t="s">
        <v>620</v>
      </c>
      <c r="B135" s="6">
        <v>4026</v>
      </c>
      <c r="C135" s="18">
        <v>42499.944722222222</v>
      </c>
      <c r="D135" s="18">
        <v>42499.983506944445</v>
      </c>
      <c r="E135" s="6" t="s">
        <v>26</v>
      </c>
      <c r="F135" s="15">
        <v>3.8784722222771961E-2</v>
      </c>
      <c r="G135" s="10"/>
    </row>
    <row r="136" spans="1:8" s="2" customFormat="1" x14ac:dyDescent="0.25">
      <c r="A136" s="6" t="s">
        <v>621</v>
      </c>
      <c r="B136" s="6">
        <v>4018</v>
      </c>
      <c r="C136" s="18">
        <v>42499.926921296297</v>
      </c>
      <c r="D136" s="18">
        <v>42499.964722222219</v>
      </c>
      <c r="E136" s="6" t="s">
        <v>36</v>
      </c>
      <c r="F136" s="15">
        <v>3.7800925922056194E-2</v>
      </c>
      <c r="G136" s="10"/>
    </row>
    <row r="137" spans="1:8" s="2" customFormat="1" x14ac:dyDescent="0.25">
      <c r="A137" s="6" t="s">
        <v>622</v>
      </c>
      <c r="B137" s="6">
        <v>4017</v>
      </c>
      <c r="C137" s="18">
        <v>42499.970347222225</v>
      </c>
      <c r="D137" s="18">
        <v>42500.003078703703</v>
      </c>
      <c r="E137" s="6" t="s">
        <v>36</v>
      </c>
      <c r="F137" s="15">
        <v>3.273148147854954E-2</v>
      </c>
      <c r="G137" s="10"/>
    </row>
    <row r="138" spans="1:8" s="2" customFormat="1" x14ac:dyDescent="0.25">
      <c r="A138" s="6" t="s">
        <v>623</v>
      </c>
      <c r="B138" s="6">
        <v>4038</v>
      </c>
      <c r="C138" s="18">
        <v>42499.950243055559</v>
      </c>
      <c r="D138" s="18">
        <v>42499.984907407408</v>
      </c>
      <c r="E138" s="6" t="s">
        <v>27</v>
      </c>
      <c r="F138" s="15">
        <v>3.4664351849642117E-2</v>
      </c>
      <c r="G138" s="10"/>
    </row>
    <row r="139" spans="1:8" s="2" customFormat="1" x14ac:dyDescent="0.25">
      <c r="A139" s="6" t="s">
        <v>624</v>
      </c>
      <c r="B139" s="6">
        <v>4037</v>
      </c>
      <c r="C139" s="18">
        <v>42499.994317129633</v>
      </c>
      <c r="D139" s="18">
        <v>42500.026574074072</v>
      </c>
      <c r="E139" s="6" t="s">
        <v>27</v>
      </c>
      <c r="F139" s="15">
        <v>3.2256944439723156E-2</v>
      </c>
      <c r="G139" s="10"/>
    </row>
    <row r="140" spans="1:8" s="2" customFormat="1" x14ac:dyDescent="0.25">
      <c r="A140" s="6" t="s">
        <v>625</v>
      </c>
      <c r="B140" s="6">
        <v>4009</v>
      </c>
      <c r="C140" s="18">
        <v>42499.97991898148</v>
      </c>
      <c r="D140" s="18">
        <v>42500.006458333337</v>
      </c>
      <c r="E140" s="6" t="s">
        <v>631</v>
      </c>
      <c r="F140" s="15">
        <v>2.6539351856627036E-2</v>
      </c>
      <c r="G140" s="10"/>
    </row>
    <row r="141" spans="1:8" s="2" customFormat="1" x14ac:dyDescent="0.25">
      <c r="A141" s="6" t="s">
        <v>626</v>
      </c>
      <c r="B141" s="6">
        <v>4010</v>
      </c>
      <c r="C141" s="18">
        <v>42500.012766203705</v>
      </c>
      <c r="D141" s="18">
        <v>42500.045624999999</v>
      </c>
      <c r="E141" s="6" t="s">
        <v>631</v>
      </c>
      <c r="F141" s="15">
        <v>3.2858796294021886E-2</v>
      </c>
      <c r="G141" s="10"/>
    </row>
    <row r="142" spans="1:8" s="2" customFormat="1" x14ac:dyDescent="0.25">
      <c r="A142" s="6" t="s">
        <v>627</v>
      </c>
      <c r="B142" s="6">
        <v>4025</v>
      </c>
      <c r="C142" s="18">
        <v>42499.987685185188</v>
      </c>
      <c r="D142" s="18">
        <v>42500.024861111109</v>
      </c>
      <c r="E142" s="6" t="s">
        <v>26</v>
      </c>
      <c r="F142" s="15">
        <v>3.7175925921474118E-2</v>
      </c>
      <c r="G142" s="10"/>
      <c r="H142"/>
    </row>
    <row r="143" spans="1:8" s="2" customFormat="1" x14ac:dyDescent="0.25">
      <c r="A143" s="6" t="s">
        <v>628</v>
      </c>
      <c r="B143" s="6">
        <v>4026</v>
      </c>
      <c r="C143" s="18">
        <v>42500.032557870371</v>
      </c>
      <c r="D143" s="18">
        <v>42500.064108796294</v>
      </c>
      <c r="E143" s="6" t="s">
        <v>26</v>
      </c>
      <c r="F143" s="15">
        <v>3.1550925923511386E-2</v>
      </c>
      <c r="G143" s="10"/>
      <c r="H143"/>
    </row>
    <row r="144" spans="1:8" s="2" customFormat="1" x14ac:dyDescent="0.25">
      <c r="A144" s="6" t="s">
        <v>629</v>
      </c>
      <c r="B144" s="6">
        <v>4018</v>
      </c>
      <c r="C144" s="18">
        <v>42500.012002314812</v>
      </c>
      <c r="D144" s="18">
        <v>42500.046157407407</v>
      </c>
      <c r="E144" s="6" t="s">
        <v>36</v>
      </c>
      <c r="F144" s="15">
        <v>3.4155092595028691E-2</v>
      </c>
      <c r="G144" s="10"/>
      <c r="H144"/>
    </row>
    <row r="145" spans="1:15" s="2" customFormat="1" x14ac:dyDescent="0.25">
      <c r="A145" s="6" t="s">
        <v>630</v>
      </c>
      <c r="B145" s="6">
        <v>4017</v>
      </c>
      <c r="C145" s="18">
        <v>42500.054652777777</v>
      </c>
      <c r="D145" s="18">
        <v>42500.0858912037</v>
      </c>
      <c r="E145" s="6" t="s">
        <v>36</v>
      </c>
      <c r="F145" s="15">
        <v>3.1238425923220348E-2</v>
      </c>
      <c r="G145" s="10"/>
      <c r="H145"/>
    </row>
    <row r="146" spans="1:15" s="2" customFormat="1" x14ac:dyDescent="0.25">
      <c r="A146" s="17"/>
      <c r="B146" s="17"/>
      <c r="C146" s="18"/>
      <c r="D146" s="18"/>
      <c r="E146" s="6"/>
      <c r="F146" s="15"/>
      <c r="G146" s="10"/>
      <c r="H146"/>
      <c r="I146"/>
    </row>
    <row r="147" spans="1:15" x14ac:dyDescent="0.25">
      <c r="A147" s="17"/>
      <c r="B147" s="17"/>
      <c r="C147" s="18"/>
      <c r="D147" s="18"/>
      <c r="E147" s="6"/>
      <c r="F147" s="15"/>
      <c r="G147" s="10"/>
      <c r="J147" s="2"/>
      <c r="K147" s="2"/>
    </row>
    <row r="148" spans="1:15" x14ac:dyDescent="0.25">
      <c r="A148" s="17"/>
      <c r="B148" s="17"/>
      <c r="C148" s="18"/>
      <c r="D148" s="18"/>
      <c r="E148" s="6"/>
      <c r="F148" s="15"/>
      <c r="G148" s="10"/>
      <c r="I148" s="2"/>
      <c r="J148" s="2"/>
      <c r="K148" s="2"/>
    </row>
    <row r="149" spans="1:15" s="2" customFormat="1" x14ac:dyDescent="0.25">
      <c r="A149" s="17"/>
      <c r="B149" s="17"/>
      <c r="C149" s="18"/>
      <c r="D149" s="18"/>
      <c r="E149" s="6"/>
      <c r="F149" s="15"/>
      <c r="G149" s="10"/>
      <c r="H149"/>
      <c r="L149"/>
      <c r="M149"/>
      <c r="N149"/>
      <c r="O149"/>
    </row>
    <row r="150" spans="1:15" x14ac:dyDescent="0.25">
      <c r="A150" s="17"/>
      <c r="B150" s="17"/>
      <c r="C150" s="18"/>
      <c r="D150" s="18"/>
      <c r="E150" s="6"/>
      <c r="F150" s="15"/>
      <c r="G150" s="10"/>
      <c r="J150" s="2"/>
      <c r="K150" s="2"/>
    </row>
    <row r="151" spans="1:15" x14ac:dyDescent="0.25">
      <c r="A151" s="17"/>
      <c r="B151" s="17"/>
      <c r="C151" s="18"/>
      <c r="D151" s="18"/>
      <c r="E151" s="6"/>
      <c r="F151" s="15"/>
      <c r="G151" s="10"/>
      <c r="J151" s="2"/>
      <c r="K151" s="2"/>
    </row>
    <row r="152" spans="1:15" x14ac:dyDescent="0.25">
      <c r="A152" s="17"/>
      <c r="B152" s="17"/>
      <c r="C152" s="18"/>
      <c r="D152" s="18"/>
      <c r="E152" s="6"/>
      <c r="F152" s="15"/>
      <c r="G152" s="10"/>
      <c r="J152" s="2"/>
      <c r="K152" s="2"/>
    </row>
    <row r="153" spans="1:15" x14ac:dyDescent="0.25">
      <c r="A153" s="17"/>
      <c r="B153" s="17"/>
      <c r="C153" s="18"/>
      <c r="D153" s="18"/>
      <c r="E153" s="6"/>
      <c r="F153" s="15"/>
      <c r="G153" s="10"/>
    </row>
    <row r="154" spans="1:15" x14ac:dyDescent="0.25">
      <c r="A154" s="17"/>
      <c r="B154" s="17"/>
      <c r="C154" s="18"/>
      <c r="D154" s="18"/>
      <c r="E154" s="6"/>
      <c r="F154" s="15"/>
      <c r="G154" s="10"/>
    </row>
    <row r="155" spans="1:15" x14ac:dyDescent="0.25">
      <c r="A155" s="17"/>
      <c r="B155" s="17"/>
      <c r="C155" s="18"/>
      <c r="D155" s="18"/>
      <c r="E155" s="6"/>
      <c r="F155" s="15"/>
      <c r="G155" s="10"/>
    </row>
    <row r="156" spans="1:15" x14ac:dyDescent="0.25">
      <c r="A156" s="17"/>
      <c r="B156" s="17"/>
      <c r="C156" s="18"/>
      <c r="D156" s="18"/>
      <c r="E156" s="6"/>
      <c r="F156" s="15"/>
      <c r="G156" s="10"/>
    </row>
    <row r="157" spans="1:15" x14ac:dyDescent="0.25">
      <c r="A157" s="17"/>
      <c r="B157" s="17"/>
      <c r="C157" s="18"/>
      <c r="D157" s="18"/>
      <c r="E157" s="6"/>
      <c r="F157" s="15"/>
      <c r="G157" s="10"/>
    </row>
    <row r="158" spans="1:15" x14ac:dyDescent="0.25">
      <c r="A158" s="17"/>
      <c r="B158" s="17"/>
      <c r="C158" s="18"/>
      <c r="D158" s="18"/>
      <c r="E158" s="6"/>
      <c r="F158" s="15"/>
      <c r="G158" s="10"/>
    </row>
    <row r="159" spans="1:15" x14ac:dyDescent="0.25">
      <c r="A159" s="17"/>
      <c r="B159" s="17"/>
      <c r="C159" s="18"/>
      <c r="D159" s="18"/>
      <c r="E159" s="6"/>
      <c r="F159" s="15"/>
      <c r="G159" s="10"/>
    </row>
    <row r="160" spans="1:15" x14ac:dyDescent="0.25">
      <c r="A160" s="17"/>
      <c r="B160" s="17"/>
      <c r="C160" s="18"/>
      <c r="D160" s="18"/>
      <c r="E160" s="6"/>
      <c r="F160" s="15"/>
      <c r="G160" s="10"/>
    </row>
    <row r="161" spans="1:7" x14ac:dyDescent="0.25">
      <c r="A161" s="17"/>
      <c r="B161" s="17"/>
      <c r="C161" s="18"/>
      <c r="D161" s="18"/>
      <c r="E161" s="6"/>
      <c r="F161" s="15"/>
      <c r="G161" s="10"/>
    </row>
    <row r="162" spans="1:7" x14ac:dyDescent="0.25">
      <c r="A162" s="17"/>
      <c r="B162" s="17"/>
      <c r="C162" s="18"/>
      <c r="D162" s="18"/>
      <c r="E162" s="6"/>
      <c r="F162" s="15"/>
      <c r="G162" s="10"/>
    </row>
    <row r="163" spans="1:7" x14ac:dyDescent="0.25">
      <c r="A163" s="17"/>
      <c r="B163" s="17"/>
      <c r="C163" s="18"/>
      <c r="D163" s="18"/>
      <c r="E163" s="6"/>
      <c r="F163" s="15"/>
      <c r="G163" s="10"/>
    </row>
    <row r="164" spans="1:7" x14ac:dyDescent="0.25">
      <c r="A164" s="17"/>
      <c r="B164" s="17"/>
      <c r="C164" s="18"/>
      <c r="D164" s="18"/>
      <c r="E164" s="6"/>
      <c r="F164" s="15"/>
      <c r="G164" s="10"/>
    </row>
    <row r="165" spans="1:7" x14ac:dyDescent="0.25">
      <c r="A165" s="17"/>
      <c r="B165" s="17"/>
      <c r="C165" s="18"/>
      <c r="D165" s="18"/>
      <c r="E165" s="6"/>
      <c r="F165" s="15"/>
      <c r="G165" s="10"/>
    </row>
    <row r="166" spans="1:7" x14ac:dyDescent="0.25">
      <c r="A166" s="17"/>
      <c r="B166" s="17"/>
      <c r="C166" s="18"/>
      <c r="D166" s="18"/>
      <c r="E166" s="6"/>
      <c r="F166" s="15"/>
      <c r="G166" s="10"/>
    </row>
    <row r="167" spans="1:7" x14ac:dyDescent="0.25">
      <c r="A167" s="17"/>
      <c r="B167" s="17"/>
      <c r="C167" s="18"/>
      <c r="D167" s="18"/>
      <c r="E167" s="6"/>
      <c r="F167" s="15"/>
      <c r="G167" s="10"/>
    </row>
    <row r="168" spans="1:7" x14ac:dyDescent="0.25">
      <c r="A168" s="17"/>
      <c r="B168" s="17"/>
      <c r="C168" s="18"/>
      <c r="D168" s="18"/>
      <c r="E168" s="6"/>
      <c r="F168" s="15"/>
      <c r="G168" s="10"/>
    </row>
    <row r="169" spans="1:7" x14ac:dyDescent="0.25">
      <c r="A169" s="17"/>
      <c r="B169" s="17"/>
      <c r="C169" s="18"/>
      <c r="D169" s="18"/>
      <c r="E169" s="6"/>
      <c r="F169" s="15"/>
      <c r="G169" s="10"/>
    </row>
    <row r="170" spans="1:7" x14ac:dyDescent="0.25">
      <c r="A170" s="17"/>
      <c r="B170" s="17"/>
      <c r="C170" s="18"/>
      <c r="D170" s="18"/>
      <c r="E170" s="6"/>
      <c r="F170" s="15"/>
      <c r="G170" s="10"/>
    </row>
    <row r="171" spans="1:7" x14ac:dyDescent="0.25">
      <c r="A171" s="17"/>
      <c r="B171" s="17"/>
      <c r="C171" s="18"/>
      <c r="D171" s="18"/>
      <c r="E171" s="6"/>
      <c r="F171" s="15"/>
      <c r="G171" s="10"/>
    </row>
    <row r="172" spans="1:7" x14ac:dyDescent="0.25">
      <c r="A172" s="17"/>
      <c r="B172" s="17"/>
      <c r="C172" s="18"/>
      <c r="D172" s="18"/>
      <c r="E172" s="6"/>
      <c r="F172" s="15"/>
      <c r="G172" s="10"/>
    </row>
    <row r="173" spans="1:7" x14ac:dyDescent="0.25">
      <c r="A173" s="17"/>
      <c r="B173" s="17"/>
      <c r="C173" s="18"/>
      <c r="D173" s="18"/>
      <c r="E173" s="6"/>
      <c r="F173" s="15"/>
      <c r="G173" s="10"/>
    </row>
    <row r="174" spans="1:7" x14ac:dyDescent="0.25">
      <c r="A174" s="17"/>
      <c r="B174" s="17"/>
      <c r="C174" s="18"/>
      <c r="D174" s="18"/>
      <c r="E174" s="6"/>
      <c r="F174" s="15"/>
      <c r="G174" s="10"/>
    </row>
  </sheetData>
  <mergeCells count="2">
    <mergeCell ref="A1:F1"/>
    <mergeCell ref="L3:N3"/>
  </mergeCells>
  <conditionalFormatting sqref="A146:G174 C3:G145">
    <cfRule type="expression" dxfId="895" priority="16">
      <formula>#REF!&gt;#REF!</formula>
    </cfRule>
    <cfRule type="expression" dxfId="894" priority="17">
      <formula>#REF!&gt;0</formula>
    </cfRule>
    <cfRule type="expression" dxfId="893" priority="18">
      <formula>#REF!&gt;0</formula>
    </cfRule>
  </conditionalFormatting>
  <conditionalFormatting sqref="A3:B86 A88:B145 B87">
    <cfRule type="expression" dxfId="892" priority="14">
      <formula>$P3&gt;0</formula>
    </cfRule>
    <cfRule type="expression" dxfId="891" priority="15">
      <formula>$O3&gt;0</formula>
    </cfRule>
  </conditionalFormatting>
  <conditionalFormatting sqref="A3:G86 A88:G145 B87:G87">
    <cfRule type="expression" dxfId="890" priority="12">
      <formula>NOT(ISBLANK($G3))</formula>
    </cfRule>
  </conditionalFormatting>
  <conditionalFormatting sqref="A87">
    <cfRule type="expression" dxfId="889" priority="6">
      <formula>#REF!&gt;#REF!</formula>
    </cfRule>
    <cfRule type="expression" dxfId="888" priority="7">
      <formula>#REF!&gt;0</formula>
    </cfRule>
    <cfRule type="expression" dxfId="887" priority="8">
      <formula>#REF!&gt;0</formula>
    </cfRule>
  </conditionalFormatting>
  <conditionalFormatting sqref="A87">
    <cfRule type="expression" dxfId="886" priority="5">
      <formula>NOT(ISBLANK($G87))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3" id="{35E44AFB-4894-4E15-99DF-303D6431C918}">
            <xm:f>$N3&gt;'[Train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A3:B86 A88:B145 B87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72"/>
  <sheetViews>
    <sheetView workbookViewId="0">
      <selection sqref="A1:F1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75" t="str">
        <f>"Eagle P3 System Performance - "&amp;TEXT(J3,"YYYY-MM-DD")</f>
        <v>Eagle P3 System Performance - 2016-05-10</v>
      </c>
      <c r="B1" s="75"/>
      <c r="C1" s="75"/>
      <c r="D1" s="75"/>
      <c r="E1" s="75"/>
      <c r="F1" s="75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642</v>
      </c>
      <c r="B3" s="6">
        <v>4024</v>
      </c>
      <c r="C3" s="18">
        <v>42501.152777777781</v>
      </c>
      <c r="D3" s="18" t="s">
        <v>8</v>
      </c>
      <c r="E3" s="6" t="s">
        <v>25</v>
      </c>
      <c r="F3" s="15" t="s">
        <v>8</v>
      </c>
      <c r="G3" s="10" t="s">
        <v>785</v>
      </c>
      <c r="J3" s="20">
        <v>42500</v>
      </c>
      <c r="K3" s="21"/>
      <c r="L3" s="76" t="s">
        <v>3</v>
      </c>
      <c r="M3" s="76"/>
      <c r="N3" s="77"/>
    </row>
    <row r="4" spans="1:65" s="2" customFormat="1" ht="15.75" thickBot="1" x14ac:dyDescent="0.3">
      <c r="A4" s="6" t="s">
        <v>727</v>
      </c>
      <c r="B4" s="6">
        <v>4008</v>
      </c>
      <c r="C4" s="18">
        <v>42500.637314814812</v>
      </c>
      <c r="D4" s="18">
        <v>42500.653182870374</v>
      </c>
      <c r="E4" s="6" t="s">
        <v>23</v>
      </c>
      <c r="F4" s="15">
        <v>1.5868055561440997E-2</v>
      </c>
      <c r="G4" s="10" t="s">
        <v>785</v>
      </c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708</v>
      </c>
      <c r="B5" s="6">
        <v>4011</v>
      </c>
      <c r="C5" s="18">
        <v>42500.5153587963</v>
      </c>
      <c r="D5" s="18">
        <v>42500.537673611114</v>
      </c>
      <c r="E5" s="6" t="s">
        <v>33</v>
      </c>
      <c r="F5" s="15">
        <v>2.2314814814308193E-2</v>
      </c>
      <c r="G5" s="10" t="s">
        <v>783</v>
      </c>
      <c r="J5" s="22" t="s">
        <v>7</v>
      </c>
      <c r="K5" s="24">
        <f>COUNTA(F3:F988)</f>
        <v>142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6" t="s">
        <v>781</v>
      </c>
      <c r="B6" s="6">
        <v>4043</v>
      </c>
      <c r="C6" s="18">
        <v>42501.056921296295</v>
      </c>
      <c r="D6" s="18">
        <v>42501.085092592592</v>
      </c>
      <c r="E6" s="6" t="s">
        <v>24</v>
      </c>
      <c r="F6" s="15">
        <v>2.8171296296932269E-2</v>
      </c>
      <c r="G6" s="10" t="s">
        <v>783</v>
      </c>
      <c r="J6" s="22" t="s">
        <v>15</v>
      </c>
      <c r="K6" s="24">
        <f>K5-SUM(K8:K9)</f>
        <v>133</v>
      </c>
      <c r="L6" s="25">
        <v>43.142253521112664</v>
      </c>
      <c r="M6" s="25">
        <v>34.983333328273147</v>
      </c>
      <c r="N6" s="25">
        <v>58.716666667023674</v>
      </c>
    </row>
    <row r="7" spans="1:65" s="2" customFormat="1" x14ac:dyDescent="0.25">
      <c r="A7" s="6" t="s">
        <v>678</v>
      </c>
      <c r="B7" s="6">
        <v>4020</v>
      </c>
      <c r="C7" s="18">
        <v>42500.347800925927</v>
      </c>
      <c r="D7" s="18">
        <v>42500.377928240741</v>
      </c>
      <c r="E7" s="6" t="s">
        <v>29</v>
      </c>
      <c r="F7" s="15">
        <v>3.0127314814308193E-2</v>
      </c>
      <c r="G7" s="10" t="s">
        <v>782</v>
      </c>
      <c r="J7" s="22" t="s">
        <v>9</v>
      </c>
      <c r="K7" s="29">
        <f>K6/K5</f>
        <v>0.93661971830985913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46" t="s">
        <v>722</v>
      </c>
      <c r="B8" s="6">
        <v>4011</v>
      </c>
      <c r="C8" s="18">
        <v>42500.581238425926</v>
      </c>
      <c r="D8" s="18">
        <v>42500.606261574074</v>
      </c>
      <c r="E8" s="6" t="s">
        <v>33</v>
      </c>
      <c r="F8" s="15">
        <v>2.5023148147738539E-2</v>
      </c>
      <c r="G8" s="10" t="s">
        <v>782</v>
      </c>
      <c r="J8" s="22" t="s">
        <v>16</v>
      </c>
      <c r="K8" s="24">
        <f>COUNTA(G3:G144)</f>
        <v>9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767</v>
      </c>
      <c r="B9" s="6">
        <v>4019</v>
      </c>
      <c r="C9" s="18">
        <v>42500.908449074072</v>
      </c>
      <c r="D9" s="18">
        <v>42500.939606481479</v>
      </c>
      <c r="E9" s="6" t="s">
        <v>29</v>
      </c>
      <c r="F9" s="15">
        <v>3.1157407407590654E-2</v>
      </c>
      <c r="G9" s="10" t="s">
        <v>782</v>
      </c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696</v>
      </c>
      <c r="B10" s="6">
        <v>4024</v>
      </c>
      <c r="C10" s="18">
        <v>42500.445138888892</v>
      </c>
      <c r="D10" s="18">
        <v>42500.462511574071</v>
      </c>
      <c r="E10" s="6" t="s">
        <v>25</v>
      </c>
      <c r="F10" s="15">
        <v>2.918981480615912E-2</v>
      </c>
      <c r="G10" s="10" t="s">
        <v>786</v>
      </c>
    </row>
    <row r="11" spans="1:65" s="2" customFormat="1" x14ac:dyDescent="0.25">
      <c r="A11" s="6" t="s">
        <v>698</v>
      </c>
      <c r="B11" s="6">
        <v>4007</v>
      </c>
      <c r="C11" s="18">
        <v>42500.476377314815</v>
      </c>
      <c r="D11" s="18">
        <v>42500.49145833333</v>
      </c>
      <c r="E11" s="6" t="s">
        <v>23</v>
      </c>
      <c r="F11" s="15">
        <v>2.7210648142499849E-2</v>
      </c>
      <c r="G11" s="10" t="s">
        <v>786</v>
      </c>
    </row>
    <row r="12" spans="1:65" s="2" customFormat="1" x14ac:dyDescent="0.25">
      <c r="A12" s="6" t="s">
        <v>640</v>
      </c>
      <c r="B12" s="6">
        <v>4020</v>
      </c>
      <c r="C12" s="18">
        <v>42500.132592592592</v>
      </c>
      <c r="D12" s="18">
        <v>42500.162164351852</v>
      </c>
      <c r="E12" s="6" t="s">
        <v>29</v>
      </c>
      <c r="F12" s="15">
        <v>2.9571759259852115E-2</v>
      </c>
      <c r="G12" s="10"/>
    </row>
    <row r="13" spans="1:65" s="2" customFormat="1" x14ac:dyDescent="0.25">
      <c r="A13" s="6" t="s">
        <v>641</v>
      </c>
      <c r="B13" s="6">
        <v>4012</v>
      </c>
      <c r="C13" s="18">
        <v>42500.17496527778</v>
      </c>
      <c r="D13" s="18">
        <v>42500.202233796299</v>
      </c>
      <c r="E13" s="6" t="s">
        <v>33</v>
      </c>
      <c r="F13" s="15">
        <v>2.7268518519122154E-2</v>
      </c>
      <c r="G13" s="10"/>
    </row>
    <row r="14" spans="1:65" s="2" customFormat="1" x14ac:dyDescent="0.25">
      <c r="A14" s="6" t="s">
        <v>643</v>
      </c>
      <c r="B14" s="6">
        <v>4008</v>
      </c>
      <c r="C14" s="18">
        <v>42500.191388888888</v>
      </c>
      <c r="D14" s="18">
        <v>42500.307696759257</v>
      </c>
      <c r="E14" s="6" t="s">
        <v>23</v>
      </c>
      <c r="F14" s="15">
        <v>0.11630787036847323</v>
      </c>
      <c r="G14" s="10"/>
    </row>
    <row r="15" spans="1:65" s="2" customFormat="1" x14ac:dyDescent="0.25">
      <c r="A15" s="6" t="s">
        <v>644</v>
      </c>
      <c r="B15" s="6">
        <v>4016</v>
      </c>
      <c r="C15" s="18">
        <v>42500.169525462959</v>
      </c>
      <c r="D15" s="18">
        <v>42500.20207175926</v>
      </c>
      <c r="E15" s="6" t="s">
        <v>31</v>
      </c>
      <c r="F15" s="15">
        <v>3.2546296301006805E-2</v>
      </c>
      <c r="G15" s="10"/>
    </row>
    <row r="16" spans="1:65" s="2" customFormat="1" x14ac:dyDescent="0.25">
      <c r="A16" s="6" t="s">
        <v>645</v>
      </c>
      <c r="B16" s="6">
        <v>4032</v>
      </c>
      <c r="C16" s="18">
        <v>42500.211840277778</v>
      </c>
      <c r="D16" s="18">
        <v>42500.243391203701</v>
      </c>
      <c r="E16" s="6" t="s">
        <v>32</v>
      </c>
      <c r="F16" s="15">
        <v>3.1550925923511386E-2</v>
      </c>
      <c r="G16" s="10"/>
    </row>
    <row r="17" spans="1:7" s="2" customFormat="1" x14ac:dyDescent="0.25">
      <c r="A17" s="6" t="s">
        <v>646</v>
      </c>
      <c r="B17" s="6">
        <v>4044</v>
      </c>
      <c r="C17" s="18">
        <v>42500.179155092592</v>
      </c>
      <c r="D17" s="18">
        <v>42500.213425925926</v>
      </c>
      <c r="E17" s="6" t="s">
        <v>24</v>
      </c>
      <c r="F17" s="15">
        <v>3.4270833333721384E-2</v>
      </c>
      <c r="G17" s="10"/>
    </row>
    <row r="18" spans="1:7" s="2" customFormat="1" x14ac:dyDescent="0.25">
      <c r="A18" s="6" t="s">
        <v>647</v>
      </c>
      <c r="B18" s="6">
        <v>4043</v>
      </c>
      <c r="C18" s="18">
        <v>42500.22047453704</v>
      </c>
      <c r="D18" s="18">
        <v>42500.254976851851</v>
      </c>
      <c r="E18" s="6" t="s">
        <v>24</v>
      </c>
      <c r="F18" s="15">
        <v>3.4502314811106771E-2</v>
      </c>
      <c r="G18" s="10"/>
    </row>
    <row r="19" spans="1:7" s="2" customFormat="1" x14ac:dyDescent="0.25">
      <c r="A19" s="6" t="s">
        <v>648</v>
      </c>
      <c r="B19" s="6">
        <v>4009</v>
      </c>
      <c r="C19" s="18">
        <v>42500.196400462963</v>
      </c>
      <c r="D19" s="18">
        <v>42500.223356481481</v>
      </c>
      <c r="E19" s="6" t="s">
        <v>631</v>
      </c>
      <c r="F19" s="15">
        <v>2.6956018518831115E-2</v>
      </c>
      <c r="G19" s="10"/>
    </row>
    <row r="20" spans="1:7" s="2" customFormat="1" x14ac:dyDescent="0.25">
      <c r="A20" s="6" t="s">
        <v>649</v>
      </c>
      <c r="B20" s="6">
        <v>4010</v>
      </c>
      <c r="C20" s="18">
        <v>42500.233483796299</v>
      </c>
      <c r="D20" s="18">
        <v>42500.265682870369</v>
      </c>
      <c r="E20" s="6" t="s">
        <v>631</v>
      </c>
      <c r="F20" s="15">
        <v>3.219907407037681E-2</v>
      </c>
      <c r="G20" s="10"/>
    </row>
    <row r="21" spans="1:7" s="2" customFormat="1" x14ac:dyDescent="0.25">
      <c r="A21" s="6" t="s">
        <v>650</v>
      </c>
      <c r="B21" s="6">
        <v>4020</v>
      </c>
      <c r="C21" s="18">
        <v>42500.211550925924</v>
      </c>
      <c r="D21" s="18">
        <v>42500.237523148149</v>
      </c>
      <c r="E21" s="6" t="s">
        <v>29</v>
      </c>
      <c r="F21" s="15">
        <v>2.5972222225391306E-2</v>
      </c>
      <c r="G21" s="10"/>
    </row>
    <row r="22" spans="1:7" s="2" customFormat="1" x14ac:dyDescent="0.25">
      <c r="A22" s="6" t="s">
        <v>651</v>
      </c>
      <c r="B22" s="6">
        <v>4019</v>
      </c>
      <c r="C22" s="18">
        <v>42500.247835648152</v>
      </c>
      <c r="D22" s="18">
        <v>42500.27752314815</v>
      </c>
      <c r="E22" s="6" t="s">
        <v>29</v>
      </c>
      <c r="F22" s="15">
        <v>2.9687499998544808E-2</v>
      </c>
      <c r="G22" s="10"/>
    </row>
    <row r="23" spans="1:7" s="2" customFormat="1" x14ac:dyDescent="0.25">
      <c r="A23" s="6" t="s">
        <v>652</v>
      </c>
      <c r="B23" s="6">
        <v>4011</v>
      </c>
      <c r="C23" s="18">
        <v>42500.214189814818</v>
      </c>
      <c r="D23" s="18">
        <v>42500.246898148151</v>
      </c>
      <c r="E23" s="6" t="s">
        <v>33</v>
      </c>
      <c r="F23" s="15">
        <v>3.2708333332266193E-2</v>
      </c>
      <c r="G23" s="10"/>
    </row>
    <row r="24" spans="1:7" s="2" customFormat="1" x14ac:dyDescent="0.25">
      <c r="A24" s="6" t="s">
        <v>653</v>
      </c>
      <c r="B24" s="6">
        <v>4012</v>
      </c>
      <c r="C24" s="18">
        <v>42500.258402777778</v>
      </c>
      <c r="D24" s="18">
        <v>42500.289895833332</v>
      </c>
      <c r="E24" s="6" t="s">
        <v>33</v>
      </c>
      <c r="F24" s="15">
        <v>3.1493055554165039E-2</v>
      </c>
      <c r="G24" s="10"/>
    </row>
    <row r="25" spans="1:7" s="2" customFormat="1" x14ac:dyDescent="0.25">
      <c r="A25" s="6" t="s">
        <v>654</v>
      </c>
      <c r="B25" s="6">
        <v>4024</v>
      </c>
      <c r="C25" s="18">
        <v>42500.229745370372</v>
      </c>
      <c r="D25" s="18">
        <v>42500.258217592593</v>
      </c>
      <c r="E25" s="6" t="s">
        <v>25</v>
      </c>
      <c r="F25" s="15">
        <v>2.8472222220443655E-2</v>
      </c>
      <c r="G25" s="10"/>
    </row>
    <row r="26" spans="1:7" s="2" customFormat="1" x14ac:dyDescent="0.25">
      <c r="A26" s="6" t="s">
        <v>655</v>
      </c>
      <c r="B26" s="6">
        <v>4023</v>
      </c>
      <c r="C26" s="18">
        <v>42500.265636574077</v>
      </c>
      <c r="D26" s="18">
        <v>42500.295648148145</v>
      </c>
      <c r="E26" s="6" t="s">
        <v>25</v>
      </c>
      <c r="F26" s="15">
        <v>3.0011574068339542E-2</v>
      </c>
      <c r="G26" s="10"/>
    </row>
    <row r="27" spans="1:7" s="2" customFormat="1" x14ac:dyDescent="0.25">
      <c r="A27" s="6" t="s">
        <v>656</v>
      </c>
      <c r="B27" s="6">
        <v>4007</v>
      </c>
      <c r="C27" s="18">
        <v>42500.238344907404</v>
      </c>
      <c r="D27" s="18">
        <v>42500.267453703702</v>
      </c>
      <c r="E27" s="6" t="s">
        <v>23</v>
      </c>
      <c r="F27" s="15">
        <v>2.9108796297805384E-2</v>
      </c>
      <c r="G27" s="10"/>
    </row>
    <row r="28" spans="1:7" s="2" customFormat="1" x14ac:dyDescent="0.25">
      <c r="A28" s="6" t="s">
        <v>657</v>
      </c>
      <c r="B28" s="6">
        <v>4008</v>
      </c>
      <c r="C28" s="18">
        <v>42500.27884259259</v>
      </c>
      <c r="D28" s="18">
        <v>42500.307696759257</v>
      </c>
      <c r="E28" s="6" t="s">
        <v>23</v>
      </c>
      <c r="F28" s="15">
        <v>2.8854166666860692E-2</v>
      </c>
      <c r="G28" s="10"/>
    </row>
    <row r="29" spans="1:7" s="2" customFormat="1" x14ac:dyDescent="0.25">
      <c r="A29" s="6" t="s">
        <v>658</v>
      </c>
      <c r="B29" s="6">
        <v>4016</v>
      </c>
      <c r="C29" s="18">
        <v>42500.249814814815</v>
      </c>
      <c r="D29" s="18">
        <v>42500.277337962965</v>
      </c>
      <c r="E29" s="6" t="s">
        <v>31</v>
      </c>
      <c r="F29" s="15">
        <v>2.7523148150066845E-2</v>
      </c>
      <c r="G29" s="10"/>
    </row>
    <row r="30" spans="1:7" s="2" customFormat="1" x14ac:dyDescent="0.25">
      <c r="A30" s="6" t="s">
        <v>659</v>
      </c>
      <c r="B30" s="6">
        <v>4015</v>
      </c>
      <c r="C30" s="18">
        <v>42500.282106481478</v>
      </c>
      <c r="D30" s="18">
        <v>42500.314409722225</v>
      </c>
      <c r="E30" s="6" t="s">
        <v>31</v>
      </c>
      <c r="F30" s="15">
        <v>3.2303240746841766E-2</v>
      </c>
      <c r="G30" s="10"/>
    </row>
    <row r="31" spans="1:7" s="2" customFormat="1" x14ac:dyDescent="0.25">
      <c r="A31" s="6" t="s">
        <v>660</v>
      </c>
      <c r="B31" s="6">
        <v>4044</v>
      </c>
      <c r="C31" s="18">
        <v>42500.257905092592</v>
      </c>
      <c r="D31" s="18">
        <v>42500.287175925929</v>
      </c>
      <c r="E31" s="6" t="s">
        <v>24</v>
      </c>
      <c r="F31" s="15">
        <v>2.9270833336340729E-2</v>
      </c>
      <c r="G31" s="10"/>
    </row>
    <row r="32" spans="1:7" s="2" customFormat="1" x14ac:dyDescent="0.25">
      <c r="A32" s="6" t="s">
        <v>661</v>
      </c>
      <c r="B32" s="6">
        <v>4043</v>
      </c>
      <c r="C32" s="18">
        <v>42500.295949074076</v>
      </c>
      <c r="D32" s="18">
        <v>42500.325381944444</v>
      </c>
      <c r="E32" s="6" t="s">
        <v>24</v>
      </c>
      <c r="F32" s="15">
        <v>2.9432870367600117E-2</v>
      </c>
      <c r="G32" s="10"/>
    </row>
    <row r="33" spans="1:7" s="2" customFormat="1" x14ac:dyDescent="0.25">
      <c r="A33" s="6" t="s">
        <v>662</v>
      </c>
      <c r="B33" s="6">
        <v>4009</v>
      </c>
      <c r="C33" s="18">
        <v>42500.269236111111</v>
      </c>
      <c r="D33" s="18">
        <v>42500.295902777776</v>
      </c>
      <c r="E33" s="6" t="s">
        <v>631</v>
      </c>
      <c r="F33" s="15">
        <v>2.6666666664823424E-2</v>
      </c>
      <c r="G33" s="10"/>
    </row>
    <row r="34" spans="1:7" s="2" customFormat="1" x14ac:dyDescent="0.25">
      <c r="A34" s="6" t="s">
        <v>663</v>
      </c>
      <c r="B34" s="6">
        <v>4010</v>
      </c>
      <c r="C34" s="18">
        <v>42500.305347222224</v>
      </c>
      <c r="D34" s="18">
        <v>42500.335648148146</v>
      </c>
      <c r="E34" s="6" t="s">
        <v>631</v>
      </c>
      <c r="F34" s="15">
        <v>3.0300925922347233E-2</v>
      </c>
      <c r="G34" s="10"/>
    </row>
    <row r="35" spans="1:7" s="2" customFormat="1" x14ac:dyDescent="0.25">
      <c r="A35" s="6" t="s">
        <v>664</v>
      </c>
      <c r="B35" s="6">
        <v>4020</v>
      </c>
      <c r="C35" s="18">
        <v>42500.279791666668</v>
      </c>
      <c r="D35" s="18">
        <v>42500.305972222224</v>
      </c>
      <c r="E35" s="6" t="s">
        <v>29</v>
      </c>
      <c r="F35" s="15">
        <v>2.6180555556493346E-2</v>
      </c>
      <c r="G35" s="10"/>
    </row>
    <row r="36" spans="1:7" s="2" customFormat="1" x14ac:dyDescent="0.25">
      <c r="A36" s="6" t="s">
        <v>665</v>
      </c>
      <c r="B36" s="6">
        <v>4019</v>
      </c>
      <c r="C36" s="18">
        <v>42500.319745370369</v>
      </c>
      <c r="D36" s="18">
        <v>42500.345451388886</v>
      </c>
      <c r="E36" s="6" t="s">
        <v>29</v>
      </c>
      <c r="F36" s="15">
        <v>2.5706018517666962E-2</v>
      </c>
      <c r="G36" s="10"/>
    </row>
    <row r="37" spans="1:7" s="2" customFormat="1" x14ac:dyDescent="0.25">
      <c r="A37" s="6" t="s">
        <v>666</v>
      </c>
      <c r="B37" s="6">
        <v>4011</v>
      </c>
      <c r="C37" s="18">
        <v>42500.292673611111</v>
      </c>
      <c r="D37" s="18">
        <v>42500.316967592589</v>
      </c>
      <c r="E37" s="6" t="s">
        <v>33</v>
      </c>
      <c r="F37" s="15">
        <v>2.4293981477967463E-2</v>
      </c>
      <c r="G37" s="10"/>
    </row>
    <row r="38" spans="1:7" s="2" customFormat="1" x14ac:dyDescent="0.25">
      <c r="A38" s="6" t="s">
        <v>667</v>
      </c>
      <c r="B38" s="6">
        <v>4012</v>
      </c>
      <c r="C38" s="18">
        <v>42500.32707175926</v>
      </c>
      <c r="D38" s="18">
        <v>42500.356782407405</v>
      </c>
      <c r="E38" s="6" t="s">
        <v>33</v>
      </c>
      <c r="F38" s="15">
        <v>2.9710648144828156E-2</v>
      </c>
      <c r="G38" s="10"/>
    </row>
    <row r="39" spans="1:7" s="2" customFormat="1" x14ac:dyDescent="0.25">
      <c r="A39" s="6" t="s">
        <v>668</v>
      </c>
      <c r="B39" s="6">
        <v>4024</v>
      </c>
      <c r="C39" s="18">
        <v>42500.299583333333</v>
      </c>
      <c r="D39" s="18">
        <v>42500.327835648146</v>
      </c>
      <c r="E39" s="6" t="s">
        <v>25</v>
      </c>
      <c r="F39" s="15">
        <v>2.8252314812561963E-2</v>
      </c>
      <c r="G39" s="10"/>
    </row>
    <row r="40" spans="1:7" s="2" customFormat="1" x14ac:dyDescent="0.25">
      <c r="A40" s="6" t="s">
        <v>669</v>
      </c>
      <c r="B40" s="6">
        <v>4023</v>
      </c>
      <c r="C40" s="18">
        <v>42500.333240740743</v>
      </c>
      <c r="D40" s="18">
        <v>42500.368530092594</v>
      </c>
      <c r="E40" s="6" t="s">
        <v>25</v>
      </c>
      <c r="F40" s="15">
        <v>3.5289351850224193E-2</v>
      </c>
      <c r="G40" s="10"/>
    </row>
    <row r="41" spans="1:7" s="2" customFormat="1" x14ac:dyDescent="0.25">
      <c r="A41" s="6" t="s">
        <v>670</v>
      </c>
      <c r="B41" s="6">
        <v>4007</v>
      </c>
      <c r="C41" s="18">
        <v>42500.311782407407</v>
      </c>
      <c r="D41" s="18">
        <v>42500.339050925926</v>
      </c>
      <c r="E41" s="6" t="s">
        <v>23</v>
      </c>
      <c r="F41" s="15">
        <v>2.7268518519122154E-2</v>
      </c>
      <c r="G41" s="10"/>
    </row>
    <row r="42" spans="1:7" s="2" customFormat="1" x14ac:dyDescent="0.25">
      <c r="A42" s="6" t="s">
        <v>671</v>
      </c>
      <c r="B42" s="6">
        <v>4008</v>
      </c>
      <c r="C42" s="18">
        <v>42500.350439814814</v>
      </c>
      <c r="D42" s="18">
        <v>42500.378113425926</v>
      </c>
      <c r="E42" s="6" t="s">
        <v>23</v>
      </c>
      <c r="F42" s="15">
        <v>2.7673611111822538E-2</v>
      </c>
      <c r="G42" s="10"/>
    </row>
    <row r="43" spans="1:7" s="2" customFormat="1" x14ac:dyDescent="0.25">
      <c r="A43" s="6" t="s">
        <v>672</v>
      </c>
      <c r="B43" s="6">
        <v>4016</v>
      </c>
      <c r="C43" s="18">
        <v>42500.319062499999</v>
      </c>
      <c r="D43" s="18">
        <v>42500.347557870373</v>
      </c>
      <c r="E43" s="6" t="s">
        <v>31</v>
      </c>
      <c r="F43" s="15">
        <v>2.849537037400296E-2</v>
      </c>
      <c r="G43" s="10"/>
    </row>
    <row r="44" spans="1:7" s="2" customFormat="1" x14ac:dyDescent="0.25">
      <c r="A44" s="6" t="s">
        <v>673</v>
      </c>
      <c r="B44" s="6">
        <v>4015</v>
      </c>
      <c r="C44" s="18">
        <v>42500.351770833331</v>
      </c>
      <c r="D44" s="18">
        <v>42500.387719907405</v>
      </c>
      <c r="E44" s="6" t="s">
        <v>31</v>
      </c>
      <c r="F44" s="15">
        <v>3.5949074073869269E-2</v>
      </c>
      <c r="G44" s="10"/>
    </row>
    <row r="45" spans="1:7" s="2" customFormat="1" x14ac:dyDescent="0.25">
      <c r="A45" s="6" t="s">
        <v>674</v>
      </c>
      <c r="B45" s="6">
        <v>4044</v>
      </c>
      <c r="C45" s="18">
        <v>42500.328657407408</v>
      </c>
      <c r="D45" s="18">
        <v>42500.35832175926</v>
      </c>
      <c r="E45" s="6" t="s">
        <v>24</v>
      </c>
      <c r="F45" s="15">
        <v>2.9664351852261461E-2</v>
      </c>
      <c r="G45" s="10"/>
    </row>
    <row r="46" spans="1:7" s="2" customFormat="1" x14ac:dyDescent="0.25">
      <c r="A46" s="6" t="s">
        <v>675</v>
      </c>
      <c r="B46" s="6">
        <v>4043</v>
      </c>
      <c r="C46" s="18">
        <v>42500.364386574074</v>
      </c>
      <c r="D46" s="18">
        <v>42500.398796296293</v>
      </c>
      <c r="E46" s="6" t="s">
        <v>24</v>
      </c>
      <c r="F46" s="15">
        <v>3.4409722218697425E-2</v>
      </c>
      <c r="G46" s="10"/>
    </row>
    <row r="47" spans="1:7" s="2" customFormat="1" x14ac:dyDescent="0.25">
      <c r="A47" s="6" t="s">
        <v>676</v>
      </c>
      <c r="B47" s="6">
        <v>4009</v>
      </c>
      <c r="C47" s="18">
        <v>42500.339317129627</v>
      </c>
      <c r="D47" s="18">
        <v>42500.368483796294</v>
      </c>
      <c r="E47" s="6" t="s">
        <v>631</v>
      </c>
      <c r="F47" s="15">
        <v>2.9166666667151731E-2</v>
      </c>
      <c r="G47" s="10"/>
    </row>
    <row r="48" spans="1:7" s="2" customFormat="1" x14ac:dyDescent="0.25">
      <c r="A48" s="6" t="s">
        <v>677</v>
      </c>
      <c r="B48" s="6">
        <v>4010</v>
      </c>
      <c r="C48" s="18">
        <v>42500.378217592595</v>
      </c>
      <c r="D48" s="18">
        <v>42500.408402777779</v>
      </c>
      <c r="E48" s="6" t="s">
        <v>631</v>
      </c>
      <c r="F48" s="15">
        <v>3.0185185183654539E-2</v>
      </c>
      <c r="G48" s="10"/>
    </row>
    <row r="49" spans="1:7" s="2" customFormat="1" x14ac:dyDescent="0.25">
      <c r="A49" s="6" t="s">
        <v>679</v>
      </c>
      <c r="B49" s="6">
        <v>4019</v>
      </c>
      <c r="C49" s="18">
        <v>42500.38962962963</v>
      </c>
      <c r="D49" s="18">
        <v>42500.418749999997</v>
      </c>
      <c r="E49" s="6" t="s">
        <v>29</v>
      </c>
      <c r="F49" s="15">
        <v>2.9120370367309079E-2</v>
      </c>
      <c r="G49" s="10"/>
    </row>
    <row r="50" spans="1:7" s="2" customFormat="1" x14ac:dyDescent="0.25">
      <c r="A50" s="6" t="s">
        <v>680</v>
      </c>
      <c r="B50" s="6">
        <v>4011</v>
      </c>
      <c r="C50" s="18">
        <v>42500.360312500001</v>
      </c>
      <c r="D50" s="18">
        <v>42500.390740740739</v>
      </c>
      <c r="E50" s="6" t="s">
        <v>33</v>
      </c>
      <c r="F50" s="15">
        <v>3.0428240737819578E-2</v>
      </c>
      <c r="G50" s="10"/>
    </row>
    <row r="51" spans="1:7" s="2" customFormat="1" x14ac:dyDescent="0.25">
      <c r="A51" s="6" t="s">
        <v>681</v>
      </c>
      <c r="B51" s="6">
        <v>4012</v>
      </c>
      <c r="C51" s="18">
        <v>42500.40042824074</v>
      </c>
      <c r="D51" s="18">
        <v>42500.430659722224</v>
      </c>
      <c r="E51" s="6" t="s">
        <v>33</v>
      </c>
      <c r="F51" s="15">
        <v>3.0231481483497191E-2</v>
      </c>
      <c r="G51" s="10"/>
    </row>
    <row r="52" spans="1:7" s="2" customFormat="1" x14ac:dyDescent="0.25">
      <c r="A52" s="6" t="s">
        <v>682</v>
      </c>
      <c r="B52" s="6">
        <v>4024</v>
      </c>
      <c r="C52" s="18">
        <v>42500.37431712963</v>
      </c>
      <c r="D52" s="18">
        <v>42500.400185185186</v>
      </c>
      <c r="E52" s="6" t="s">
        <v>25</v>
      </c>
      <c r="F52" s="15">
        <v>2.5868055556202307E-2</v>
      </c>
      <c r="G52" s="10"/>
    </row>
    <row r="53" spans="1:7" s="2" customFormat="1" x14ac:dyDescent="0.25">
      <c r="A53" s="6" t="s">
        <v>683</v>
      </c>
      <c r="B53" s="6">
        <v>4023</v>
      </c>
      <c r="C53" s="18">
        <v>42500.413888888892</v>
      </c>
      <c r="D53" s="18">
        <v>42500.43891203704</v>
      </c>
      <c r="E53" s="6" t="s">
        <v>25</v>
      </c>
      <c r="F53" s="15">
        <v>2.5023148147738539E-2</v>
      </c>
      <c r="G53" s="10"/>
    </row>
    <row r="54" spans="1:7" s="2" customFormat="1" x14ac:dyDescent="0.25">
      <c r="A54" s="6" t="s">
        <v>684</v>
      </c>
      <c r="B54" s="6">
        <v>4007</v>
      </c>
      <c r="C54" s="18">
        <v>42500.384409722225</v>
      </c>
      <c r="D54" s="18">
        <v>42500.411493055559</v>
      </c>
      <c r="E54" s="6" t="s">
        <v>23</v>
      </c>
      <c r="F54" s="15">
        <v>2.7083333334303461E-2</v>
      </c>
      <c r="G54" s="10"/>
    </row>
    <row r="55" spans="1:7" s="2" customFormat="1" x14ac:dyDescent="0.25">
      <c r="A55" s="6" t="s">
        <v>685</v>
      </c>
      <c r="B55" s="6">
        <v>4008</v>
      </c>
      <c r="C55" s="18">
        <v>42500.425011574072</v>
      </c>
      <c r="D55" s="18">
        <v>42500.452881944446</v>
      </c>
      <c r="E55" s="6" t="s">
        <v>23</v>
      </c>
      <c r="F55" s="15">
        <v>2.7870370373420883E-2</v>
      </c>
      <c r="G55" s="10"/>
    </row>
    <row r="56" spans="1:7" s="2" customFormat="1" x14ac:dyDescent="0.25">
      <c r="A56" s="6" t="s">
        <v>686</v>
      </c>
      <c r="B56" s="6">
        <v>4016</v>
      </c>
      <c r="C56" s="18">
        <v>42500.389791666668</v>
      </c>
      <c r="D56" s="18">
        <v>42500.421006944445</v>
      </c>
      <c r="E56" s="6" t="s">
        <v>31</v>
      </c>
      <c r="F56" s="15">
        <v>3.1215277776937E-2</v>
      </c>
      <c r="G56" s="10"/>
    </row>
    <row r="57" spans="1:7" s="2" customFormat="1" x14ac:dyDescent="0.25">
      <c r="A57" s="6" t="s">
        <v>687</v>
      </c>
      <c r="B57" s="6">
        <v>4015</v>
      </c>
      <c r="C57" s="18">
        <v>42500.433993055558</v>
      </c>
      <c r="D57" s="18">
        <v>42500.460069444445</v>
      </c>
      <c r="E57" s="6" t="s">
        <v>31</v>
      </c>
      <c r="F57" s="15">
        <v>2.6076388887304347E-2</v>
      </c>
      <c r="G57" s="10"/>
    </row>
    <row r="58" spans="1:7" s="2" customFormat="1" x14ac:dyDescent="0.25">
      <c r="A58" s="6" t="s">
        <v>688</v>
      </c>
      <c r="B58" s="6">
        <v>4044</v>
      </c>
      <c r="C58" s="18">
        <v>42500.403449074074</v>
      </c>
      <c r="D58" s="18">
        <v>42500.431076388886</v>
      </c>
      <c r="E58" s="6" t="s">
        <v>24</v>
      </c>
      <c r="F58" s="15">
        <v>2.7627314811979886E-2</v>
      </c>
      <c r="G58" s="10"/>
    </row>
    <row r="59" spans="1:7" s="2" customFormat="1" x14ac:dyDescent="0.25">
      <c r="A59" s="6" t="s">
        <v>689</v>
      </c>
      <c r="B59" s="6">
        <v>4043</v>
      </c>
      <c r="C59" s="18">
        <v>42500.438009259262</v>
      </c>
      <c r="D59" s="18">
        <v>42500.471099537041</v>
      </c>
      <c r="E59" s="6" t="s">
        <v>24</v>
      </c>
      <c r="F59" s="15">
        <v>3.309027777868323E-2</v>
      </c>
      <c r="G59" s="10"/>
    </row>
    <row r="60" spans="1:7" s="2" customFormat="1" x14ac:dyDescent="0.25">
      <c r="A60" s="6" t="s">
        <v>690</v>
      </c>
      <c r="B60" s="6">
        <v>4009</v>
      </c>
      <c r="C60" s="18">
        <v>42500.412604166668</v>
      </c>
      <c r="D60" s="18">
        <v>42500.44189814815</v>
      </c>
      <c r="E60" s="6" t="s">
        <v>631</v>
      </c>
      <c r="F60" s="15">
        <v>2.9293981482624076E-2</v>
      </c>
      <c r="G60" s="10"/>
    </row>
    <row r="61" spans="1:7" s="2" customFormat="1" x14ac:dyDescent="0.25">
      <c r="A61" s="6" t="s">
        <v>691</v>
      </c>
      <c r="B61" s="6">
        <v>4010</v>
      </c>
      <c r="C61" s="18">
        <v>42500.451666666668</v>
      </c>
      <c r="D61" s="18">
        <v>42500.48333333333</v>
      </c>
      <c r="E61" s="6" t="s">
        <v>631</v>
      </c>
      <c r="F61" s="15">
        <v>3.1666666662204079E-2</v>
      </c>
      <c r="G61" s="10"/>
    </row>
    <row r="62" spans="1:7" s="2" customFormat="1" x14ac:dyDescent="0.25">
      <c r="A62" s="6" t="s">
        <v>692</v>
      </c>
      <c r="B62" s="6">
        <v>4020</v>
      </c>
      <c r="C62" s="18">
        <v>42500.423252314817</v>
      </c>
      <c r="D62" s="18">
        <v>42500.452523148146</v>
      </c>
      <c r="E62" s="6" t="s">
        <v>29</v>
      </c>
      <c r="F62" s="15">
        <v>2.9270833329064772E-2</v>
      </c>
      <c r="G62" s="10"/>
    </row>
    <row r="63" spans="1:7" s="2" customFormat="1" x14ac:dyDescent="0.25">
      <c r="A63" s="6" t="s">
        <v>693</v>
      </c>
      <c r="B63" s="6">
        <v>4019</v>
      </c>
      <c r="C63" s="18">
        <v>42500.463888888888</v>
      </c>
      <c r="D63" s="18">
        <v>42500.491666666669</v>
      </c>
      <c r="E63" s="6" t="s">
        <v>29</v>
      </c>
      <c r="F63" s="15">
        <v>2.7777777781011537E-2</v>
      </c>
      <c r="G63" s="10"/>
    </row>
    <row r="64" spans="1:7" s="2" customFormat="1" x14ac:dyDescent="0.25">
      <c r="A64" s="6" t="s">
        <v>694</v>
      </c>
      <c r="B64" s="6">
        <v>4011</v>
      </c>
      <c r="C64" s="18">
        <v>42500.437685185185</v>
      </c>
      <c r="D64" s="18">
        <v>42500.463194444441</v>
      </c>
      <c r="E64" s="6" t="s">
        <v>33</v>
      </c>
      <c r="F64" s="15">
        <v>2.5509259256068617E-2</v>
      </c>
      <c r="G64" s="10"/>
    </row>
    <row r="65" spans="1:7" s="2" customFormat="1" x14ac:dyDescent="0.25">
      <c r="A65" s="6" t="s">
        <v>695</v>
      </c>
      <c r="B65" s="6">
        <v>4012</v>
      </c>
      <c r="C65" s="18">
        <v>42500.470972222225</v>
      </c>
      <c r="D65" s="18">
        <v>42500.502395833333</v>
      </c>
      <c r="E65" s="6" t="s">
        <v>33</v>
      </c>
      <c r="F65" s="15">
        <v>3.142361110803904E-2</v>
      </c>
      <c r="G65" s="10"/>
    </row>
    <row r="66" spans="1:7" s="2" customFormat="1" x14ac:dyDescent="0.25">
      <c r="A66" s="6" t="s">
        <v>697</v>
      </c>
      <c r="B66" s="6">
        <v>4023</v>
      </c>
      <c r="C66" s="18">
        <v>42500.4843287037</v>
      </c>
      <c r="D66" s="18">
        <v>42500.51289351852</v>
      </c>
      <c r="E66" s="6" t="s">
        <v>25</v>
      </c>
      <c r="F66" s="15">
        <v>2.8564814820128959E-2</v>
      </c>
      <c r="G66" s="10"/>
    </row>
    <row r="67" spans="1:7" s="2" customFormat="1" x14ac:dyDescent="0.25">
      <c r="A67" s="6" t="s">
        <v>699</v>
      </c>
      <c r="B67" s="6">
        <v>4008</v>
      </c>
      <c r="C67" s="18">
        <v>42500.496469907404</v>
      </c>
      <c r="D67" s="18">
        <v>42500.523321759261</v>
      </c>
      <c r="E67" s="6" t="s">
        <v>23</v>
      </c>
      <c r="F67" s="15">
        <v>2.6851851856918074E-2</v>
      </c>
      <c r="G67" s="10"/>
    </row>
    <row r="68" spans="1:7" s="2" customFormat="1" x14ac:dyDescent="0.25">
      <c r="A68" s="6" t="s">
        <v>700</v>
      </c>
      <c r="B68" s="6">
        <v>4016</v>
      </c>
      <c r="C68" s="18">
        <v>42500.46770833333</v>
      </c>
      <c r="D68" s="18">
        <v>42500.493981481479</v>
      </c>
      <c r="E68" s="6" t="s">
        <v>31</v>
      </c>
      <c r="F68" s="15">
        <v>2.6273148148902692E-2</v>
      </c>
      <c r="G68" s="10"/>
    </row>
    <row r="69" spans="1:7" s="2" customFormat="1" x14ac:dyDescent="0.25">
      <c r="A69" s="6" t="s">
        <v>701</v>
      </c>
      <c r="B69" s="6">
        <v>4015</v>
      </c>
      <c r="C69" s="18">
        <v>42500.506701388891</v>
      </c>
      <c r="D69" s="18">
        <v>42500.533703703702</v>
      </c>
      <c r="E69" s="6" t="s">
        <v>31</v>
      </c>
      <c r="F69" s="15">
        <v>2.700231481139781E-2</v>
      </c>
      <c r="G69" s="10"/>
    </row>
    <row r="70" spans="1:7" s="2" customFormat="1" x14ac:dyDescent="0.25">
      <c r="A70" s="6" t="s">
        <v>702</v>
      </c>
      <c r="B70" s="6">
        <v>4044</v>
      </c>
      <c r="C70" s="18">
        <v>42500.475173611114</v>
      </c>
      <c r="D70" s="18">
        <v>42500.504131944443</v>
      </c>
      <c r="E70" s="6" t="s">
        <v>24</v>
      </c>
      <c r="F70" s="15">
        <v>2.8958333328773733E-2</v>
      </c>
      <c r="G70" s="10"/>
    </row>
    <row r="71" spans="1:7" s="2" customFormat="1" x14ac:dyDescent="0.25">
      <c r="A71" s="6" t="s">
        <v>703</v>
      </c>
      <c r="B71" s="6">
        <v>4043</v>
      </c>
      <c r="C71" s="18">
        <v>42500.511284722219</v>
      </c>
      <c r="D71" s="18">
        <v>42500.543773148151</v>
      </c>
      <c r="E71" s="6" t="s">
        <v>24</v>
      </c>
      <c r="F71" s="15">
        <v>3.2488425931660458E-2</v>
      </c>
      <c r="G71" s="10"/>
    </row>
    <row r="72" spans="1:7" s="2" customFormat="1" x14ac:dyDescent="0.25">
      <c r="A72" s="6" t="s">
        <v>704</v>
      </c>
      <c r="B72" s="6">
        <v>4009</v>
      </c>
      <c r="C72" s="18">
        <v>42500.48778935185</v>
      </c>
      <c r="D72" s="18">
        <v>42500.515069444446</v>
      </c>
      <c r="E72" s="6" t="s">
        <v>631</v>
      </c>
      <c r="F72" s="15">
        <v>2.7280092595901806E-2</v>
      </c>
      <c r="G72" s="10"/>
    </row>
    <row r="73" spans="1:7" s="2" customFormat="1" x14ac:dyDescent="0.25">
      <c r="A73" s="6" t="s">
        <v>705</v>
      </c>
      <c r="B73" s="6">
        <v>4010</v>
      </c>
      <c r="C73" s="18">
        <v>42500.525092592594</v>
      </c>
      <c r="D73" s="18">
        <v>42500.555856481478</v>
      </c>
      <c r="E73" s="6" t="s">
        <v>631</v>
      </c>
      <c r="F73" s="15">
        <v>3.0763888884393964E-2</v>
      </c>
      <c r="G73" s="10"/>
    </row>
    <row r="74" spans="1:7" s="2" customFormat="1" x14ac:dyDescent="0.25">
      <c r="A74" s="6" t="s">
        <v>706</v>
      </c>
      <c r="B74" s="6">
        <v>4020</v>
      </c>
      <c r="C74" s="18">
        <v>42500.496157407404</v>
      </c>
      <c r="D74" s="18">
        <v>42500.525104166663</v>
      </c>
      <c r="E74" s="6" t="s">
        <v>29</v>
      </c>
      <c r="F74" s="15">
        <v>2.8946759259270038E-2</v>
      </c>
      <c r="G74" s="10"/>
    </row>
    <row r="75" spans="1:7" s="2" customFormat="1" x14ac:dyDescent="0.25">
      <c r="A75" s="6" t="s">
        <v>707</v>
      </c>
      <c r="B75" s="6">
        <v>4019</v>
      </c>
      <c r="C75" s="18">
        <v>42500.535671296297</v>
      </c>
      <c r="D75" s="18">
        <v>42500.564745370371</v>
      </c>
      <c r="E75" s="6" t="s">
        <v>29</v>
      </c>
      <c r="F75" s="15">
        <v>2.9074074074742384E-2</v>
      </c>
      <c r="G75" s="10"/>
    </row>
    <row r="76" spans="1:7" s="2" customFormat="1" x14ac:dyDescent="0.25">
      <c r="A76" s="6" t="s">
        <v>709</v>
      </c>
      <c r="B76" s="6">
        <v>4012</v>
      </c>
      <c r="C76" s="18">
        <v>42500.542511574073</v>
      </c>
      <c r="D76" s="18">
        <v>42500.57708333333</v>
      </c>
      <c r="E76" s="6" t="s">
        <v>33</v>
      </c>
      <c r="F76" s="15">
        <v>3.457175925723277E-2</v>
      </c>
      <c r="G76" s="10"/>
    </row>
    <row r="77" spans="1:7" s="2" customFormat="1" x14ac:dyDescent="0.25">
      <c r="A77" s="6" t="s">
        <v>710</v>
      </c>
      <c r="B77" s="6">
        <v>4024</v>
      </c>
      <c r="C77" s="18">
        <v>42500.515231481484</v>
      </c>
      <c r="D77" s="18">
        <v>42500.545729166668</v>
      </c>
      <c r="E77" s="6" t="s">
        <v>25</v>
      </c>
      <c r="F77" s="15">
        <v>3.0497685183945578E-2</v>
      </c>
      <c r="G77" s="10"/>
    </row>
    <row r="78" spans="1:7" s="2" customFormat="1" x14ac:dyDescent="0.25">
      <c r="A78" s="6" t="s">
        <v>711</v>
      </c>
      <c r="B78" s="6">
        <v>4023</v>
      </c>
      <c r="C78" s="18">
        <v>42500.550706018519</v>
      </c>
      <c r="D78" s="18">
        <v>42500.585289351853</v>
      </c>
      <c r="E78" s="6" t="s">
        <v>25</v>
      </c>
      <c r="F78" s="15">
        <v>3.4583333334012423E-2</v>
      </c>
      <c r="G78" s="10"/>
    </row>
    <row r="79" spans="1:7" s="2" customFormat="1" x14ac:dyDescent="0.25">
      <c r="A79" s="6" t="s">
        <v>712</v>
      </c>
      <c r="B79" s="6">
        <v>4007</v>
      </c>
      <c r="C79" s="18">
        <v>42500.528229166666</v>
      </c>
      <c r="D79" s="18">
        <v>42500.556504629632</v>
      </c>
      <c r="E79" s="6" t="s">
        <v>23</v>
      </c>
      <c r="F79" s="15">
        <v>2.8275462966121268E-2</v>
      </c>
      <c r="G79" s="10"/>
    </row>
    <row r="80" spans="1:7" s="2" customFormat="1" x14ac:dyDescent="0.25">
      <c r="A80" s="6" t="s">
        <v>713</v>
      </c>
      <c r="B80" s="6">
        <v>4008</v>
      </c>
      <c r="C80" s="18">
        <v>42500.563414351855</v>
      </c>
      <c r="D80" s="18">
        <v>42500.596238425926</v>
      </c>
      <c r="E80" s="6" t="s">
        <v>23</v>
      </c>
      <c r="F80" s="15">
        <v>3.2824074070958886E-2</v>
      </c>
      <c r="G80" s="10"/>
    </row>
    <row r="81" spans="1:7" s="2" customFormat="1" x14ac:dyDescent="0.25">
      <c r="A81" s="6" t="s">
        <v>714</v>
      </c>
      <c r="B81" s="6">
        <v>4016</v>
      </c>
      <c r="C81" s="18">
        <v>42500.539953703701</v>
      </c>
      <c r="D81" s="18">
        <v>42500.566342592596</v>
      </c>
      <c r="E81" s="6" t="s">
        <v>31</v>
      </c>
      <c r="F81" s="15">
        <v>2.6388888894871343E-2</v>
      </c>
      <c r="G81" s="10"/>
    </row>
    <row r="82" spans="1:7" s="2" customFormat="1" x14ac:dyDescent="0.25">
      <c r="A82" s="6" t="s">
        <v>715</v>
      </c>
      <c r="B82" s="6">
        <v>4015</v>
      </c>
      <c r="C82" s="18">
        <v>42500.579201388886</v>
      </c>
      <c r="D82" s="18">
        <v>42500.605821759258</v>
      </c>
      <c r="E82" s="6" t="s">
        <v>31</v>
      </c>
      <c r="F82" s="15">
        <v>2.662037037225673E-2</v>
      </c>
      <c r="G82" s="10"/>
    </row>
    <row r="83" spans="1:7" s="2" customFormat="1" x14ac:dyDescent="0.25">
      <c r="A83" s="6" t="s">
        <v>716</v>
      </c>
      <c r="B83" s="6">
        <v>4044</v>
      </c>
      <c r="C83" s="18">
        <v>42500.548043981478</v>
      </c>
      <c r="D83" s="18">
        <v>42500.576574074075</v>
      </c>
      <c r="E83" s="6" t="s">
        <v>24</v>
      </c>
      <c r="F83" s="15">
        <v>2.8530092597065959E-2</v>
      </c>
      <c r="G83" s="10"/>
    </row>
    <row r="84" spans="1:7" s="2" customFormat="1" x14ac:dyDescent="0.25">
      <c r="A84" s="6" t="s">
        <v>717</v>
      </c>
      <c r="B84" s="6">
        <v>4043</v>
      </c>
      <c r="C84" s="18">
        <v>42500.584583333337</v>
      </c>
      <c r="D84" s="18">
        <v>42500.616643518515</v>
      </c>
      <c r="E84" s="6" t="s">
        <v>24</v>
      </c>
      <c r="F84" s="15">
        <v>3.2060185178124812E-2</v>
      </c>
      <c r="G84" s="10"/>
    </row>
    <row r="85" spans="1:7" s="2" customFormat="1" x14ac:dyDescent="0.25">
      <c r="A85" s="6" t="s">
        <v>718</v>
      </c>
      <c r="B85" s="6">
        <v>4009</v>
      </c>
      <c r="C85" s="18">
        <v>42500.558854166666</v>
      </c>
      <c r="D85" s="18">
        <v>42500.588090277779</v>
      </c>
      <c r="E85" s="6" t="s">
        <v>631</v>
      </c>
      <c r="F85" s="15">
        <v>2.923611111327773E-2</v>
      </c>
      <c r="G85" s="10"/>
    </row>
    <row r="86" spans="1:7" s="2" customFormat="1" x14ac:dyDescent="0.25">
      <c r="A86" s="6" t="s">
        <v>719</v>
      </c>
      <c r="B86" s="6">
        <v>4010</v>
      </c>
      <c r="C86" s="18">
        <v>42500.597129629627</v>
      </c>
      <c r="D86" s="18">
        <v>42500.627430555556</v>
      </c>
      <c r="E86" s="6" t="s">
        <v>631</v>
      </c>
      <c r="F86" s="15">
        <v>3.030092592962319E-2</v>
      </c>
      <c r="G86" s="10"/>
    </row>
    <row r="87" spans="1:7" s="2" customFormat="1" x14ac:dyDescent="0.25">
      <c r="A87" s="6" t="s">
        <v>720</v>
      </c>
      <c r="B87" s="6">
        <v>4020</v>
      </c>
      <c r="C87" s="18">
        <v>42500.569895833331</v>
      </c>
      <c r="D87" s="18">
        <v>42500.597881944443</v>
      </c>
      <c r="E87" s="6" t="s">
        <v>29</v>
      </c>
      <c r="F87" s="15">
        <v>2.7986111112113576E-2</v>
      </c>
      <c r="G87" s="10"/>
    </row>
    <row r="88" spans="1:7" s="2" customFormat="1" x14ac:dyDescent="0.25">
      <c r="A88" s="6" t="s">
        <v>721</v>
      </c>
      <c r="B88" s="6">
        <v>4019</v>
      </c>
      <c r="C88" s="18">
        <v>42500.607592592591</v>
      </c>
      <c r="D88" s="18">
        <v>42500.638287037036</v>
      </c>
      <c r="E88" s="6" t="s">
        <v>29</v>
      </c>
      <c r="F88" s="15">
        <v>3.0694444445543922E-2</v>
      </c>
      <c r="G88" s="10"/>
    </row>
    <row r="89" spans="1:7" s="2" customFormat="1" x14ac:dyDescent="0.25">
      <c r="A89" s="6" t="s">
        <v>723</v>
      </c>
      <c r="B89" s="6">
        <v>4012</v>
      </c>
      <c r="C89" s="18">
        <v>42500.618333333332</v>
      </c>
      <c r="D89" s="18">
        <v>42500.649386574078</v>
      </c>
      <c r="E89" s="6" t="s">
        <v>33</v>
      </c>
      <c r="F89" s="15">
        <v>3.1053240745677613E-2</v>
      </c>
      <c r="G89" s="10"/>
    </row>
    <row r="90" spans="1:7" s="2" customFormat="1" x14ac:dyDescent="0.25">
      <c r="A90" s="6" t="s">
        <v>724</v>
      </c>
      <c r="B90" s="6">
        <v>4024</v>
      </c>
      <c r="C90" s="18">
        <v>42500.58829861111</v>
      </c>
      <c r="D90" s="18">
        <v>42500.620486111111</v>
      </c>
      <c r="E90" s="6" t="s">
        <v>25</v>
      </c>
      <c r="F90" s="15">
        <v>3.2187500000873115E-2</v>
      </c>
      <c r="G90" s="10"/>
    </row>
    <row r="91" spans="1:7" s="2" customFormat="1" x14ac:dyDescent="0.25">
      <c r="A91" s="6" t="s">
        <v>725</v>
      </c>
      <c r="B91" s="6">
        <v>4023</v>
      </c>
      <c r="C91" s="18">
        <v>42500.624664351853</v>
      </c>
      <c r="D91" s="18">
        <v>42500.658796296295</v>
      </c>
      <c r="E91" s="6" t="s">
        <v>25</v>
      </c>
      <c r="F91" s="15">
        <v>3.4131944441469386E-2</v>
      </c>
      <c r="G91" s="10"/>
    </row>
    <row r="92" spans="1:7" s="2" customFormat="1" x14ac:dyDescent="0.25">
      <c r="A92" s="6" t="s">
        <v>726</v>
      </c>
      <c r="B92" s="6">
        <v>4007</v>
      </c>
      <c r="C92" s="18">
        <v>42500.600810185184</v>
      </c>
      <c r="D92" s="18">
        <v>42500.629247685189</v>
      </c>
      <c r="E92" s="6" t="s">
        <v>23</v>
      </c>
      <c r="F92" s="15">
        <v>2.8437500004656613E-2</v>
      </c>
      <c r="G92" s="10"/>
    </row>
    <row r="93" spans="1:7" s="2" customFormat="1" x14ac:dyDescent="0.25">
      <c r="A93" s="6" t="s">
        <v>728</v>
      </c>
      <c r="B93" s="6">
        <v>4016</v>
      </c>
      <c r="C93" s="18">
        <v>42500.612881944442</v>
      </c>
      <c r="D93" s="18">
        <v>42500.640347222223</v>
      </c>
      <c r="E93" s="6" t="s">
        <v>31</v>
      </c>
      <c r="F93" s="15">
        <v>2.7465277780720498E-2</v>
      </c>
      <c r="G93" s="10"/>
    </row>
    <row r="94" spans="1:7" s="2" customFormat="1" x14ac:dyDescent="0.25">
      <c r="A94" s="6" t="s">
        <v>729</v>
      </c>
      <c r="B94" s="6">
        <v>4015</v>
      </c>
      <c r="C94" s="18">
        <v>42500.650717592594</v>
      </c>
      <c r="D94" s="18">
        <v>42500.679849537039</v>
      </c>
      <c r="E94" s="6" t="s">
        <v>31</v>
      </c>
      <c r="F94" s="15">
        <v>2.9131944444088731E-2</v>
      </c>
      <c r="G94" s="10"/>
    </row>
    <row r="95" spans="1:7" s="2" customFormat="1" x14ac:dyDescent="0.25">
      <c r="A95" s="6" t="s">
        <v>730</v>
      </c>
      <c r="B95" s="6">
        <v>4044</v>
      </c>
      <c r="C95" s="18">
        <v>42500.620497685188</v>
      </c>
      <c r="D95" s="18">
        <v>42500.649826388886</v>
      </c>
      <c r="E95" s="6" t="s">
        <v>24</v>
      </c>
      <c r="F95" s="15">
        <v>2.9328703698411118E-2</v>
      </c>
      <c r="G95" s="10"/>
    </row>
    <row r="96" spans="1:7" s="2" customFormat="1" x14ac:dyDescent="0.25">
      <c r="A96" s="6" t="s">
        <v>731</v>
      </c>
      <c r="B96" s="6">
        <v>4043</v>
      </c>
      <c r="C96" s="18">
        <v>42500.658206018517</v>
      </c>
      <c r="D96" s="18">
        <v>42500.690706018519</v>
      </c>
      <c r="E96" s="6" t="s">
        <v>24</v>
      </c>
      <c r="F96" s="15">
        <v>3.2500000001164153E-2</v>
      </c>
      <c r="G96" s="10"/>
    </row>
    <row r="97" spans="1:7" s="2" customFormat="1" x14ac:dyDescent="0.25">
      <c r="A97" s="6" t="s">
        <v>732</v>
      </c>
      <c r="B97" s="6">
        <v>4009</v>
      </c>
      <c r="C97" s="18">
        <v>42500.630208333336</v>
      </c>
      <c r="D97" s="18">
        <v>42500.661238425928</v>
      </c>
      <c r="E97" s="6" t="s">
        <v>631</v>
      </c>
      <c r="F97" s="15">
        <v>3.1030092592118308E-2</v>
      </c>
      <c r="G97" s="10"/>
    </row>
    <row r="98" spans="1:7" s="2" customFormat="1" x14ac:dyDescent="0.25">
      <c r="A98" s="6" t="s">
        <v>733</v>
      </c>
      <c r="B98" s="6">
        <v>4010</v>
      </c>
      <c r="C98" s="18">
        <v>42500.670115740744</v>
      </c>
      <c r="D98" s="18">
        <v>42500.702025462961</v>
      </c>
      <c r="E98" s="6" t="s">
        <v>631</v>
      </c>
      <c r="F98" s="15">
        <v>3.1909722216369119E-2</v>
      </c>
      <c r="G98" s="10"/>
    </row>
    <row r="99" spans="1:7" s="2" customFormat="1" x14ac:dyDescent="0.25">
      <c r="A99" s="6" t="s">
        <v>734</v>
      </c>
      <c r="B99" s="6">
        <v>4020</v>
      </c>
      <c r="C99" s="18">
        <v>42500.644386574073</v>
      </c>
      <c r="D99" s="18">
        <v>42500.673229166663</v>
      </c>
      <c r="E99" s="6" t="s">
        <v>29</v>
      </c>
      <c r="F99" s="15">
        <v>2.884259259008104E-2</v>
      </c>
      <c r="G99" s="10"/>
    </row>
    <row r="100" spans="1:7" s="2" customFormat="1" x14ac:dyDescent="0.25">
      <c r="A100" s="6" t="s">
        <v>735</v>
      </c>
      <c r="B100" s="6">
        <v>4019</v>
      </c>
      <c r="C100" s="18">
        <v>42500.683379629627</v>
      </c>
      <c r="D100" s="18">
        <v>42500.711539351854</v>
      </c>
      <c r="E100" s="6" t="s">
        <v>29</v>
      </c>
      <c r="F100" s="15">
        <v>2.8159722227428574E-2</v>
      </c>
      <c r="G100" s="10"/>
    </row>
    <row r="101" spans="1:7" s="2" customFormat="1" x14ac:dyDescent="0.25">
      <c r="A101" s="6" t="s">
        <v>736</v>
      </c>
      <c r="B101" s="6">
        <v>4011</v>
      </c>
      <c r="C101" s="18">
        <v>42500.654930555553</v>
      </c>
      <c r="D101" s="18">
        <v>42500.685416666667</v>
      </c>
      <c r="E101" s="6" t="s">
        <v>33</v>
      </c>
      <c r="F101" s="15">
        <v>3.0486111114441883E-2</v>
      </c>
      <c r="G101" s="10"/>
    </row>
    <row r="102" spans="1:7" s="2" customFormat="1" x14ac:dyDescent="0.25">
      <c r="A102" s="6" t="s">
        <v>737</v>
      </c>
      <c r="B102" s="6">
        <v>4012</v>
      </c>
      <c r="C102" s="18">
        <v>42500.691678240742</v>
      </c>
      <c r="D102" s="18">
        <v>42500.725798611114</v>
      </c>
      <c r="E102" s="6" t="s">
        <v>33</v>
      </c>
      <c r="F102" s="15">
        <v>3.4120370371965691E-2</v>
      </c>
      <c r="G102" s="10"/>
    </row>
    <row r="103" spans="1:7" s="2" customFormat="1" x14ac:dyDescent="0.25">
      <c r="A103" s="6" t="s">
        <v>738</v>
      </c>
      <c r="B103" s="6">
        <v>4024</v>
      </c>
      <c r="C103" s="18">
        <v>42500.661840277775</v>
      </c>
      <c r="D103" s="18">
        <v>42500.691863425927</v>
      </c>
      <c r="E103" s="6" t="s">
        <v>25</v>
      </c>
      <c r="F103" s="15">
        <v>3.0023148152395152E-2</v>
      </c>
      <c r="G103" s="10"/>
    </row>
    <row r="104" spans="1:7" s="2" customFormat="1" x14ac:dyDescent="0.25">
      <c r="A104" s="6" t="s">
        <v>739</v>
      </c>
      <c r="B104" s="6">
        <v>4023</v>
      </c>
      <c r="C104" s="18">
        <v>42500.695428240739</v>
      </c>
      <c r="D104" s="18">
        <v>42500.73196759259</v>
      </c>
      <c r="E104" s="6" t="s">
        <v>25</v>
      </c>
      <c r="F104" s="15">
        <v>3.6539351851388346E-2</v>
      </c>
      <c r="G104" s="10"/>
    </row>
    <row r="105" spans="1:7" s="2" customFormat="1" x14ac:dyDescent="0.25">
      <c r="A105" s="6" t="s">
        <v>740</v>
      </c>
      <c r="B105" s="6">
        <v>4016</v>
      </c>
      <c r="C105" s="18">
        <v>42500.684224537035</v>
      </c>
      <c r="D105" s="18">
        <v>42500.713090277779</v>
      </c>
      <c r="E105" s="6" t="s">
        <v>31</v>
      </c>
      <c r="F105" s="15">
        <v>2.8865740743640345E-2</v>
      </c>
      <c r="G105" s="10"/>
    </row>
    <row r="106" spans="1:7" s="2" customFormat="1" x14ac:dyDescent="0.25">
      <c r="A106" s="6" t="s">
        <v>741</v>
      </c>
      <c r="B106" s="6">
        <v>4015</v>
      </c>
      <c r="C106" s="18">
        <v>42500.722268518519</v>
      </c>
      <c r="D106" s="18">
        <v>42500.754328703704</v>
      </c>
      <c r="E106" s="6" t="s">
        <v>31</v>
      </c>
      <c r="F106" s="15">
        <v>3.2060185185400769E-2</v>
      </c>
      <c r="G106" s="10"/>
    </row>
    <row r="107" spans="1:7" s="2" customFormat="1" x14ac:dyDescent="0.25">
      <c r="A107" s="6" t="s">
        <v>742</v>
      </c>
      <c r="B107" s="6">
        <v>4044</v>
      </c>
      <c r="C107" s="18">
        <v>42500.693298611113</v>
      </c>
      <c r="D107" s="18">
        <v>42500.723541666666</v>
      </c>
      <c r="E107" s="6" t="s">
        <v>24</v>
      </c>
      <c r="F107" s="15">
        <v>3.0243055553000886E-2</v>
      </c>
      <c r="G107" s="10"/>
    </row>
    <row r="108" spans="1:7" s="2" customFormat="1" x14ac:dyDescent="0.25">
      <c r="A108" s="6" t="s">
        <v>743</v>
      </c>
      <c r="B108" s="6">
        <v>4043</v>
      </c>
      <c r="C108" s="18">
        <v>42500.733229166668</v>
      </c>
      <c r="D108" s="18">
        <v>42500.765277777777</v>
      </c>
      <c r="E108" s="6" t="s">
        <v>24</v>
      </c>
      <c r="F108" s="15">
        <v>3.2048611108621117E-2</v>
      </c>
      <c r="G108" s="10"/>
    </row>
    <row r="109" spans="1:7" s="2" customFormat="1" x14ac:dyDescent="0.25">
      <c r="A109" s="6" t="s">
        <v>744</v>
      </c>
      <c r="B109" s="6">
        <v>4009</v>
      </c>
      <c r="C109" s="18">
        <v>42500.705752314818</v>
      </c>
      <c r="D109" s="18">
        <v>42500.734189814815</v>
      </c>
      <c r="E109" s="6" t="s">
        <v>631</v>
      </c>
      <c r="F109" s="15">
        <v>2.8437499997380655E-2</v>
      </c>
      <c r="G109" s="10"/>
    </row>
    <row r="110" spans="1:7" s="2" customFormat="1" x14ac:dyDescent="0.25">
      <c r="A110" s="6" t="s">
        <v>745</v>
      </c>
      <c r="B110" s="6">
        <v>4010</v>
      </c>
      <c r="C110" s="18">
        <v>42500.744942129626</v>
      </c>
      <c r="D110" s="18">
        <v>42500.773321759261</v>
      </c>
      <c r="E110" s="6" t="s">
        <v>631</v>
      </c>
      <c r="F110" s="15">
        <v>2.8379629635310266E-2</v>
      </c>
      <c r="G110" s="10"/>
    </row>
    <row r="111" spans="1:7" s="2" customFormat="1" x14ac:dyDescent="0.25">
      <c r="A111" s="6" t="s">
        <v>746</v>
      </c>
      <c r="B111" s="6">
        <v>4020</v>
      </c>
      <c r="C111" s="18">
        <v>42500.717881944445</v>
      </c>
      <c r="D111" s="18">
        <v>42500.744467592594</v>
      </c>
      <c r="E111" s="6" t="s">
        <v>29</v>
      </c>
      <c r="F111" s="15">
        <v>2.658564814919373E-2</v>
      </c>
      <c r="G111" s="10"/>
    </row>
    <row r="112" spans="1:7" s="2" customFormat="1" x14ac:dyDescent="0.25">
      <c r="A112" s="6" t="s">
        <v>747</v>
      </c>
      <c r="B112" s="6">
        <v>4019</v>
      </c>
      <c r="C112" s="18">
        <v>42500.751018518517</v>
      </c>
      <c r="D112" s="18">
        <v>42500.784791666665</v>
      </c>
      <c r="E112" s="6" t="s">
        <v>29</v>
      </c>
      <c r="F112" s="15">
        <v>3.3773148148611654E-2</v>
      </c>
      <c r="G112" s="10"/>
    </row>
    <row r="113" spans="1:7" s="2" customFormat="1" x14ac:dyDescent="0.25">
      <c r="A113" s="6" t="s">
        <v>748</v>
      </c>
      <c r="B113" s="6">
        <v>4011</v>
      </c>
      <c r="C113" s="18">
        <v>42500.728773148148</v>
      </c>
      <c r="D113" s="18">
        <v>42500.755254629628</v>
      </c>
      <c r="E113" s="6" t="s">
        <v>33</v>
      </c>
      <c r="F113" s="15">
        <v>2.6481481480004732E-2</v>
      </c>
      <c r="G113" s="10"/>
    </row>
    <row r="114" spans="1:7" s="2" customFormat="1" x14ac:dyDescent="0.25">
      <c r="A114" s="6" t="s">
        <v>749</v>
      </c>
      <c r="B114" s="6">
        <v>4012</v>
      </c>
      <c r="C114" s="18">
        <v>42500.759837962964</v>
      </c>
      <c r="D114" s="18">
        <v>42500.7971412037</v>
      </c>
      <c r="E114" s="6" t="s">
        <v>33</v>
      </c>
      <c r="F114" s="15">
        <v>3.7303240736946464E-2</v>
      </c>
      <c r="G114" s="10"/>
    </row>
    <row r="115" spans="1:7" s="2" customFormat="1" x14ac:dyDescent="0.25">
      <c r="A115" s="6" t="s">
        <v>750</v>
      </c>
      <c r="B115" s="6">
        <v>4024</v>
      </c>
      <c r="C115" s="18">
        <v>42500.735775462963</v>
      </c>
      <c r="D115" s="18">
        <v>42500.764525462961</v>
      </c>
      <c r="E115" s="6" t="s">
        <v>25</v>
      </c>
      <c r="F115" s="15">
        <v>2.8749999997671694E-2</v>
      </c>
      <c r="G115" s="10"/>
    </row>
    <row r="116" spans="1:7" s="2" customFormat="1" x14ac:dyDescent="0.25">
      <c r="A116" s="6" t="s">
        <v>751</v>
      </c>
      <c r="B116" s="6">
        <v>4023</v>
      </c>
      <c r="C116" s="18">
        <v>42500.775300925925</v>
      </c>
      <c r="D116" s="18">
        <v>42500.806400462963</v>
      </c>
      <c r="E116" s="6" t="s">
        <v>25</v>
      </c>
      <c r="F116" s="15">
        <v>3.1099537038244307E-2</v>
      </c>
      <c r="G116" s="10"/>
    </row>
    <row r="117" spans="1:7" s="2" customFormat="1" x14ac:dyDescent="0.25">
      <c r="A117" s="6" t="s">
        <v>752</v>
      </c>
      <c r="B117" s="6">
        <v>4007</v>
      </c>
      <c r="C117" s="18">
        <v>42500.750833333332</v>
      </c>
      <c r="D117" s="18">
        <v>42500.783425925925</v>
      </c>
      <c r="E117" s="6" t="s">
        <v>23</v>
      </c>
      <c r="F117" s="15">
        <v>3.2592592593573499E-2</v>
      </c>
      <c r="G117" s="10"/>
    </row>
    <row r="118" spans="1:7" s="2" customFormat="1" x14ac:dyDescent="0.25">
      <c r="A118" s="6" t="s">
        <v>753</v>
      </c>
      <c r="B118" s="6">
        <v>4008</v>
      </c>
      <c r="C118" s="18">
        <v>42500.789872685185</v>
      </c>
      <c r="D118" s="18">
        <v>42500.818749999999</v>
      </c>
      <c r="E118" s="6" t="s">
        <v>23</v>
      </c>
      <c r="F118" s="15">
        <v>2.8877314813144039E-2</v>
      </c>
      <c r="G118" s="10"/>
    </row>
    <row r="119" spans="1:7" s="2" customFormat="1" x14ac:dyDescent="0.25">
      <c r="A119" s="6" t="s">
        <v>754</v>
      </c>
      <c r="B119" s="6">
        <v>4016</v>
      </c>
      <c r="C119" s="18">
        <v>42500.759386574071</v>
      </c>
      <c r="D119" s="18">
        <v>42500.788726851853</v>
      </c>
      <c r="E119" s="6" t="s">
        <v>31</v>
      </c>
      <c r="F119" s="15">
        <v>2.9340277782466728E-2</v>
      </c>
      <c r="G119" s="10"/>
    </row>
    <row r="120" spans="1:7" s="2" customFormat="1" x14ac:dyDescent="0.25">
      <c r="A120" s="6" t="s">
        <v>755</v>
      </c>
      <c r="B120" s="6">
        <v>4015</v>
      </c>
      <c r="C120" s="18">
        <v>42500.791412037041</v>
      </c>
      <c r="D120" s="18">
        <v>42500.825335648151</v>
      </c>
      <c r="E120" s="6" t="s">
        <v>31</v>
      </c>
      <c r="F120" s="15">
        <v>3.3923611110367347E-2</v>
      </c>
      <c r="G120" s="10"/>
    </row>
    <row r="121" spans="1:7" s="2" customFormat="1" x14ac:dyDescent="0.25">
      <c r="A121" s="6" t="s">
        <v>756</v>
      </c>
      <c r="B121" s="6">
        <v>4044</v>
      </c>
      <c r="C121" s="18">
        <v>42500.770381944443</v>
      </c>
      <c r="D121" s="18">
        <v>42500.796469907407</v>
      </c>
      <c r="E121" s="6" t="s">
        <v>24</v>
      </c>
      <c r="F121" s="15">
        <v>2.6087962964083999E-2</v>
      </c>
      <c r="G121" s="10"/>
    </row>
    <row r="122" spans="1:7" s="2" customFormat="1" x14ac:dyDescent="0.25">
      <c r="A122" s="6" t="s">
        <v>757</v>
      </c>
      <c r="B122" s="6">
        <v>4043</v>
      </c>
      <c r="C122" s="18">
        <v>42500.806527777779</v>
      </c>
      <c r="D122" s="18">
        <v>42500.836099537039</v>
      </c>
      <c r="E122" s="6" t="s">
        <v>24</v>
      </c>
      <c r="F122" s="15">
        <v>2.9571759259852115E-2</v>
      </c>
      <c r="G122" s="10"/>
    </row>
    <row r="123" spans="1:7" s="2" customFormat="1" x14ac:dyDescent="0.25">
      <c r="A123" s="6" t="s">
        <v>758</v>
      </c>
      <c r="B123" s="6">
        <v>4020</v>
      </c>
      <c r="C123" s="18">
        <v>42500.787835648145</v>
      </c>
      <c r="D123" s="18">
        <v>42500.817245370374</v>
      </c>
      <c r="E123" s="6" t="s">
        <v>29</v>
      </c>
      <c r="F123" s="15">
        <v>2.9409722228592727E-2</v>
      </c>
      <c r="G123" s="10"/>
    </row>
    <row r="124" spans="1:7" s="2" customFormat="1" x14ac:dyDescent="0.25">
      <c r="A124" s="6" t="s">
        <v>759</v>
      </c>
      <c r="B124" s="6">
        <v>4019</v>
      </c>
      <c r="C124" s="18">
        <v>42500.823460648149</v>
      </c>
      <c r="D124" s="18">
        <v>42500.857534722221</v>
      </c>
      <c r="E124" s="6" t="s">
        <v>29</v>
      </c>
      <c r="F124" s="15">
        <v>3.407407407212304E-2</v>
      </c>
      <c r="G124" s="10"/>
    </row>
    <row r="125" spans="1:7" s="2" customFormat="1" x14ac:dyDescent="0.25">
      <c r="A125" s="6" t="s">
        <v>760</v>
      </c>
      <c r="B125" s="6">
        <v>4024</v>
      </c>
      <c r="C125" s="18">
        <v>42500.812685185185</v>
      </c>
      <c r="D125" s="18">
        <v>42500.838078703702</v>
      </c>
      <c r="E125" s="6" t="s">
        <v>25</v>
      </c>
      <c r="F125" s="15">
        <v>2.5393518517375924E-2</v>
      </c>
      <c r="G125" s="10"/>
    </row>
    <row r="126" spans="1:7" s="2" customFormat="1" x14ac:dyDescent="0.25">
      <c r="A126" s="6" t="s">
        <v>761</v>
      </c>
      <c r="B126" s="6">
        <v>4023</v>
      </c>
      <c r="C126" s="18">
        <v>42500.849050925928</v>
      </c>
      <c r="D126" s="18">
        <v>42500.877592592595</v>
      </c>
      <c r="E126" s="6" t="s">
        <v>25</v>
      </c>
      <c r="F126" s="15">
        <v>2.8541666666569654E-2</v>
      </c>
      <c r="G126" s="10"/>
    </row>
    <row r="127" spans="1:7" s="2" customFormat="1" x14ac:dyDescent="0.25">
      <c r="A127" s="6" t="s">
        <v>762</v>
      </c>
      <c r="B127" s="6">
        <v>4016</v>
      </c>
      <c r="C127" s="18">
        <v>42500.827916666669</v>
      </c>
      <c r="D127" s="18">
        <v>42500.858773148146</v>
      </c>
      <c r="E127" s="6" t="s">
        <v>31</v>
      </c>
      <c r="F127" s="15">
        <v>3.085648147680331E-2</v>
      </c>
      <c r="G127" s="10"/>
    </row>
    <row r="128" spans="1:7" s="2" customFormat="1" x14ac:dyDescent="0.25">
      <c r="A128" s="6" t="s">
        <v>763</v>
      </c>
      <c r="B128" s="6">
        <v>4015</v>
      </c>
      <c r="C128" s="18">
        <v>42500.861631944441</v>
      </c>
      <c r="D128" s="18">
        <v>42500.898402777777</v>
      </c>
      <c r="E128" s="6" t="s">
        <v>31</v>
      </c>
      <c r="F128" s="15">
        <v>3.6770833336049691E-2</v>
      </c>
      <c r="G128" s="10"/>
    </row>
    <row r="129" spans="1:9" s="2" customFormat="1" x14ac:dyDescent="0.25">
      <c r="A129" s="6" t="s">
        <v>764</v>
      </c>
      <c r="B129" s="6">
        <v>4044</v>
      </c>
      <c r="C129" s="18">
        <v>42500.841979166667</v>
      </c>
      <c r="D129" s="18">
        <v>42500.879872685182</v>
      </c>
      <c r="E129" s="6" t="s">
        <v>24</v>
      </c>
      <c r="F129" s="15">
        <v>3.7893518514465541E-2</v>
      </c>
      <c r="G129" s="10"/>
    </row>
    <row r="130" spans="1:9" s="2" customFormat="1" x14ac:dyDescent="0.25">
      <c r="A130" s="6" t="s">
        <v>765</v>
      </c>
      <c r="B130" s="6">
        <v>4043</v>
      </c>
      <c r="C130" s="18">
        <v>42500.890393518515</v>
      </c>
      <c r="D130" s="18">
        <v>42500.919537037036</v>
      </c>
      <c r="E130" s="6" t="s">
        <v>24</v>
      </c>
      <c r="F130" s="15">
        <v>2.9143518520868383E-2</v>
      </c>
      <c r="G130" s="10"/>
    </row>
    <row r="131" spans="1:9" s="2" customFormat="1" x14ac:dyDescent="0.25">
      <c r="A131" s="6" t="s">
        <v>766</v>
      </c>
      <c r="B131" s="6">
        <v>4020</v>
      </c>
      <c r="C131" s="18">
        <v>42500.864594907405</v>
      </c>
      <c r="D131" s="18">
        <v>42500.900960648149</v>
      </c>
      <c r="E131" s="6" t="s">
        <v>29</v>
      </c>
      <c r="F131" s="15">
        <v>3.6365740743349306E-2</v>
      </c>
      <c r="G131" s="10"/>
    </row>
    <row r="132" spans="1:9" s="2" customFormat="1" x14ac:dyDescent="0.25">
      <c r="A132" s="6" t="s">
        <v>768</v>
      </c>
      <c r="B132" s="6">
        <v>4024</v>
      </c>
      <c r="C132" s="18">
        <v>42500.891342592593</v>
      </c>
      <c r="D132" s="18">
        <v>42500.921712962961</v>
      </c>
      <c r="E132" s="6" t="s">
        <v>25</v>
      </c>
      <c r="F132" s="15">
        <v>3.0370370368473232E-2</v>
      </c>
      <c r="G132" s="10"/>
    </row>
    <row r="133" spans="1:9" s="2" customFormat="1" x14ac:dyDescent="0.25">
      <c r="A133" s="6" t="s">
        <v>769</v>
      </c>
      <c r="B133" s="6">
        <v>4023</v>
      </c>
      <c r="C133" s="18">
        <v>42500.932071759256</v>
      </c>
      <c r="D133" s="18">
        <v>42500.963252314818</v>
      </c>
      <c r="E133" s="6" t="s">
        <v>25</v>
      </c>
      <c r="F133" s="15">
        <v>3.1180555561149959E-2</v>
      </c>
      <c r="G133" s="10"/>
    </row>
    <row r="134" spans="1:9" s="2" customFormat="1" x14ac:dyDescent="0.25">
      <c r="A134" s="6" t="s">
        <v>770</v>
      </c>
      <c r="B134" s="6">
        <v>4016</v>
      </c>
      <c r="C134" s="18">
        <v>42500.901226851849</v>
      </c>
      <c r="D134" s="18">
        <v>42500.942002314812</v>
      </c>
      <c r="E134" s="6" t="s">
        <v>31</v>
      </c>
      <c r="F134" s="15">
        <v>4.0775462963210884E-2</v>
      </c>
      <c r="G134" s="10"/>
    </row>
    <row r="135" spans="1:9" s="2" customFormat="1" x14ac:dyDescent="0.25">
      <c r="A135" s="6" t="s">
        <v>771</v>
      </c>
      <c r="B135" s="6">
        <v>4015</v>
      </c>
      <c r="C135" s="18">
        <v>42500.945393518516</v>
      </c>
      <c r="D135" s="18">
        <v>42500.981782407405</v>
      </c>
      <c r="E135" s="6" t="s">
        <v>31</v>
      </c>
      <c r="F135" s="15">
        <v>3.6388888889632653E-2</v>
      </c>
      <c r="G135" s="10"/>
    </row>
    <row r="136" spans="1:9" s="2" customFormat="1" x14ac:dyDescent="0.25">
      <c r="A136" s="6" t="s">
        <v>772</v>
      </c>
      <c r="B136" s="6">
        <v>4044</v>
      </c>
      <c r="C136" s="18">
        <v>42500.923356481479</v>
      </c>
      <c r="D136" s="18">
        <v>42500.962905092594</v>
      </c>
      <c r="E136" s="6" t="s">
        <v>24</v>
      </c>
      <c r="F136" s="15">
        <v>3.9548611115606036E-2</v>
      </c>
      <c r="G136" s="10"/>
    </row>
    <row r="137" spans="1:9" s="2" customFormat="1" x14ac:dyDescent="0.25">
      <c r="A137" s="6" t="s">
        <v>773</v>
      </c>
      <c r="B137" s="6">
        <v>4043</v>
      </c>
      <c r="C137" s="18">
        <v>42500.970983796295</v>
      </c>
      <c r="D137" s="18">
        <v>42501.004155092596</v>
      </c>
      <c r="E137" s="6" t="s">
        <v>24</v>
      </c>
      <c r="F137" s="15">
        <v>3.3171296301588882E-2</v>
      </c>
      <c r="G137" s="10"/>
    </row>
    <row r="138" spans="1:9" s="2" customFormat="1" x14ac:dyDescent="0.25">
      <c r="A138" s="6" t="s">
        <v>774</v>
      </c>
      <c r="B138" s="6">
        <v>4020</v>
      </c>
      <c r="C138" s="18">
        <v>42500.94908564815</v>
      </c>
      <c r="D138" s="18">
        <v>42500.985671296294</v>
      </c>
      <c r="E138" s="6" t="s">
        <v>29</v>
      </c>
      <c r="F138" s="15">
        <v>3.6585648143955041E-2</v>
      </c>
      <c r="G138" s="10"/>
    </row>
    <row r="139" spans="1:9" s="2" customFormat="1" x14ac:dyDescent="0.25">
      <c r="A139" s="6" t="s">
        <v>775</v>
      </c>
      <c r="B139" s="6">
        <v>4019</v>
      </c>
      <c r="C139" s="18">
        <v>42500.992604166669</v>
      </c>
      <c r="D139" s="18">
        <v>42501.029120370367</v>
      </c>
      <c r="E139" s="6" t="s">
        <v>29</v>
      </c>
      <c r="F139" s="15">
        <v>3.6516203697829042E-2</v>
      </c>
      <c r="G139" s="10"/>
    </row>
    <row r="140" spans="1:9" s="2" customFormat="1" x14ac:dyDescent="0.25">
      <c r="A140" s="6" t="s">
        <v>776</v>
      </c>
      <c r="B140" s="6">
        <v>4024</v>
      </c>
      <c r="C140" s="18">
        <v>42500.97587962963</v>
      </c>
      <c r="D140" s="18">
        <v>42501.003912037035</v>
      </c>
      <c r="E140" s="6" t="s">
        <v>25</v>
      </c>
      <c r="F140" s="15">
        <v>2.8032407404680271E-2</v>
      </c>
      <c r="G140" s="10"/>
      <c r="H140"/>
    </row>
    <row r="141" spans="1:9" s="2" customFormat="1" x14ac:dyDescent="0.25">
      <c r="A141" s="6" t="s">
        <v>777</v>
      </c>
      <c r="B141" s="6">
        <v>4023</v>
      </c>
      <c r="C141" s="18">
        <v>42501.017210648148</v>
      </c>
      <c r="D141" s="18">
        <v>42501.044224537036</v>
      </c>
      <c r="E141" s="6" t="s">
        <v>25</v>
      </c>
      <c r="F141" s="15">
        <v>2.7013888888177462E-2</v>
      </c>
      <c r="G141" s="10"/>
      <c r="H141"/>
    </row>
    <row r="142" spans="1:9" s="2" customFormat="1" x14ac:dyDescent="0.25">
      <c r="A142" s="6" t="s">
        <v>778</v>
      </c>
      <c r="B142" s="6">
        <v>4016</v>
      </c>
      <c r="C142" s="18">
        <v>42500.989965277775</v>
      </c>
      <c r="D142" s="18">
        <v>42501.025011574071</v>
      </c>
      <c r="E142" s="6" t="s">
        <v>31</v>
      </c>
      <c r="F142" s="15">
        <v>3.5046296296059154E-2</v>
      </c>
      <c r="G142" s="10"/>
      <c r="H142"/>
    </row>
    <row r="143" spans="1:9" s="2" customFormat="1" x14ac:dyDescent="0.25">
      <c r="A143" s="6" t="s">
        <v>779</v>
      </c>
      <c r="B143" s="6">
        <v>4015</v>
      </c>
      <c r="C143" s="18">
        <v>42501.030555555553</v>
      </c>
      <c r="D143" s="18">
        <v>42501.064560185187</v>
      </c>
      <c r="E143" s="6" t="s">
        <v>31</v>
      </c>
      <c r="F143" s="15">
        <v>3.4004629633272998E-2</v>
      </c>
      <c r="G143" s="10"/>
      <c r="H143"/>
    </row>
    <row r="144" spans="1:9" s="2" customFormat="1" x14ac:dyDescent="0.25">
      <c r="A144" s="6" t="s">
        <v>780</v>
      </c>
      <c r="B144" s="6">
        <v>4044</v>
      </c>
      <c r="C144" s="18">
        <v>42501.016736111109</v>
      </c>
      <c r="D144" s="18">
        <v>42501.053576388891</v>
      </c>
      <c r="E144" s="6" t="s">
        <v>24</v>
      </c>
      <c r="F144" s="15">
        <v>3.684027778217569E-2</v>
      </c>
      <c r="G144" s="10"/>
      <c r="H144"/>
      <c r="I144"/>
    </row>
    <row r="145" spans="1:15" x14ac:dyDescent="0.25">
      <c r="A145" s="17"/>
      <c r="B145" s="17"/>
      <c r="C145" s="18"/>
      <c r="D145" s="18"/>
      <c r="E145" s="6"/>
      <c r="F145" s="15"/>
      <c r="G145" s="10"/>
      <c r="J145" s="2"/>
      <c r="K145" s="2"/>
    </row>
    <row r="146" spans="1:15" x14ac:dyDescent="0.25">
      <c r="A146" s="17"/>
      <c r="B146" s="17"/>
      <c r="C146" s="18"/>
      <c r="D146" s="18"/>
      <c r="E146" s="6"/>
      <c r="F146" s="15"/>
      <c r="G146" s="10"/>
      <c r="I146" s="2"/>
      <c r="J146" s="2"/>
      <c r="K146" s="2"/>
    </row>
    <row r="147" spans="1:15" s="2" customFormat="1" x14ac:dyDescent="0.25">
      <c r="A147" s="17"/>
      <c r="B147" s="17"/>
      <c r="C147" s="18"/>
      <c r="D147" s="18"/>
      <c r="E147" s="6"/>
      <c r="F147" s="15"/>
      <c r="G147" s="10"/>
      <c r="H147"/>
      <c r="L147"/>
      <c r="M147"/>
      <c r="N147"/>
      <c r="O147"/>
    </row>
    <row r="148" spans="1:15" x14ac:dyDescent="0.25">
      <c r="A148" s="17"/>
      <c r="B148" s="17"/>
      <c r="C148" s="18"/>
      <c r="D148" s="18"/>
      <c r="E148" s="6"/>
      <c r="F148" s="15"/>
      <c r="G148" s="10"/>
      <c r="J148" s="2"/>
      <c r="K148" s="2"/>
    </row>
    <row r="149" spans="1:15" x14ac:dyDescent="0.25">
      <c r="A149" s="17"/>
      <c r="B149" s="17"/>
      <c r="C149" s="18"/>
      <c r="D149" s="18"/>
      <c r="E149" s="6"/>
      <c r="F149" s="15"/>
      <c r="G149" s="10"/>
      <c r="J149" s="2"/>
      <c r="K149" s="2"/>
    </row>
    <row r="150" spans="1:15" x14ac:dyDescent="0.25">
      <c r="A150" s="17"/>
      <c r="B150" s="17"/>
      <c r="C150" s="18"/>
      <c r="D150" s="18"/>
      <c r="E150" s="6"/>
      <c r="F150" s="15"/>
      <c r="G150" s="10"/>
      <c r="J150" s="2"/>
      <c r="K150" s="2"/>
    </row>
    <row r="151" spans="1:15" x14ac:dyDescent="0.25">
      <c r="A151" s="17"/>
      <c r="B151" s="17"/>
      <c r="C151" s="18"/>
      <c r="D151" s="18"/>
      <c r="E151" s="6"/>
      <c r="F151" s="15"/>
      <c r="G151" s="10"/>
    </row>
    <row r="152" spans="1:15" x14ac:dyDescent="0.25">
      <c r="A152" s="17"/>
      <c r="B152" s="17"/>
      <c r="C152" s="18"/>
      <c r="D152" s="18"/>
      <c r="E152" s="6"/>
      <c r="F152" s="15"/>
      <c r="G152" s="10"/>
    </row>
    <row r="153" spans="1:15" x14ac:dyDescent="0.25">
      <c r="A153" s="17"/>
      <c r="B153" s="17"/>
      <c r="C153" s="18"/>
      <c r="D153" s="18"/>
      <c r="E153" s="6"/>
      <c r="F153" s="15"/>
      <c r="G153" s="10"/>
    </row>
    <row r="154" spans="1:15" x14ac:dyDescent="0.25">
      <c r="A154" s="17"/>
      <c r="B154" s="17"/>
      <c r="C154" s="18"/>
      <c r="D154" s="18"/>
      <c r="E154" s="6"/>
      <c r="F154" s="15"/>
      <c r="G154" s="10"/>
    </row>
    <row r="155" spans="1:15" x14ac:dyDescent="0.25">
      <c r="A155" s="17"/>
      <c r="B155" s="17"/>
      <c r="C155" s="18"/>
      <c r="D155" s="18"/>
      <c r="E155" s="6"/>
      <c r="F155" s="15"/>
      <c r="G155" s="10"/>
    </row>
    <row r="156" spans="1:15" x14ac:dyDescent="0.25">
      <c r="A156" s="17"/>
      <c r="B156" s="17"/>
      <c r="C156" s="18"/>
      <c r="D156" s="18"/>
      <c r="E156" s="6"/>
      <c r="F156" s="15"/>
      <c r="G156" s="10"/>
    </row>
    <row r="157" spans="1:15" x14ac:dyDescent="0.25">
      <c r="A157" s="17"/>
      <c r="B157" s="17"/>
      <c r="C157" s="18"/>
      <c r="D157" s="18"/>
      <c r="E157" s="6"/>
      <c r="F157" s="15"/>
      <c r="G157" s="10"/>
    </row>
    <row r="158" spans="1:15" x14ac:dyDescent="0.25">
      <c r="A158" s="17"/>
      <c r="B158" s="17"/>
      <c r="C158" s="18"/>
      <c r="D158" s="18"/>
      <c r="E158" s="6"/>
      <c r="F158" s="15"/>
      <c r="G158" s="10"/>
    </row>
    <row r="159" spans="1:15" x14ac:dyDescent="0.25">
      <c r="A159" s="17"/>
      <c r="B159" s="17"/>
      <c r="C159" s="18"/>
      <c r="D159" s="18"/>
      <c r="E159" s="6"/>
      <c r="F159" s="15"/>
      <c r="G159" s="10"/>
    </row>
    <row r="160" spans="1:15" x14ac:dyDescent="0.25">
      <c r="A160" s="17"/>
      <c r="B160" s="17"/>
      <c r="C160" s="18"/>
      <c r="D160" s="18"/>
      <c r="E160" s="6"/>
      <c r="F160" s="15"/>
      <c r="G160" s="10"/>
    </row>
    <row r="161" spans="1:7" x14ac:dyDescent="0.25">
      <c r="A161" s="17"/>
      <c r="B161" s="17"/>
      <c r="C161" s="18"/>
      <c r="D161" s="18"/>
      <c r="E161" s="6"/>
      <c r="F161" s="15"/>
      <c r="G161" s="10"/>
    </row>
    <row r="162" spans="1:7" x14ac:dyDescent="0.25">
      <c r="A162" s="17"/>
      <c r="B162" s="17"/>
      <c r="C162" s="18"/>
      <c r="D162" s="18"/>
      <c r="E162" s="6"/>
      <c r="F162" s="15"/>
      <c r="G162" s="10"/>
    </row>
    <row r="163" spans="1:7" x14ac:dyDescent="0.25">
      <c r="A163" s="17"/>
      <c r="B163" s="17"/>
      <c r="C163" s="18"/>
      <c r="D163" s="18"/>
      <c r="E163" s="6"/>
      <c r="F163" s="15"/>
      <c r="G163" s="10"/>
    </row>
    <row r="164" spans="1:7" x14ac:dyDescent="0.25">
      <c r="A164" s="17"/>
      <c r="B164" s="17"/>
      <c r="C164" s="18"/>
      <c r="D164" s="18"/>
      <c r="E164" s="6"/>
      <c r="F164" s="15"/>
      <c r="G164" s="10"/>
    </row>
    <row r="165" spans="1:7" x14ac:dyDescent="0.25">
      <c r="A165" s="17"/>
      <c r="B165" s="17"/>
      <c r="C165" s="18"/>
      <c r="D165" s="18"/>
      <c r="E165" s="6"/>
      <c r="F165" s="15"/>
      <c r="G165" s="10"/>
    </row>
    <row r="166" spans="1:7" x14ac:dyDescent="0.25">
      <c r="A166" s="17"/>
      <c r="B166" s="17"/>
      <c r="C166" s="18"/>
      <c r="D166" s="18"/>
      <c r="E166" s="6"/>
      <c r="F166" s="15"/>
      <c r="G166" s="10"/>
    </row>
    <row r="167" spans="1:7" x14ac:dyDescent="0.25">
      <c r="A167" s="17"/>
      <c r="B167" s="17"/>
      <c r="C167" s="18"/>
      <c r="D167" s="18"/>
      <c r="E167" s="6"/>
      <c r="F167" s="15"/>
      <c r="G167" s="10"/>
    </row>
    <row r="168" spans="1:7" x14ac:dyDescent="0.25">
      <c r="A168" s="17"/>
      <c r="B168" s="17"/>
      <c r="C168" s="18"/>
      <c r="D168" s="18"/>
      <c r="E168" s="6"/>
      <c r="F168" s="15"/>
      <c r="G168" s="10"/>
    </row>
    <row r="169" spans="1:7" x14ac:dyDescent="0.25">
      <c r="A169" s="17"/>
      <c r="B169" s="17"/>
      <c r="C169" s="18"/>
      <c r="D169" s="18"/>
      <c r="E169" s="6"/>
      <c r="F169" s="15"/>
      <c r="G169" s="10"/>
    </row>
    <row r="170" spans="1:7" x14ac:dyDescent="0.25">
      <c r="A170" s="17"/>
      <c r="B170" s="17"/>
      <c r="C170" s="18"/>
      <c r="D170" s="18"/>
      <c r="E170" s="6"/>
      <c r="F170" s="15"/>
      <c r="G170" s="10"/>
    </row>
    <row r="171" spans="1:7" x14ac:dyDescent="0.25">
      <c r="A171" s="17"/>
      <c r="B171" s="17"/>
      <c r="C171" s="18"/>
      <c r="D171" s="18"/>
      <c r="E171" s="6"/>
      <c r="F171" s="15"/>
      <c r="G171" s="10"/>
    </row>
    <row r="172" spans="1:7" x14ac:dyDescent="0.25">
      <c r="A172" s="17"/>
      <c r="B172" s="17"/>
      <c r="C172" s="18"/>
      <c r="D172" s="18"/>
      <c r="E172" s="6"/>
      <c r="F172" s="15"/>
      <c r="G172" s="10"/>
    </row>
  </sheetData>
  <mergeCells count="2">
    <mergeCell ref="A1:F1"/>
    <mergeCell ref="L3:N3"/>
  </mergeCells>
  <conditionalFormatting sqref="A145:G172 C3:D144 F3:G144">
    <cfRule type="expression" dxfId="884" priority="12">
      <formula>#REF!&gt;#REF!</formula>
    </cfRule>
    <cfRule type="expression" dxfId="883" priority="13">
      <formula>#REF!&gt;0</formula>
    </cfRule>
    <cfRule type="expression" dxfId="882" priority="14">
      <formula>#REF!&gt;0</formula>
    </cfRule>
  </conditionalFormatting>
  <conditionalFormatting sqref="B85 A86:B144 A3:B84 E3:E144">
    <cfRule type="expression" dxfId="881" priority="10">
      <formula>$P3&gt;0</formula>
    </cfRule>
    <cfRule type="expression" dxfId="880" priority="11">
      <formula>$O3&gt;0</formula>
    </cfRule>
  </conditionalFormatting>
  <conditionalFormatting sqref="B85:D85 A86:D144 A3:D84 F3:G144">
    <cfRule type="expression" dxfId="879" priority="8">
      <formula>NOT(ISBLANK($G3))</formula>
    </cfRule>
  </conditionalFormatting>
  <conditionalFormatting sqref="A85">
    <cfRule type="expression" dxfId="878" priority="5">
      <formula>#REF!&gt;#REF!</formula>
    </cfRule>
    <cfRule type="expression" dxfId="877" priority="6">
      <formula>#REF!&gt;0</formula>
    </cfRule>
    <cfRule type="expression" dxfId="876" priority="7">
      <formula>#REF!&gt;0</formula>
    </cfRule>
  </conditionalFormatting>
  <conditionalFormatting sqref="A85">
    <cfRule type="expression" dxfId="875" priority="4">
      <formula>NOT(ISBLANK($G85))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9" id="{1D866CD9-F06E-4A28-9528-E74E91680FE4}">
            <xm:f>$N3&gt;'[Train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B85 A86:B144 A3:B84</xm:sqref>
        </x14:conditionalFormatting>
        <x14:conditionalFormatting xmlns:xm="http://schemas.microsoft.com/office/excel/2006/main">
          <x14:cfRule type="expression" priority="1" id="{D6739B90-D8F1-4403-9353-5A364C827A11}">
            <xm:f>$N3&gt;'[Train Runs and Enforcements 2016-05-10.xlsx]Variables'!#REF!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E3:E144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71"/>
  <sheetViews>
    <sheetView workbookViewId="0">
      <selection sqref="A1:F1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75" t="str">
        <f>"Eagle P3 System Performance - "&amp;TEXT(J3,"YYYY-MM-DD")</f>
        <v>Eagle P3 System Performance - 2016-05-11</v>
      </c>
      <c r="B1" s="75"/>
      <c r="C1" s="75"/>
      <c r="D1" s="75"/>
      <c r="E1" s="75"/>
      <c r="F1" s="75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13" t="s">
        <v>832</v>
      </c>
      <c r="B3" s="13">
        <v>4039</v>
      </c>
      <c r="C3" s="42">
        <v>42501.420763888891</v>
      </c>
      <c r="D3" s="19">
        <v>42501.449305555558</v>
      </c>
      <c r="E3" s="13" t="s">
        <v>975</v>
      </c>
      <c r="F3" s="16">
        <v>2.8541666666569654E-2</v>
      </c>
      <c r="G3" s="14" t="s">
        <v>1078</v>
      </c>
      <c r="J3" s="20">
        <v>42501</v>
      </c>
      <c r="K3" s="21"/>
      <c r="L3" s="76" t="s">
        <v>3</v>
      </c>
      <c r="M3" s="76"/>
      <c r="N3" s="77"/>
    </row>
    <row r="4" spans="1:65" s="2" customFormat="1" ht="15.75" thickBot="1" x14ac:dyDescent="0.3">
      <c r="A4" s="13" t="s">
        <v>873</v>
      </c>
      <c r="B4" s="13">
        <v>4020</v>
      </c>
      <c r="C4" s="42">
        <v>42501.609490740739</v>
      </c>
      <c r="D4" s="19">
        <v>42501.631886574076</v>
      </c>
      <c r="E4" s="13" t="s">
        <v>1016</v>
      </c>
      <c r="F4" s="16">
        <v>2.2395833337213844E-2</v>
      </c>
      <c r="G4" s="14" t="s">
        <v>1074</v>
      </c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13" t="s">
        <v>930</v>
      </c>
      <c r="B5" s="13">
        <v>4032</v>
      </c>
      <c r="C5" s="42">
        <v>42502.060023148151</v>
      </c>
      <c r="D5" s="19">
        <v>42502.084224537037</v>
      </c>
      <c r="E5" s="13" t="s">
        <v>1073</v>
      </c>
      <c r="F5" s="16">
        <v>2.4201388885558117E-2</v>
      </c>
      <c r="G5" s="14" t="s">
        <v>1077</v>
      </c>
      <c r="J5" s="22" t="s">
        <v>7</v>
      </c>
      <c r="K5" s="24">
        <f>COUNTA(F3:F987)</f>
        <v>144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13" t="s">
        <v>903</v>
      </c>
      <c r="B6" s="13">
        <v>4007</v>
      </c>
      <c r="C6" s="42">
        <v>42501.756284722222</v>
      </c>
      <c r="D6" s="19">
        <v>42501.784502314818</v>
      </c>
      <c r="E6" s="13" t="s">
        <v>1046</v>
      </c>
      <c r="F6" s="16">
        <v>2.8217592596774921E-2</v>
      </c>
      <c r="G6" s="14" t="s">
        <v>1075</v>
      </c>
      <c r="J6" s="22" t="s">
        <v>15</v>
      </c>
      <c r="K6" s="24">
        <f>K5-SUM(K8:K9)</f>
        <v>140</v>
      </c>
      <c r="L6" s="25">
        <v>43.391666666163864</v>
      </c>
      <c r="M6" s="25">
        <v>35.399999998044223</v>
      </c>
      <c r="N6" s="25">
        <v>68.833333330694586</v>
      </c>
    </row>
    <row r="7" spans="1:65" s="2" customFormat="1" x14ac:dyDescent="0.25">
      <c r="A7" s="6" t="s">
        <v>787</v>
      </c>
      <c r="B7" s="6">
        <v>4011</v>
      </c>
      <c r="C7" s="34">
        <v>42501.131018518521</v>
      </c>
      <c r="D7" s="18">
        <v>42501.160474537035</v>
      </c>
      <c r="E7" s="6" t="s">
        <v>29</v>
      </c>
      <c r="F7" s="15">
        <v>2.9456018513883464E-2</v>
      </c>
      <c r="G7" s="10"/>
      <c r="J7" s="22" t="s">
        <v>9</v>
      </c>
      <c r="K7" s="29">
        <f>K6/K5</f>
        <v>0.97222222222222221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6" t="s">
        <v>788</v>
      </c>
      <c r="B8" s="6">
        <v>4013</v>
      </c>
      <c r="C8" s="34">
        <v>42501.16982638889</v>
      </c>
      <c r="D8" s="18">
        <v>42501.204502314817</v>
      </c>
      <c r="E8" s="6" t="s">
        <v>931</v>
      </c>
      <c r="F8" s="15">
        <v>3.4675925926421769E-2</v>
      </c>
      <c r="G8" s="10"/>
      <c r="J8" s="22" t="s">
        <v>16</v>
      </c>
      <c r="K8" s="24">
        <f>COUNTA(G3:G146)</f>
        <v>4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789</v>
      </c>
      <c r="B9" s="6">
        <v>4009</v>
      </c>
      <c r="C9" s="34">
        <v>42501.155509259261</v>
      </c>
      <c r="D9" s="18">
        <v>42501.185879629629</v>
      </c>
      <c r="E9" s="6" t="s">
        <v>932</v>
      </c>
      <c r="F9" s="15">
        <v>3.0370370368473232E-2</v>
      </c>
      <c r="G9" s="10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790</v>
      </c>
      <c r="B10" s="6">
        <v>4039</v>
      </c>
      <c r="C10" s="34">
        <v>42501.194155092591</v>
      </c>
      <c r="D10" s="18">
        <v>42501.224097222221</v>
      </c>
      <c r="E10" s="6" t="s">
        <v>933</v>
      </c>
      <c r="F10" s="15">
        <v>2.99421296294895E-2</v>
      </c>
      <c r="G10" s="10"/>
    </row>
    <row r="11" spans="1:65" s="2" customFormat="1" x14ac:dyDescent="0.25">
      <c r="A11" s="6" t="s">
        <v>791</v>
      </c>
      <c r="B11" s="6">
        <v>4007</v>
      </c>
      <c r="C11" s="34">
        <v>42501.171388888892</v>
      </c>
      <c r="D11" s="18">
        <v>42501.204270833332</v>
      </c>
      <c r="E11" s="6" t="s">
        <v>934</v>
      </c>
      <c r="F11" s="15">
        <v>3.2881944440305233E-2</v>
      </c>
      <c r="G11" s="10"/>
    </row>
    <row r="12" spans="1:65" s="2" customFormat="1" x14ac:dyDescent="0.25">
      <c r="A12" s="6" t="s">
        <v>792</v>
      </c>
      <c r="B12" s="6">
        <v>4030</v>
      </c>
      <c r="C12" s="34">
        <v>42501.211689814816</v>
      </c>
      <c r="D12" s="18">
        <v>42501.242858796293</v>
      </c>
      <c r="E12" s="6" t="s">
        <v>935</v>
      </c>
      <c r="F12" s="15">
        <v>3.1168981477094349E-2</v>
      </c>
      <c r="G12" s="10"/>
    </row>
    <row r="13" spans="1:65" s="2" customFormat="1" x14ac:dyDescent="0.25">
      <c r="A13" s="6" t="s">
        <v>793</v>
      </c>
      <c r="B13" s="6">
        <v>4031</v>
      </c>
      <c r="C13" s="34">
        <v>42501.180543981478</v>
      </c>
      <c r="D13" s="18">
        <v>42501.214259259257</v>
      </c>
      <c r="E13" s="6" t="s">
        <v>936</v>
      </c>
      <c r="F13" s="15">
        <v>3.3715277779265307E-2</v>
      </c>
      <c r="G13" s="10"/>
    </row>
    <row r="14" spans="1:65" s="2" customFormat="1" x14ac:dyDescent="0.25">
      <c r="A14" s="6" t="s">
        <v>794</v>
      </c>
      <c r="B14" s="6">
        <v>4032</v>
      </c>
      <c r="C14" s="34">
        <v>42501.219872685186</v>
      </c>
      <c r="D14" s="18">
        <v>42501.254884259259</v>
      </c>
      <c r="E14" s="6" t="s">
        <v>937</v>
      </c>
      <c r="F14" s="15">
        <v>3.5011574072996154E-2</v>
      </c>
      <c r="G14" s="10"/>
    </row>
    <row r="15" spans="1:65" s="2" customFormat="1" x14ac:dyDescent="0.25">
      <c r="A15" s="6" t="s">
        <v>795</v>
      </c>
      <c r="B15" s="6">
        <v>4024</v>
      </c>
      <c r="C15" s="34">
        <v>42501.189351851855</v>
      </c>
      <c r="D15" s="18">
        <v>42501.223749999997</v>
      </c>
      <c r="E15" s="6" t="s">
        <v>938</v>
      </c>
      <c r="F15" s="15">
        <v>3.4398148141917773E-2</v>
      </c>
      <c r="G15" s="10"/>
    </row>
    <row r="16" spans="1:65" s="2" customFormat="1" x14ac:dyDescent="0.25">
      <c r="A16" s="6" t="s">
        <v>796</v>
      </c>
      <c r="B16" s="6">
        <v>4023</v>
      </c>
      <c r="C16" s="34">
        <v>42501.234039351853</v>
      </c>
      <c r="D16" s="18">
        <v>42501.265393518515</v>
      </c>
      <c r="E16" s="6" t="s">
        <v>939</v>
      </c>
      <c r="F16" s="15">
        <v>3.1354166661913041E-2</v>
      </c>
      <c r="G16" s="10"/>
    </row>
    <row r="17" spans="1:7" s="2" customFormat="1" x14ac:dyDescent="0.25">
      <c r="A17" s="6" t="s">
        <v>797</v>
      </c>
      <c r="B17" s="6">
        <v>4011</v>
      </c>
      <c r="C17" s="34">
        <v>42501.210578703707</v>
      </c>
      <c r="D17" s="18">
        <v>42501.236319444448</v>
      </c>
      <c r="E17" s="6" t="s">
        <v>940</v>
      </c>
      <c r="F17" s="15">
        <v>2.5740740740729962E-2</v>
      </c>
      <c r="G17" s="10"/>
    </row>
    <row r="18" spans="1:7" s="2" customFormat="1" x14ac:dyDescent="0.25">
      <c r="A18" s="6" t="s">
        <v>798</v>
      </c>
      <c r="B18" s="6">
        <v>4012</v>
      </c>
      <c r="C18" s="34">
        <v>42501.244016203702</v>
      </c>
      <c r="D18" s="18">
        <v>42501.274050925924</v>
      </c>
      <c r="E18" s="6" t="s">
        <v>941</v>
      </c>
      <c r="F18" s="15">
        <v>3.0034722221898846E-2</v>
      </c>
      <c r="G18" s="10"/>
    </row>
    <row r="19" spans="1:7" s="2" customFormat="1" x14ac:dyDescent="0.25">
      <c r="A19" s="6" t="s">
        <v>799</v>
      </c>
      <c r="B19" s="6">
        <v>4014</v>
      </c>
      <c r="C19" s="34">
        <v>42501.216782407406</v>
      </c>
      <c r="D19" s="18">
        <v>42501.247060185182</v>
      </c>
      <c r="E19" s="6" t="s">
        <v>942</v>
      </c>
      <c r="F19" s="15">
        <v>3.0277777776063886E-2</v>
      </c>
      <c r="G19" s="10"/>
    </row>
    <row r="20" spans="1:7" s="2" customFormat="1" x14ac:dyDescent="0.25">
      <c r="A20" s="6" t="s">
        <v>800</v>
      </c>
      <c r="B20" s="6">
        <v>4013</v>
      </c>
      <c r="C20" s="34">
        <v>42501.254710648151</v>
      </c>
      <c r="D20" s="18">
        <v>42501.284212962964</v>
      </c>
      <c r="E20" s="6" t="s">
        <v>943</v>
      </c>
      <c r="F20" s="15">
        <v>2.9502314813726116E-2</v>
      </c>
      <c r="G20" s="10"/>
    </row>
    <row r="21" spans="1:7" s="2" customFormat="1" x14ac:dyDescent="0.25">
      <c r="A21" s="6" t="s">
        <v>801</v>
      </c>
      <c r="B21" s="6">
        <v>4009</v>
      </c>
      <c r="C21" s="34">
        <v>42501.229351851849</v>
      </c>
      <c r="D21" s="18">
        <v>42501.255300925928</v>
      </c>
      <c r="E21" s="6" t="s">
        <v>944</v>
      </c>
      <c r="F21" s="15">
        <v>2.5949074079107959E-2</v>
      </c>
      <c r="G21" s="10"/>
    </row>
    <row r="22" spans="1:7" s="2" customFormat="1" x14ac:dyDescent="0.25">
      <c r="A22" s="6" t="s">
        <v>802</v>
      </c>
      <c r="B22" s="6">
        <v>4010</v>
      </c>
      <c r="C22" s="34">
        <v>42501.263541666667</v>
      </c>
      <c r="D22" s="18">
        <v>42501.294861111113</v>
      </c>
      <c r="E22" s="6" t="s">
        <v>945</v>
      </c>
      <c r="F22" s="15">
        <v>3.1319444446125999E-2</v>
      </c>
      <c r="G22" s="10"/>
    </row>
    <row r="23" spans="1:7" s="2" customFormat="1" x14ac:dyDescent="0.25">
      <c r="A23" s="6" t="s">
        <v>803</v>
      </c>
      <c r="B23" s="6">
        <v>4040</v>
      </c>
      <c r="C23" s="34">
        <v>42501.237500000003</v>
      </c>
      <c r="D23" s="18">
        <v>42501.264965277776</v>
      </c>
      <c r="E23" s="6" t="s">
        <v>946</v>
      </c>
      <c r="F23" s="15">
        <v>2.7465277773444541E-2</v>
      </c>
      <c r="G23" s="10"/>
    </row>
    <row r="24" spans="1:7" s="2" customFormat="1" x14ac:dyDescent="0.25">
      <c r="A24" s="6" t="s">
        <v>804</v>
      </c>
      <c r="B24" s="6">
        <v>4039</v>
      </c>
      <c r="C24" s="34">
        <v>42501.277372685188</v>
      </c>
      <c r="D24" s="18">
        <v>42501.30740740741</v>
      </c>
      <c r="E24" s="6" t="s">
        <v>947</v>
      </c>
      <c r="F24" s="15">
        <v>3.0034722221898846E-2</v>
      </c>
      <c r="G24" s="10"/>
    </row>
    <row r="25" spans="1:7" s="2" customFormat="1" x14ac:dyDescent="0.25">
      <c r="A25" s="6" t="s">
        <v>805</v>
      </c>
      <c r="B25" s="6">
        <v>4007</v>
      </c>
      <c r="C25" s="34">
        <v>42501.250162037039</v>
      </c>
      <c r="D25" s="18">
        <v>42501.275590277779</v>
      </c>
      <c r="E25" s="6" t="s">
        <v>948</v>
      </c>
      <c r="F25" s="15">
        <v>2.5428240740438923E-2</v>
      </c>
      <c r="G25" s="10"/>
    </row>
    <row r="26" spans="1:7" s="2" customFormat="1" x14ac:dyDescent="0.25">
      <c r="A26" s="6" t="s">
        <v>806</v>
      </c>
      <c r="B26" s="6">
        <v>4008</v>
      </c>
      <c r="C26" s="34">
        <v>42501.279988425929</v>
      </c>
      <c r="D26" s="18">
        <v>42501.318310185183</v>
      </c>
      <c r="E26" s="6" t="s">
        <v>949</v>
      </c>
      <c r="F26" s="15">
        <v>3.8321759253449272E-2</v>
      </c>
      <c r="G26" s="10"/>
    </row>
    <row r="27" spans="1:7" s="2" customFormat="1" x14ac:dyDescent="0.25">
      <c r="A27" s="6" t="s">
        <v>807</v>
      </c>
      <c r="B27" s="6">
        <v>4031</v>
      </c>
      <c r="C27" s="34">
        <v>42501.260127314818</v>
      </c>
      <c r="D27" s="18">
        <v>42501.285231481481</v>
      </c>
      <c r="E27" s="6" t="s">
        <v>950</v>
      </c>
      <c r="F27" s="15">
        <v>2.5104166663368233E-2</v>
      </c>
      <c r="G27" s="10"/>
    </row>
    <row r="28" spans="1:7" s="2" customFormat="1" x14ac:dyDescent="0.25">
      <c r="A28" s="6" t="s">
        <v>808</v>
      </c>
      <c r="B28" s="6">
        <v>4032</v>
      </c>
      <c r="C28" s="34">
        <v>42501.292870370373</v>
      </c>
      <c r="D28" s="18">
        <v>42501.32644675926</v>
      </c>
      <c r="E28" s="6" t="s">
        <v>951</v>
      </c>
      <c r="F28" s="15">
        <v>3.3576388887013309E-2</v>
      </c>
      <c r="G28" s="10"/>
    </row>
    <row r="29" spans="1:7" s="2" customFormat="1" x14ac:dyDescent="0.25">
      <c r="A29" s="6" t="s">
        <v>809</v>
      </c>
      <c r="B29" s="6">
        <v>4024</v>
      </c>
      <c r="C29" s="34">
        <v>42501.268564814818</v>
      </c>
      <c r="D29" s="18">
        <v>42501.301180555558</v>
      </c>
      <c r="E29" s="6" t="s">
        <v>952</v>
      </c>
      <c r="F29" s="15">
        <v>3.2615740739856847E-2</v>
      </c>
      <c r="G29" s="10"/>
    </row>
    <row r="30" spans="1:7" s="2" customFormat="1" x14ac:dyDescent="0.25">
      <c r="A30" s="6" t="s">
        <v>810</v>
      </c>
      <c r="B30" s="6">
        <v>4023</v>
      </c>
      <c r="C30" s="34">
        <v>42501.307118055556</v>
      </c>
      <c r="D30" s="18">
        <v>42501.336377314816</v>
      </c>
      <c r="E30" s="6" t="s">
        <v>953</v>
      </c>
      <c r="F30" s="15">
        <v>2.9259259259561077E-2</v>
      </c>
      <c r="G30" s="10"/>
    </row>
    <row r="31" spans="1:7" s="2" customFormat="1" x14ac:dyDescent="0.25">
      <c r="A31" s="6" t="s">
        <v>811</v>
      </c>
      <c r="B31" s="6">
        <v>4029</v>
      </c>
      <c r="C31" s="34">
        <v>42501.282881944448</v>
      </c>
      <c r="D31" s="18">
        <v>42501.308831018519</v>
      </c>
      <c r="E31" s="6" t="s">
        <v>954</v>
      </c>
      <c r="F31" s="15">
        <v>2.5949074071832001E-2</v>
      </c>
      <c r="G31" s="10"/>
    </row>
    <row r="32" spans="1:7" s="2" customFormat="1" x14ac:dyDescent="0.25">
      <c r="A32" s="6" t="s">
        <v>812</v>
      </c>
      <c r="B32" s="6">
        <v>4030</v>
      </c>
      <c r="C32" s="34">
        <v>42501.320509259262</v>
      </c>
      <c r="D32" s="18">
        <v>42501.346724537034</v>
      </c>
      <c r="E32" s="6" t="s">
        <v>955</v>
      </c>
      <c r="F32" s="15">
        <v>2.6215277772280388E-2</v>
      </c>
      <c r="G32" s="10"/>
    </row>
    <row r="33" spans="1:7" s="2" customFormat="1" x14ac:dyDescent="0.25">
      <c r="A33" s="6" t="s">
        <v>813</v>
      </c>
      <c r="B33" s="6">
        <v>4014</v>
      </c>
      <c r="C33" s="34">
        <v>42501.287604166668</v>
      </c>
      <c r="D33" s="18">
        <v>42501.317986111113</v>
      </c>
      <c r="E33" s="6" t="s">
        <v>956</v>
      </c>
      <c r="F33" s="15">
        <v>3.0381944445252884E-2</v>
      </c>
      <c r="G33" s="10"/>
    </row>
    <row r="34" spans="1:7" s="2" customFormat="1" x14ac:dyDescent="0.25">
      <c r="A34" s="6" t="s">
        <v>814</v>
      </c>
      <c r="B34" s="6">
        <v>4013</v>
      </c>
      <c r="C34" s="34">
        <v>42501.3280787037</v>
      </c>
      <c r="D34" s="18">
        <v>42501.358599537038</v>
      </c>
      <c r="E34" s="6" t="s">
        <v>957</v>
      </c>
      <c r="F34" s="15">
        <v>3.0520833337504882E-2</v>
      </c>
      <c r="G34" s="10"/>
    </row>
    <row r="35" spans="1:7" s="2" customFormat="1" x14ac:dyDescent="0.25">
      <c r="A35" s="6" t="s">
        <v>815</v>
      </c>
      <c r="B35" s="6">
        <v>4009</v>
      </c>
      <c r="C35" s="34">
        <v>42501.300555555557</v>
      </c>
      <c r="D35" s="18">
        <v>42501.328668981485</v>
      </c>
      <c r="E35" s="6" t="s">
        <v>958</v>
      </c>
      <c r="F35" s="15">
        <v>2.8113425927585922E-2</v>
      </c>
      <c r="G35" s="10"/>
    </row>
    <row r="36" spans="1:7" s="2" customFormat="1" x14ac:dyDescent="0.25">
      <c r="A36" s="6" t="s">
        <v>816</v>
      </c>
      <c r="B36" s="6">
        <v>4010</v>
      </c>
      <c r="C36" s="34">
        <v>42501.339039351849</v>
      </c>
      <c r="D36" s="18">
        <v>42501.367222222223</v>
      </c>
      <c r="E36" s="6" t="s">
        <v>959</v>
      </c>
      <c r="F36" s="15">
        <v>2.8182870373711921E-2</v>
      </c>
      <c r="G36" s="10"/>
    </row>
    <row r="37" spans="1:7" s="2" customFormat="1" x14ac:dyDescent="0.25">
      <c r="A37" s="6" t="s">
        <v>817</v>
      </c>
      <c r="B37" s="6">
        <v>4040</v>
      </c>
      <c r="C37" s="34">
        <v>42501.310891203706</v>
      </c>
      <c r="D37" s="18">
        <v>42501.33829861111</v>
      </c>
      <c r="E37" s="6" t="s">
        <v>960</v>
      </c>
      <c r="F37" s="15">
        <v>2.7407407404098194E-2</v>
      </c>
      <c r="G37" s="10"/>
    </row>
    <row r="38" spans="1:7" s="2" customFormat="1" x14ac:dyDescent="0.25">
      <c r="A38" s="6" t="s">
        <v>818</v>
      </c>
      <c r="B38" s="6">
        <v>4039</v>
      </c>
      <c r="C38" s="34">
        <v>42501.350266203706</v>
      </c>
      <c r="D38" s="18">
        <v>42501.379108796296</v>
      </c>
      <c r="E38" s="6" t="s">
        <v>961</v>
      </c>
      <c r="F38" s="15">
        <v>2.884259259008104E-2</v>
      </c>
      <c r="G38" s="10"/>
    </row>
    <row r="39" spans="1:7" s="2" customFormat="1" x14ac:dyDescent="0.25">
      <c r="A39" s="6" t="s">
        <v>819</v>
      </c>
      <c r="B39" s="6">
        <v>4007</v>
      </c>
      <c r="C39" s="34">
        <v>42501.320659722223</v>
      </c>
      <c r="D39" s="18">
        <v>42501.348402777781</v>
      </c>
      <c r="E39" s="6" t="s">
        <v>962</v>
      </c>
      <c r="F39" s="15">
        <v>2.7743055557948537E-2</v>
      </c>
      <c r="G39" s="10"/>
    </row>
    <row r="40" spans="1:7" s="2" customFormat="1" x14ac:dyDescent="0.25">
      <c r="A40" s="6" t="s">
        <v>820</v>
      </c>
      <c r="B40" s="6">
        <v>4008</v>
      </c>
      <c r="C40" s="34">
        <v>42501.356365740743</v>
      </c>
      <c r="D40" s="18">
        <v>42501.387418981481</v>
      </c>
      <c r="E40" s="6" t="s">
        <v>963</v>
      </c>
      <c r="F40" s="15">
        <v>3.1053240738401655E-2</v>
      </c>
      <c r="G40" s="10"/>
    </row>
    <row r="41" spans="1:7" s="2" customFormat="1" x14ac:dyDescent="0.25">
      <c r="A41" s="6" t="s">
        <v>821</v>
      </c>
      <c r="B41" s="6">
        <v>4031</v>
      </c>
      <c r="C41" s="34">
        <v>42501.330821759257</v>
      </c>
      <c r="D41" s="18">
        <v>42501.358194444445</v>
      </c>
      <c r="E41" s="6" t="s">
        <v>964</v>
      </c>
      <c r="F41" s="15">
        <v>2.7372685188311152E-2</v>
      </c>
      <c r="G41" s="10"/>
    </row>
    <row r="42" spans="1:7" s="2" customFormat="1" x14ac:dyDescent="0.25">
      <c r="A42" s="6" t="s">
        <v>822</v>
      </c>
      <c r="B42" s="6">
        <v>4032</v>
      </c>
      <c r="C42" s="34">
        <v>42501.367939814816</v>
      </c>
      <c r="D42" s="18">
        <v>42501.398252314815</v>
      </c>
      <c r="E42" s="6" t="s">
        <v>965</v>
      </c>
      <c r="F42" s="15">
        <v>3.0312499999126885E-2</v>
      </c>
      <c r="G42" s="10"/>
    </row>
    <row r="43" spans="1:7" s="2" customFormat="1" x14ac:dyDescent="0.25">
      <c r="A43" s="6" t="s">
        <v>823</v>
      </c>
      <c r="B43" s="6">
        <v>4024</v>
      </c>
      <c r="C43" s="34">
        <v>42501.339745370373</v>
      </c>
      <c r="D43" s="18">
        <v>42501.368483796294</v>
      </c>
      <c r="E43" s="6" t="s">
        <v>966</v>
      </c>
      <c r="F43" s="15">
        <v>2.8738425920892041E-2</v>
      </c>
      <c r="G43" s="10"/>
    </row>
    <row r="44" spans="1:7" s="2" customFormat="1" x14ac:dyDescent="0.25">
      <c r="A44" s="6" t="s">
        <v>824</v>
      </c>
      <c r="B44" s="6">
        <v>4023</v>
      </c>
      <c r="C44" s="34">
        <v>42501.378368055557</v>
      </c>
      <c r="D44" s="18">
        <v>42501.408541666664</v>
      </c>
      <c r="E44" s="6" t="s">
        <v>967</v>
      </c>
      <c r="F44" s="15">
        <v>3.0173611106874887E-2</v>
      </c>
      <c r="G44" s="10"/>
    </row>
    <row r="45" spans="1:7" s="2" customFormat="1" x14ac:dyDescent="0.25">
      <c r="A45" s="6" t="s">
        <v>825</v>
      </c>
      <c r="B45" s="6">
        <v>4029</v>
      </c>
      <c r="C45" s="34">
        <v>42501.353356481479</v>
      </c>
      <c r="D45" s="18">
        <v>42501.380104166667</v>
      </c>
      <c r="E45" s="6" t="s">
        <v>968</v>
      </c>
      <c r="F45" s="15">
        <v>2.6747685187729076E-2</v>
      </c>
      <c r="G45" s="10"/>
    </row>
    <row r="46" spans="1:7" s="2" customFormat="1" x14ac:dyDescent="0.25">
      <c r="A46" s="6" t="s">
        <v>826</v>
      </c>
      <c r="B46" s="6">
        <v>4030</v>
      </c>
      <c r="C46" s="34">
        <v>42501.39203703704</v>
      </c>
      <c r="D46" s="18">
        <v>42501.419131944444</v>
      </c>
      <c r="E46" s="6" t="s">
        <v>969</v>
      </c>
      <c r="F46" s="15">
        <v>2.7094907403807156E-2</v>
      </c>
      <c r="G46" s="10"/>
    </row>
    <row r="47" spans="1:7" s="2" customFormat="1" x14ac:dyDescent="0.25">
      <c r="A47" s="6" t="s">
        <v>827</v>
      </c>
      <c r="B47" s="6">
        <v>4014</v>
      </c>
      <c r="C47" s="34">
        <v>42501.362175925926</v>
      </c>
      <c r="D47" s="18">
        <v>42501.389780092592</v>
      </c>
      <c r="E47" s="6" t="s">
        <v>970</v>
      </c>
      <c r="F47" s="15">
        <v>2.7604166665696539E-2</v>
      </c>
      <c r="G47" s="10"/>
    </row>
    <row r="48" spans="1:7" s="2" customFormat="1" x14ac:dyDescent="0.25">
      <c r="A48" s="6" t="s">
        <v>828</v>
      </c>
      <c r="B48" s="6">
        <v>4013</v>
      </c>
      <c r="C48" s="34">
        <v>42501.399675925924</v>
      </c>
      <c r="D48" s="18">
        <v>42501.429814814815</v>
      </c>
      <c r="E48" s="6" t="s">
        <v>971</v>
      </c>
      <c r="F48" s="15">
        <v>3.0138888891087845E-2</v>
      </c>
      <c r="G48" s="10"/>
    </row>
    <row r="49" spans="1:7" s="2" customFormat="1" x14ac:dyDescent="0.25">
      <c r="A49" s="6" t="s">
        <v>829</v>
      </c>
      <c r="B49" s="6">
        <v>4009</v>
      </c>
      <c r="C49" s="34">
        <v>42501.370196759257</v>
      </c>
      <c r="D49" s="18">
        <v>42501.400891203702</v>
      </c>
      <c r="E49" s="6" t="s">
        <v>972</v>
      </c>
      <c r="F49" s="15">
        <v>3.0694444445543922E-2</v>
      </c>
      <c r="G49" s="10"/>
    </row>
    <row r="50" spans="1:7" s="2" customFormat="1" x14ac:dyDescent="0.25">
      <c r="A50" s="6" t="s">
        <v>830</v>
      </c>
      <c r="B50" s="6">
        <v>4010</v>
      </c>
      <c r="C50" s="34">
        <v>42501.412789351853</v>
      </c>
      <c r="D50" s="18">
        <v>42501.439953703702</v>
      </c>
      <c r="E50" s="6" t="s">
        <v>973</v>
      </c>
      <c r="F50" s="15">
        <v>2.7164351849933155E-2</v>
      </c>
      <c r="G50" s="10"/>
    </row>
    <row r="51" spans="1:7" s="2" customFormat="1" x14ac:dyDescent="0.25">
      <c r="A51" s="6" t="s">
        <v>831</v>
      </c>
      <c r="B51" s="6">
        <v>4040</v>
      </c>
      <c r="C51" s="34">
        <v>42501.38318287037</v>
      </c>
      <c r="D51" s="18">
        <v>42501.410682870373</v>
      </c>
      <c r="E51" s="6" t="s">
        <v>974</v>
      </c>
      <c r="F51" s="15">
        <v>2.7500000003783498E-2</v>
      </c>
      <c r="G51" s="10"/>
    </row>
    <row r="52" spans="1:7" s="2" customFormat="1" x14ac:dyDescent="0.25">
      <c r="A52" s="6" t="s">
        <v>833</v>
      </c>
      <c r="B52" s="6">
        <v>4007</v>
      </c>
      <c r="C52" s="34">
        <v>42501.390277777777</v>
      </c>
      <c r="D52" s="18">
        <v>42501.420706018522</v>
      </c>
      <c r="E52" s="6" t="s">
        <v>976</v>
      </c>
      <c r="F52" s="15">
        <v>3.0428240745095536E-2</v>
      </c>
      <c r="G52" s="10"/>
    </row>
    <row r="53" spans="1:7" s="2" customFormat="1" x14ac:dyDescent="0.25">
      <c r="A53" s="6" t="s">
        <v>834</v>
      </c>
      <c r="B53" s="6">
        <v>4008</v>
      </c>
      <c r="C53" s="34">
        <v>42501.424849537034</v>
      </c>
      <c r="D53" s="18">
        <v>42501.465960648151</v>
      </c>
      <c r="E53" s="6" t="s">
        <v>977</v>
      </c>
      <c r="F53" s="15">
        <v>4.1111111117061228E-2</v>
      </c>
      <c r="G53" s="10"/>
    </row>
    <row r="54" spans="1:7" s="2" customFormat="1" x14ac:dyDescent="0.25">
      <c r="A54" s="6" t="s">
        <v>835</v>
      </c>
      <c r="B54" s="6">
        <v>4031</v>
      </c>
      <c r="C54" s="34">
        <v>42501.403090277781</v>
      </c>
      <c r="D54" s="18">
        <v>42501.433819444443</v>
      </c>
      <c r="E54" s="6" t="s">
        <v>978</v>
      </c>
      <c r="F54" s="15">
        <v>3.0729166661330964E-2</v>
      </c>
      <c r="G54" s="10"/>
    </row>
    <row r="55" spans="1:7" s="2" customFormat="1" x14ac:dyDescent="0.25">
      <c r="A55" s="6" t="s">
        <v>836</v>
      </c>
      <c r="B55" s="6">
        <v>4032</v>
      </c>
      <c r="C55" s="34">
        <v>42501.440416666665</v>
      </c>
      <c r="D55" s="18">
        <v>42501.471273148149</v>
      </c>
      <c r="E55" s="6" t="s">
        <v>979</v>
      </c>
      <c r="F55" s="15">
        <v>3.0856481484079268E-2</v>
      </c>
      <c r="G55" s="10"/>
    </row>
    <row r="56" spans="1:7" s="2" customFormat="1" x14ac:dyDescent="0.25">
      <c r="A56" s="6" t="s">
        <v>837</v>
      </c>
      <c r="B56" s="6">
        <v>4024</v>
      </c>
      <c r="C56" s="34">
        <v>42501.413182870368</v>
      </c>
      <c r="D56" s="18">
        <v>42501.441562499997</v>
      </c>
      <c r="E56" s="6" t="s">
        <v>980</v>
      </c>
      <c r="F56" s="15">
        <v>2.8379629628034309E-2</v>
      </c>
      <c r="G56" s="10"/>
    </row>
    <row r="57" spans="1:7" s="2" customFormat="1" x14ac:dyDescent="0.25">
      <c r="A57" s="6" t="s">
        <v>838</v>
      </c>
      <c r="B57" s="6">
        <v>4023</v>
      </c>
      <c r="C57" s="34">
        <v>42501.450740740744</v>
      </c>
      <c r="D57" s="18">
        <v>42501.481342592589</v>
      </c>
      <c r="E57" s="6" t="s">
        <v>981</v>
      </c>
      <c r="F57" s="15">
        <v>3.0601851845858619E-2</v>
      </c>
      <c r="G57" s="10"/>
    </row>
    <row r="58" spans="1:7" s="2" customFormat="1" x14ac:dyDescent="0.25">
      <c r="A58" s="6" t="s">
        <v>839</v>
      </c>
      <c r="B58" s="6">
        <v>4029</v>
      </c>
      <c r="C58" s="34">
        <v>42501.424826388888</v>
      </c>
      <c r="D58" s="18">
        <v>42501.452222222222</v>
      </c>
      <c r="E58" s="6" t="s">
        <v>982</v>
      </c>
      <c r="F58" s="15">
        <v>2.7395833334594499E-2</v>
      </c>
      <c r="G58" s="10"/>
    </row>
    <row r="59" spans="1:7" s="2" customFormat="1" x14ac:dyDescent="0.25">
      <c r="A59" s="6" t="s">
        <v>840</v>
      </c>
      <c r="B59" s="6">
        <v>4030</v>
      </c>
      <c r="C59" s="34">
        <v>42501.463125000002</v>
      </c>
      <c r="D59" s="18">
        <v>42501.491770833331</v>
      </c>
      <c r="E59" s="6" t="s">
        <v>983</v>
      </c>
      <c r="F59" s="15">
        <v>2.8645833328482695E-2</v>
      </c>
      <c r="G59" s="10"/>
    </row>
    <row r="60" spans="1:7" s="2" customFormat="1" x14ac:dyDescent="0.25">
      <c r="A60" s="6" t="s">
        <v>841</v>
      </c>
      <c r="B60" s="6">
        <v>4014</v>
      </c>
      <c r="C60" s="34">
        <v>42501.437800925924</v>
      </c>
      <c r="D60" s="18">
        <v>42501.46261574074</v>
      </c>
      <c r="E60" s="6" t="s">
        <v>984</v>
      </c>
      <c r="F60" s="15">
        <v>2.4814814816636499E-2</v>
      </c>
      <c r="G60" s="10"/>
    </row>
    <row r="61" spans="1:7" s="2" customFormat="1" x14ac:dyDescent="0.25">
      <c r="A61" s="6" t="s">
        <v>842</v>
      </c>
      <c r="B61" s="6">
        <v>4013</v>
      </c>
      <c r="C61" s="34">
        <v>42501.473645833335</v>
      </c>
      <c r="D61" s="18">
        <v>42501.50271990741</v>
      </c>
      <c r="E61" s="6" t="s">
        <v>985</v>
      </c>
      <c r="F61" s="15">
        <v>2.9074074074742384E-2</v>
      </c>
      <c r="G61" s="10"/>
    </row>
    <row r="62" spans="1:7" s="2" customFormat="1" x14ac:dyDescent="0.25">
      <c r="A62" s="6" t="s">
        <v>843</v>
      </c>
      <c r="B62" s="6">
        <v>4009</v>
      </c>
      <c r="C62" s="34">
        <v>42501.448055555556</v>
      </c>
      <c r="D62" s="18">
        <v>42501.472638888888</v>
      </c>
      <c r="E62" s="6" t="s">
        <v>986</v>
      </c>
      <c r="F62" s="15">
        <v>2.4583333331975155E-2</v>
      </c>
      <c r="G62" s="10"/>
    </row>
    <row r="63" spans="1:7" s="2" customFormat="1" x14ac:dyDescent="0.25">
      <c r="A63" s="6" t="s">
        <v>844</v>
      </c>
      <c r="B63" s="6">
        <v>4010</v>
      </c>
      <c r="C63" s="34">
        <v>42501.482754629629</v>
      </c>
      <c r="D63" s="18">
        <v>42501.512766203705</v>
      </c>
      <c r="E63" s="6" t="s">
        <v>987</v>
      </c>
      <c r="F63" s="15">
        <v>3.0011574075615499E-2</v>
      </c>
      <c r="G63" s="10"/>
    </row>
    <row r="64" spans="1:7" s="2" customFormat="1" x14ac:dyDescent="0.25">
      <c r="A64" s="6" t="s">
        <v>845</v>
      </c>
      <c r="B64" s="6">
        <v>4020</v>
      </c>
      <c r="C64" s="34">
        <v>42501.458645833336</v>
      </c>
      <c r="D64" s="18">
        <v>42501.484155092592</v>
      </c>
      <c r="E64" s="6" t="s">
        <v>988</v>
      </c>
      <c r="F64" s="15">
        <v>2.5509259256068617E-2</v>
      </c>
      <c r="G64" s="10"/>
    </row>
    <row r="65" spans="1:7" s="2" customFormat="1" x14ac:dyDescent="0.25">
      <c r="A65" s="6" t="s">
        <v>846</v>
      </c>
      <c r="B65" s="6">
        <v>4019</v>
      </c>
      <c r="C65" s="34">
        <v>42501.495173611111</v>
      </c>
      <c r="D65" s="18">
        <v>42501.523356481484</v>
      </c>
      <c r="E65" s="6" t="s">
        <v>989</v>
      </c>
      <c r="F65" s="15">
        <v>2.8182870373711921E-2</v>
      </c>
      <c r="G65" s="10"/>
    </row>
    <row r="66" spans="1:7" s="2" customFormat="1" x14ac:dyDescent="0.25">
      <c r="A66" s="6" t="s">
        <v>847</v>
      </c>
      <c r="B66" s="6">
        <v>4007</v>
      </c>
      <c r="C66" s="34">
        <v>42501.468344907407</v>
      </c>
      <c r="D66" s="18">
        <v>42501.49359953704</v>
      </c>
      <c r="E66" s="6" t="s">
        <v>990</v>
      </c>
      <c r="F66" s="15">
        <v>2.5254629632399883E-2</v>
      </c>
      <c r="G66" s="10"/>
    </row>
    <row r="67" spans="1:7" s="2" customFormat="1" x14ac:dyDescent="0.25">
      <c r="A67" s="6" t="s">
        <v>848</v>
      </c>
      <c r="B67" s="6">
        <v>4008</v>
      </c>
      <c r="C67" s="34">
        <v>42501.505358796298</v>
      </c>
      <c r="D67" s="18">
        <v>42501.53334490741</v>
      </c>
      <c r="E67" s="6" t="s">
        <v>991</v>
      </c>
      <c r="F67" s="15">
        <v>2.7986111112113576E-2</v>
      </c>
      <c r="G67" s="10"/>
    </row>
    <row r="68" spans="1:7" s="2" customFormat="1" x14ac:dyDescent="0.25">
      <c r="A68" s="6" t="s">
        <v>849</v>
      </c>
      <c r="B68" s="6">
        <v>4031</v>
      </c>
      <c r="C68" s="34">
        <v>42501.474606481483</v>
      </c>
      <c r="D68" s="18">
        <v>42501.504699074074</v>
      </c>
      <c r="E68" s="6" t="s">
        <v>992</v>
      </c>
      <c r="F68" s="15">
        <v>3.0092592591245193E-2</v>
      </c>
      <c r="G68" s="10"/>
    </row>
    <row r="69" spans="1:7" s="2" customFormat="1" x14ac:dyDescent="0.25">
      <c r="A69" s="6" t="s">
        <v>850</v>
      </c>
      <c r="B69" s="6">
        <v>4032</v>
      </c>
      <c r="C69" s="34">
        <v>42501.510416666664</v>
      </c>
      <c r="D69" s="18">
        <v>42501.544629629629</v>
      </c>
      <c r="E69" s="6" t="s">
        <v>993</v>
      </c>
      <c r="F69" s="15">
        <v>3.4212962964375038E-2</v>
      </c>
      <c r="G69" s="10"/>
    </row>
    <row r="70" spans="1:7" s="2" customFormat="1" x14ac:dyDescent="0.25">
      <c r="A70" s="6" t="s">
        <v>851</v>
      </c>
      <c r="B70" s="6">
        <v>4024</v>
      </c>
      <c r="C70" s="34">
        <v>42501.486585648148</v>
      </c>
      <c r="D70" s="18">
        <v>42501.514155092591</v>
      </c>
      <c r="E70" s="6" t="s">
        <v>994</v>
      </c>
      <c r="F70" s="15">
        <v>2.7569444442633539E-2</v>
      </c>
      <c r="G70" s="10"/>
    </row>
    <row r="71" spans="1:7" s="2" customFormat="1" x14ac:dyDescent="0.25">
      <c r="A71" s="6" t="s">
        <v>852</v>
      </c>
      <c r="B71" s="6">
        <v>4023</v>
      </c>
      <c r="C71" s="34">
        <v>42501.520578703705</v>
      </c>
      <c r="D71" s="18">
        <v>42501.554652777777</v>
      </c>
      <c r="E71" s="6" t="s">
        <v>995</v>
      </c>
      <c r="F71" s="15">
        <v>3.407407407212304E-2</v>
      </c>
      <c r="G71" s="10"/>
    </row>
    <row r="72" spans="1:7" s="2" customFormat="1" x14ac:dyDescent="0.25">
      <c r="A72" s="6" t="s">
        <v>853</v>
      </c>
      <c r="B72" s="6">
        <v>4029</v>
      </c>
      <c r="C72" s="34">
        <v>42501.49627314815</v>
      </c>
      <c r="D72" s="18">
        <v>42501.526122685187</v>
      </c>
      <c r="E72" s="6" t="s">
        <v>996</v>
      </c>
      <c r="F72" s="15">
        <v>2.9849537037080154E-2</v>
      </c>
      <c r="G72" s="10"/>
    </row>
    <row r="73" spans="1:7" s="2" customFormat="1" x14ac:dyDescent="0.25">
      <c r="A73" s="6" t="s">
        <v>854</v>
      </c>
      <c r="B73" s="6">
        <v>4030</v>
      </c>
      <c r="C73" s="34">
        <v>42501.533703703702</v>
      </c>
      <c r="D73" s="18">
        <v>42501.564884259256</v>
      </c>
      <c r="E73" s="6" t="s">
        <v>997</v>
      </c>
      <c r="F73" s="15">
        <v>3.1180555553874001E-2</v>
      </c>
      <c r="G73" s="10"/>
    </row>
    <row r="74" spans="1:7" s="2" customFormat="1" x14ac:dyDescent="0.25">
      <c r="A74" s="6" t="s">
        <v>855</v>
      </c>
      <c r="B74" s="6">
        <v>4014</v>
      </c>
      <c r="C74" s="34">
        <v>42501.507337962961</v>
      </c>
      <c r="D74" s="18">
        <v>42501.537361111114</v>
      </c>
      <c r="E74" s="6" t="s">
        <v>998</v>
      </c>
      <c r="F74" s="15">
        <v>3.0023148152395152E-2</v>
      </c>
      <c r="G74" s="10"/>
    </row>
    <row r="75" spans="1:7" s="2" customFormat="1" x14ac:dyDescent="0.25">
      <c r="A75" s="6" t="s">
        <v>856</v>
      </c>
      <c r="B75" s="6">
        <v>4013</v>
      </c>
      <c r="C75" s="34">
        <v>42501.547060185185</v>
      </c>
      <c r="D75" s="18">
        <v>42501.575983796298</v>
      </c>
      <c r="E75" s="6" t="s">
        <v>999</v>
      </c>
      <c r="F75" s="15">
        <v>2.8923611112986691E-2</v>
      </c>
      <c r="G75" s="10"/>
    </row>
    <row r="76" spans="1:7" s="2" customFormat="1" x14ac:dyDescent="0.25">
      <c r="A76" s="6" t="s">
        <v>857</v>
      </c>
      <c r="B76" s="6">
        <v>4009</v>
      </c>
      <c r="C76" s="34">
        <v>42501.515208333331</v>
      </c>
      <c r="D76" s="18">
        <v>42501.546273148146</v>
      </c>
      <c r="E76" s="6" t="s">
        <v>1000</v>
      </c>
      <c r="F76" s="15">
        <v>3.1064814815181307E-2</v>
      </c>
      <c r="G76" s="10"/>
    </row>
    <row r="77" spans="1:7" s="2" customFormat="1" x14ac:dyDescent="0.25">
      <c r="A77" s="6" t="s">
        <v>858</v>
      </c>
      <c r="B77" s="6">
        <v>4010</v>
      </c>
      <c r="C77" s="34">
        <v>42501.555138888885</v>
      </c>
      <c r="D77" s="18">
        <v>42501.585763888892</v>
      </c>
      <c r="E77" s="6" t="s">
        <v>1001</v>
      </c>
      <c r="F77" s="15">
        <v>3.0625000006693881E-2</v>
      </c>
      <c r="G77" s="10"/>
    </row>
    <row r="78" spans="1:7" s="2" customFormat="1" x14ac:dyDescent="0.25">
      <c r="A78" s="6" t="s">
        <v>859</v>
      </c>
      <c r="B78" s="6">
        <v>4020</v>
      </c>
      <c r="C78" s="34">
        <v>42501.529016203705</v>
      </c>
      <c r="D78" s="18">
        <v>42501.557638888888</v>
      </c>
      <c r="E78" s="6" t="s">
        <v>1002</v>
      </c>
      <c r="F78" s="15">
        <v>2.8622685182199348E-2</v>
      </c>
      <c r="G78" s="10"/>
    </row>
    <row r="79" spans="1:7" s="2" customFormat="1" x14ac:dyDescent="0.25">
      <c r="A79" s="6" t="s">
        <v>860</v>
      </c>
      <c r="B79" s="6">
        <v>4019</v>
      </c>
      <c r="C79" s="34">
        <v>42501.569537037038</v>
      </c>
      <c r="D79" s="18">
        <v>42501.598171296297</v>
      </c>
      <c r="E79" s="6" t="s">
        <v>1003</v>
      </c>
      <c r="F79" s="15">
        <v>2.8634259258979E-2</v>
      </c>
      <c r="G79" s="10"/>
    </row>
    <row r="80" spans="1:7" s="2" customFormat="1" x14ac:dyDescent="0.25">
      <c r="A80" s="6" t="s">
        <v>861</v>
      </c>
      <c r="B80" s="6">
        <v>4007</v>
      </c>
      <c r="C80" s="34">
        <v>42501.53875</v>
      </c>
      <c r="D80" s="18">
        <v>42501.566354166665</v>
      </c>
      <c r="E80" s="6" t="s">
        <v>1004</v>
      </c>
      <c r="F80" s="15">
        <v>2.7604166665696539E-2</v>
      </c>
      <c r="G80" s="10"/>
    </row>
    <row r="81" spans="1:7" s="2" customFormat="1" x14ac:dyDescent="0.25">
      <c r="A81" s="6" t="s">
        <v>862</v>
      </c>
      <c r="B81" s="6">
        <v>4008</v>
      </c>
      <c r="C81" s="34">
        <v>42501.57739583333</v>
      </c>
      <c r="D81" s="18">
        <v>42501.606064814812</v>
      </c>
      <c r="E81" s="6" t="s">
        <v>1005</v>
      </c>
      <c r="F81" s="15">
        <v>2.8668981482042E-2</v>
      </c>
      <c r="G81" s="10"/>
    </row>
    <row r="82" spans="1:7" s="2" customFormat="1" x14ac:dyDescent="0.25">
      <c r="A82" s="6" t="s">
        <v>863</v>
      </c>
      <c r="B82" s="6">
        <v>4031</v>
      </c>
      <c r="C82" s="34">
        <v>42501.547337962962</v>
      </c>
      <c r="D82" s="18">
        <v>42501.578252314815</v>
      </c>
      <c r="E82" s="6" t="s">
        <v>1006</v>
      </c>
      <c r="F82" s="15">
        <v>3.0914351853425615E-2</v>
      </c>
      <c r="G82" s="10"/>
    </row>
    <row r="83" spans="1:7" s="2" customFormat="1" x14ac:dyDescent="0.25">
      <c r="A83" s="6" t="s">
        <v>864</v>
      </c>
      <c r="B83" s="6">
        <v>4032</v>
      </c>
      <c r="C83" s="34">
        <v>42501.582905092589</v>
      </c>
      <c r="D83" s="18">
        <v>42501.61787037037</v>
      </c>
      <c r="E83" s="6" t="s">
        <v>1007</v>
      </c>
      <c r="F83" s="15">
        <v>3.496527778042946E-2</v>
      </c>
      <c r="G83" s="10"/>
    </row>
    <row r="84" spans="1:7" s="2" customFormat="1" x14ac:dyDescent="0.25">
      <c r="A84" s="6" t="s">
        <v>865</v>
      </c>
      <c r="B84" s="6">
        <v>4024</v>
      </c>
      <c r="C84" s="34">
        <v>42501.557997685188</v>
      </c>
      <c r="D84" s="18">
        <v>42501.58734953704</v>
      </c>
      <c r="E84" s="6" t="s">
        <v>1008</v>
      </c>
      <c r="F84" s="15">
        <v>2.9351851851970423E-2</v>
      </c>
      <c r="G84" s="10"/>
    </row>
    <row r="85" spans="1:7" s="2" customFormat="1" x14ac:dyDescent="0.25">
      <c r="A85" s="6" t="s">
        <v>866</v>
      </c>
      <c r="B85" s="6">
        <v>4023</v>
      </c>
      <c r="C85" s="34">
        <v>42501.597800925927</v>
      </c>
      <c r="D85" s="18">
        <v>42501.628344907411</v>
      </c>
      <c r="E85" s="6" t="s">
        <v>1009</v>
      </c>
      <c r="F85" s="15">
        <v>3.054398148378823E-2</v>
      </c>
      <c r="G85" s="10"/>
    </row>
    <row r="86" spans="1:7" s="2" customFormat="1" x14ac:dyDescent="0.25">
      <c r="A86" s="6" t="s">
        <v>867</v>
      </c>
      <c r="B86" s="6">
        <v>4029</v>
      </c>
      <c r="C86" s="34">
        <v>42501.570034722223</v>
      </c>
      <c r="D86" s="18">
        <v>42501.598726851851</v>
      </c>
      <c r="E86" s="6" t="s">
        <v>1010</v>
      </c>
      <c r="F86" s="15">
        <v>2.8692129628325347E-2</v>
      </c>
      <c r="G86" s="10"/>
    </row>
    <row r="87" spans="1:7" s="2" customFormat="1" x14ac:dyDescent="0.25">
      <c r="A87" s="6" t="s">
        <v>868</v>
      </c>
      <c r="B87" s="6">
        <v>4030</v>
      </c>
      <c r="C87" s="34">
        <v>42501.606550925928</v>
      </c>
      <c r="D87" s="18">
        <v>42501.638784722221</v>
      </c>
      <c r="E87" s="6" t="s">
        <v>1011</v>
      </c>
      <c r="F87" s="15">
        <v>3.2233796293439809E-2</v>
      </c>
      <c r="G87" s="10"/>
    </row>
    <row r="88" spans="1:7" s="2" customFormat="1" x14ac:dyDescent="0.25">
      <c r="A88" s="6" t="s">
        <v>869</v>
      </c>
      <c r="B88" s="6">
        <v>4014</v>
      </c>
      <c r="C88" s="34">
        <v>42501.579780092594</v>
      </c>
      <c r="D88" s="18">
        <v>42501.608726851853</v>
      </c>
      <c r="E88" s="6" t="s">
        <v>1012</v>
      </c>
      <c r="F88" s="15">
        <v>2.8946759259270038E-2</v>
      </c>
      <c r="G88" s="10"/>
    </row>
    <row r="89" spans="1:7" s="2" customFormat="1" x14ac:dyDescent="0.25">
      <c r="A89" s="6" t="s">
        <v>870</v>
      </c>
      <c r="B89" s="6">
        <v>4013</v>
      </c>
      <c r="C89" s="34">
        <v>42501.621493055558</v>
      </c>
      <c r="D89" s="18">
        <v>42501.650833333333</v>
      </c>
      <c r="E89" s="6" t="s">
        <v>1013</v>
      </c>
      <c r="F89" s="15">
        <v>2.9340277775190771E-2</v>
      </c>
      <c r="G89" s="10"/>
    </row>
    <row r="90" spans="1:7" s="2" customFormat="1" x14ac:dyDescent="0.25">
      <c r="A90" s="6" t="s">
        <v>871</v>
      </c>
      <c r="B90" s="6">
        <v>4009</v>
      </c>
      <c r="C90" s="34">
        <v>42501.591458333336</v>
      </c>
      <c r="D90" s="18">
        <v>42501.619641203702</v>
      </c>
      <c r="E90" s="6" t="s">
        <v>1014</v>
      </c>
      <c r="F90" s="15">
        <v>2.8182870366435964E-2</v>
      </c>
      <c r="G90" s="10"/>
    </row>
    <row r="91" spans="1:7" s="2" customFormat="1" x14ac:dyDescent="0.25">
      <c r="A91" s="6" t="s">
        <v>872</v>
      </c>
      <c r="B91" s="6">
        <v>4010</v>
      </c>
      <c r="C91" s="34">
        <v>42501.633194444446</v>
      </c>
      <c r="D91" s="18">
        <v>42501.659201388888</v>
      </c>
      <c r="E91" s="6" t="s">
        <v>1015</v>
      </c>
      <c r="F91" s="15">
        <v>2.6006944441178348E-2</v>
      </c>
      <c r="G91" s="10"/>
    </row>
    <row r="92" spans="1:7" s="2" customFormat="1" x14ac:dyDescent="0.25">
      <c r="A92" s="6" t="s">
        <v>874</v>
      </c>
      <c r="B92" s="6">
        <v>4019</v>
      </c>
      <c r="C92" s="34">
        <v>42501.638506944444</v>
      </c>
      <c r="D92" s="18">
        <v>42501.672511574077</v>
      </c>
      <c r="E92" s="6" t="s">
        <v>1017</v>
      </c>
      <c r="F92" s="15">
        <v>3.4004629633272998E-2</v>
      </c>
      <c r="G92" s="10"/>
    </row>
    <row r="93" spans="1:7" s="2" customFormat="1" x14ac:dyDescent="0.25">
      <c r="A93" s="6" t="s">
        <v>875</v>
      </c>
      <c r="B93" s="6">
        <v>4007</v>
      </c>
      <c r="C93" s="34">
        <v>42501.609305555554</v>
      </c>
      <c r="D93" s="18">
        <v>42501.639456018522</v>
      </c>
      <c r="E93" s="6" t="s">
        <v>1018</v>
      </c>
      <c r="F93" s="15">
        <v>3.0150462967867497E-2</v>
      </c>
      <c r="G93" s="10"/>
    </row>
    <row r="94" spans="1:7" s="2" customFormat="1" x14ac:dyDescent="0.25">
      <c r="A94" s="6" t="s">
        <v>876</v>
      </c>
      <c r="B94" s="6">
        <v>4008</v>
      </c>
      <c r="C94" s="34">
        <v>42501.651041666664</v>
      </c>
      <c r="D94" s="18">
        <v>42501.679537037038</v>
      </c>
      <c r="E94" s="6" t="s">
        <v>1019</v>
      </c>
      <c r="F94" s="15">
        <v>2.849537037400296E-2</v>
      </c>
      <c r="G94" s="10"/>
    </row>
    <row r="95" spans="1:7" s="2" customFormat="1" x14ac:dyDescent="0.25">
      <c r="A95" s="6" t="s">
        <v>877</v>
      </c>
      <c r="B95" s="6">
        <v>4031</v>
      </c>
      <c r="C95" s="34">
        <v>42501.620648148149</v>
      </c>
      <c r="D95" s="18">
        <v>42501.651053240741</v>
      </c>
      <c r="E95" s="6" t="s">
        <v>1020</v>
      </c>
      <c r="F95" s="15">
        <v>3.0405092591536231E-2</v>
      </c>
      <c r="G95" s="10"/>
    </row>
    <row r="96" spans="1:7" s="2" customFormat="1" x14ac:dyDescent="0.25">
      <c r="A96" s="6" t="s">
        <v>878</v>
      </c>
      <c r="B96" s="6">
        <v>4032</v>
      </c>
      <c r="C96" s="34">
        <v>42501.656099537038</v>
      </c>
      <c r="D96" s="18">
        <v>42501.690717592595</v>
      </c>
      <c r="E96" s="6" t="s">
        <v>1021</v>
      </c>
      <c r="F96" s="15">
        <v>3.4618055557075422E-2</v>
      </c>
      <c r="G96" s="10"/>
    </row>
    <row r="97" spans="1:7" s="2" customFormat="1" x14ac:dyDescent="0.25">
      <c r="A97" s="6" t="s">
        <v>879</v>
      </c>
      <c r="B97" s="6">
        <v>4024</v>
      </c>
      <c r="C97" s="34">
        <v>42501.631168981483</v>
      </c>
      <c r="D97" s="18">
        <v>42501.660254629627</v>
      </c>
      <c r="E97" s="6" t="s">
        <v>1022</v>
      </c>
      <c r="F97" s="15">
        <v>2.9085648144246079E-2</v>
      </c>
      <c r="G97" s="10"/>
    </row>
    <row r="98" spans="1:7" s="2" customFormat="1" x14ac:dyDescent="0.25">
      <c r="A98" s="6" t="s">
        <v>880</v>
      </c>
      <c r="B98" s="6">
        <v>4023</v>
      </c>
      <c r="C98" s="34">
        <v>42501.668506944443</v>
      </c>
      <c r="D98" s="18">
        <v>42501.70144675926</v>
      </c>
      <c r="E98" s="6" t="s">
        <v>1023</v>
      </c>
      <c r="F98" s="15">
        <v>3.2939814816927537E-2</v>
      </c>
      <c r="G98" s="10"/>
    </row>
    <row r="99" spans="1:7" s="2" customFormat="1" x14ac:dyDescent="0.25">
      <c r="A99" s="6" t="s">
        <v>881</v>
      </c>
      <c r="B99" s="6">
        <v>4029</v>
      </c>
      <c r="C99" s="34">
        <v>42501.643425925926</v>
      </c>
      <c r="D99" s="18">
        <v>42501.670914351853</v>
      </c>
      <c r="E99" s="6" t="s">
        <v>1024</v>
      </c>
      <c r="F99" s="15">
        <v>2.7488425927003846E-2</v>
      </c>
      <c r="G99" s="10"/>
    </row>
    <row r="100" spans="1:7" s="2" customFormat="1" x14ac:dyDescent="0.25">
      <c r="A100" s="6" t="s">
        <v>882</v>
      </c>
      <c r="B100" s="6">
        <v>4030</v>
      </c>
      <c r="C100" s="34">
        <v>42501.680104166669</v>
      </c>
      <c r="D100" s="18">
        <v>42501.711122685185</v>
      </c>
      <c r="E100" s="6" t="s">
        <v>1025</v>
      </c>
      <c r="F100" s="15">
        <v>3.1018518515338656E-2</v>
      </c>
      <c r="G100" s="10"/>
    </row>
    <row r="101" spans="1:7" s="2" customFormat="1" x14ac:dyDescent="0.25">
      <c r="A101" s="6" t="s">
        <v>883</v>
      </c>
      <c r="B101" s="6">
        <v>4014</v>
      </c>
      <c r="C101" s="34">
        <v>42501.654618055552</v>
      </c>
      <c r="D101" s="18">
        <v>42501.681666666664</v>
      </c>
      <c r="E101" s="6" t="s">
        <v>1026</v>
      </c>
      <c r="F101" s="15">
        <v>2.7048611111240461E-2</v>
      </c>
      <c r="G101" s="10"/>
    </row>
    <row r="102" spans="1:7" s="2" customFormat="1" x14ac:dyDescent="0.25">
      <c r="A102" s="6" t="s">
        <v>884</v>
      </c>
      <c r="B102" s="6">
        <v>4013</v>
      </c>
      <c r="C102" s="34">
        <v>42501.693148148152</v>
      </c>
      <c r="D102" s="18">
        <v>42501.721967592595</v>
      </c>
      <c r="E102" s="6" t="s">
        <v>1027</v>
      </c>
      <c r="F102" s="15">
        <v>2.8819444443797693E-2</v>
      </c>
      <c r="G102" s="10"/>
    </row>
    <row r="103" spans="1:7" s="2" customFormat="1" x14ac:dyDescent="0.25">
      <c r="A103" s="6" t="s">
        <v>885</v>
      </c>
      <c r="B103" s="6">
        <v>4009</v>
      </c>
      <c r="C103" s="34">
        <v>42501.663206018522</v>
      </c>
      <c r="D103" s="18">
        <v>42501.691979166666</v>
      </c>
      <c r="E103" s="6" t="s">
        <v>1028</v>
      </c>
      <c r="F103" s="15">
        <v>2.8773148143955041E-2</v>
      </c>
      <c r="G103" s="10"/>
    </row>
    <row r="104" spans="1:7" s="2" customFormat="1" x14ac:dyDescent="0.25">
      <c r="A104" s="6" t="s">
        <v>886</v>
      </c>
      <c r="B104" s="6">
        <v>4010</v>
      </c>
      <c r="C104" s="34">
        <v>42501.701331018521</v>
      </c>
      <c r="D104" s="18">
        <v>42501.731446759259</v>
      </c>
      <c r="E104" s="6" t="s">
        <v>1029</v>
      </c>
      <c r="F104" s="15">
        <v>3.011574073752854E-2</v>
      </c>
      <c r="G104" s="10"/>
    </row>
    <row r="105" spans="1:7" s="2" customFormat="1" x14ac:dyDescent="0.25">
      <c r="A105" s="6" t="s">
        <v>887</v>
      </c>
      <c r="B105" s="6">
        <v>4020</v>
      </c>
      <c r="C105" s="34">
        <v>42501.676435185182</v>
      </c>
      <c r="D105" s="18">
        <v>42501.704062500001</v>
      </c>
      <c r="E105" s="6" t="s">
        <v>1030</v>
      </c>
      <c r="F105" s="15">
        <v>2.7627314819255844E-2</v>
      </c>
      <c r="G105" s="10"/>
    </row>
    <row r="106" spans="1:7" s="2" customFormat="1" x14ac:dyDescent="0.25">
      <c r="A106" s="6" t="s">
        <v>888</v>
      </c>
      <c r="B106" s="6">
        <v>4019</v>
      </c>
      <c r="C106" s="34">
        <v>42501.711365740739</v>
      </c>
      <c r="D106" s="18">
        <v>42501.744583333333</v>
      </c>
      <c r="E106" s="6" t="s">
        <v>1031</v>
      </c>
      <c r="F106" s="15">
        <v>3.3217592594155576E-2</v>
      </c>
      <c r="G106" s="10"/>
    </row>
    <row r="107" spans="1:7" s="2" customFormat="1" x14ac:dyDescent="0.25">
      <c r="A107" s="6" t="s">
        <v>889</v>
      </c>
      <c r="B107" s="6">
        <v>4007</v>
      </c>
      <c r="C107" s="34">
        <v>42501.684062499997</v>
      </c>
      <c r="D107" s="18">
        <v>42501.712256944447</v>
      </c>
      <c r="E107" s="6" t="s">
        <v>1032</v>
      </c>
      <c r="F107" s="15">
        <v>2.8194444450491574E-2</v>
      </c>
      <c r="G107" s="10"/>
    </row>
    <row r="108" spans="1:7" s="2" customFormat="1" x14ac:dyDescent="0.25">
      <c r="A108" s="6" t="s">
        <v>890</v>
      </c>
      <c r="B108" s="6">
        <v>4008</v>
      </c>
      <c r="C108" s="34">
        <v>42501.724027777775</v>
      </c>
      <c r="D108" s="18">
        <v>42501.751956018517</v>
      </c>
      <c r="E108" s="6" t="s">
        <v>1033</v>
      </c>
      <c r="F108" s="15">
        <v>2.792824074276723E-2</v>
      </c>
      <c r="G108" s="10"/>
    </row>
    <row r="109" spans="1:7" s="2" customFormat="1" x14ac:dyDescent="0.25">
      <c r="A109" s="6" t="s">
        <v>891</v>
      </c>
      <c r="B109" s="6">
        <v>4031</v>
      </c>
      <c r="C109" s="34">
        <v>42501.694155092591</v>
      </c>
      <c r="D109" s="18">
        <v>42501.723865740743</v>
      </c>
      <c r="E109" s="6" t="s">
        <v>1034</v>
      </c>
      <c r="F109" s="15">
        <v>2.9710648152104113E-2</v>
      </c>
      <c r="G109" s="10"/>
    </row>
    <row r="110" spans="1:7" s="2" customFormat="1" x14ac:dyDescent="0.25">
      <c r="A110" s="6" t="s">
        <v>892</v>
      </c>
      <c r="B110" s="6">
        <v>4032</v>
      </c>
      <c r="C110" s="34">
        <v>42501.726574074077</v>
      </c>
      <c r="D110" s="18">
        <v>42501.763495370367</v>
      </c>
      <c r="E110" s="6" t="s">
        <v>1035</v>
      </c>
      <c r="F110" s="15">
        <v>3.6921296290529426E-2</v>
      </c>
      <c r="G110" s="10"/>
    </row>
    <row r="111" spans="1:7" s="2" customFormat="1" x14ac:dyDescent="0.25">
      <c r="A111" s="6" t="s">
        <v>893</v>
      </c>
      <c r="B111" s="6">
        <v>4040</v>
      </c>
      <c r="C111" s="34">
        <v>42501.707395833335</v>
      </c>
      <c r="D111" s="18">
        <v>42501.735046296293</v>
      </c>
      <c r="E111" s="6" t="s">
        <v>1036</v>
      </c>
      <c r="F111" s="15">
        <v>2.7650462958263233E-2</v>
      </c>
      <c r="G111" s="10"/>
    </row>
    <row r="112" spans="1:7" s="2" customFormat="1" x14ac:dyDescent="0.25">
      <c r="A112" s="6" t="s">
        <v>894</v>
      </c>
      <c r="B112" s="6">
        <v>4039</v>
      </c>
      <c r="C112" s="34">
        <v>42501.744074074071</v>
      </c>
      <c r="D112" s="18">
        <v>42501.77511574074</v>
      </c>
      <c r="E112" s="6" t="s">
        <v>1037</v>
      </c>
      <c r="F112" s="15">
        <v>3.104166666889796E-2</v>
      </c>
      <c r="G112" s="10"/>
    </row>
    <row r="113" spans="1:7" s="2" customFormat="1" x14ac:dyDescent="0.25">
      <c r="A113" s="6" t="s">
        <v>895</v>
      </c>
      <c r="B113" s="6">
        <v>4029</v>
      </c>
      <c r="C113" s="34">
        <v>42501.714722222219</v>
      </c>
      <c r="D113" s="18">
        <v>42501.744016203702</v>
      </c>
      <c r="E113" s="6" t="s">
        <v>1038</v>
      </c>
      <c r="F113" s="15">
        <v>2.9293981482624076E-2</v>
      </c>
      <c r="G113" s="10"/>
    </row>
    <row r="114" spans="1:7" s="2" customFormat="1" x14ac:dyDescent="0.25">
      <c r="A114" s="6" t="s">
        <v>896</v>
      </c>
      <c r="B114" s="6">
        <v>4030</v>
      </c>
      <c r="C114" s="34">
        <v>42501.752349537041</v>
      </c>
      <c r="D114" s="18">
        <v>42501.783888888887</v>
      </c>
      <c r="E114" s="6" t="s">
        <v>1039</v>
      </c>
      <c r="F114" s="15">
        <v>3.1539351846731734E-2</v>
      </c>
      <c r="G114" s="10"/>
    </row>
    <row r="115" spans="1:7" s="2" customFormat="1" x14ac:dyDescent="0.25">
      <c r="A115" s="6" t="s">
        <v>897</v>
      </c>
      <c r="B115" s="6">
        <v>4014</v>
      </c>
      <c r="C115" s="34">
        <v>42501.725694444445</v>
      </c>
      <c r="D115" s="18">
        <v>42501.753993055558</v>
      </c>
      <c r="E115" s="6" t="s">
        <v>1040</v>
      </c>
      <c r="F115" s="15">
        <v>2.8298611112404615E-2</v>
      </c>
      <c r="G115" s="10"/>
    </row>
    <row r="116" spans="1:7" s="2" customFormat="1" x14ac:dyDescent="0.25">
      <c r="A116" s="6" t="s">
        <v>898</v>
      </c>
      <c r="B116" s="6">
        <v>4013</v>
      </c>
      <c r="C116" s="34">
        <v>42501.766446759262</v>
      </c>
      <c r="D116" s="18">
        <v>42501.795324074075</v>
      </c>
      <c r="E116" s="6" t="s">
        <v>1041</v>
      </c>
      <c r="F116" s="15">
        <v>2.8877314813144039E-2</v>
      </c>
      <c r="G116" s="10"/>
    </row>
    <row r="117" spans="1:7" s="2" customFormat="1" x14ac:dyDescent="0.25">
      <c r="A117" s="6" t="s">
        <v>899</v>
      </c>
      <c r="B117" s="6">
        <v>4009</v>
      </c>
      <c r="C117" s="34">
        <v>42501.737581018519</v>
      </c>
      <c r="D117" s="18">
        <v>42501.765648148146</v>
      </c>
      <c r="E117" s="6" t="s">
        <v>1042</v>
      </c>
      <c r="F117" s="15">
        <v>2.806712962774327E-2</v>
      </c>
      <c r="G117" s="10"/>
    </row>
    <row r="118" spans="1:7" s="2" customFormat="1" x14ac:dyDescent="0.25">
      <c r="A118" s="6" t="s">
        <v>900</v>
      </c>
      <c r="B118" s="6">
        <v>4010</v>
      </c>
      <c r="C118" s="34">
        <v>42501.774513888886</v>
      </c>
      <c r="D118" s="18">
        <v>42501.806805555556</v>
      </c>
      <c r="E118" s="6" t="s">
        <v>1043</v>
      </c>
      <c r="F118" s="15">
        <v>3.2291666670062114E-2</v>
      </c>
      <c r="G118" s="10"/>
    </row>
    <row r="119" spans="1:7" s="2" customFormat="1" x14ac:dyDescent="0.25">
      <c r="A119" s="6" t="s">
        <v>901</v>
      </c>
      <c r="B119" s="6">
        <v>4020</v>
      </c>
      <c r="C119" s="34">
        <v>42501.748240740744</v>
      </c>
      <c r="D119" s="18">
        <v>42501.777175925927</v>
      </c>
      <c r="E119" s="6" t="s">
        <v>1044</v>
      </c>
      <c r="F119" s="15">
        <v>2.8935185182490386E-2</v>
      </c>
      <c r="G119" s="10"/>
    </row>
    <row r="120" spans="1:7" s="2" customFormat="1" x14ac:dyDescent="0.25">
      <c r="A120" s="6" t="s">
        <v>902</v>
      </c>
      <c r="B120" s="6">
        <v>4019</v>
      </c>
      <c r="C120" s="34">
        <v>42501.781956018516</v>
      </c>
      <c r="D120" s="18">
        <v>42501.816458333335</v>
      </c>
      <c r="E120" s="6" t="s">
        <v>1045</v>
      </c>
      <c r="F120" s="15">
        <v>3.4502314818382729E-2</v>
      </c>
      <c r="G120" s="10"/>
    </row>
    <row r="121" spans="1:7" s="2" customFormat="1" x14ac:dyDescent="0.25">
      <c r="A121" s="6" t="s">
        <v>904</v>
      </c>
      <c r="B121" s="6">
        <v>4008</v>
      </c>
      <c r="C121" s="34">
        <v>42501.792349537034</v>
      </c>
      <c r="D121" s="18">
        <v>42501.825312499997</v>
      </c>
      <c r="E121" s="6" t="s">
        <v>1047</v>
      </c>
      <c r="F121" s="15">
        <v>3.2962962963210884E-2</v>
      </c>
      <c r="G121" s="10"/>
    </row>
    <row r="122" spans="1:7" s="2" customFormat="1" x14ac:dyDescent="0.25">
      <c r="A122" s="6" t="s">
        <v>905</v>
      </c>
      <c r="B122" s="6">
        <v>4031</v>
      </c>
      <c r="C122" s="34">
        <v>42501.767476851855</v>
      </c>
      <c r="D122" s="18">
        <v>42501.795937499999</v>
      </c>
      <c r="E122" s="6" t="s">
        <v>1048</v>
      </c>
      <c r="F122" s="15">
        <v>2.8460648143664002E-2</v>
      </c>
      <c r="G122" s="10"/>
    </row>
    <row r="123" spans="1:7" s="2" customFormat="1" x14ac:dyDescent="0.25">
      <c r="A123" s="6" t="s">
        <v>906</v>
      </c>
      <c r="B123" s="6">
        <v>4032</v>
      </c>
      <c r="C123" s="34">
        <v>42501.809479166666</v>
      </c>
      <c r="D123" s="18">
        <v>42501.835243055553</v>
      </c>
      <c r="E123" s="6" t="s">
        <v>1049</v>
      </c>
      <c r="F123" s="15">
        <v>2.5763888887013309E-2</v>
      </c>
      <c r="G123" s="10"/>
    </row>
    <row r="124" spans="1:7" s="2" customFormat="1" x14ac:dyDescent="0.25">
      <c r="A124" s="6" t="s">
        <v>907</v>
      </c>
      <c r="B124" s="6">
        <v>4029</v>
      </c>
      <c r="C124" s="34">
        <v>42501.787233796298</v>
      </c>
      <c r="D124" s="18">
        <v>42501.816874999997</v>
      </c>
      <c r="E124" s="6" t="s">
        <v>1050</v>
      </c>
      <c r="F124" s="15">
        <v>2.9641203698702157E-2</v>
      </c>
      <c r="G124" s="10"/>
    </row>
    <row r="125" spans="1:7" s="2" customFormat="1" x14ac:dyDescent="0.25">
      <c r="A125" s="6" t="s">
        <v>908</v>
      </c>
      <c r="B125" s="6">
        <v>4030</v>
      </c>
      <c r="C125" s="34">
        <v>42501.824699074074</v>
      </c>
      <c r="D125" s="18">
        <v>42501.857083333336</v>
      </c>
      <c r="E125" s="6" t="s">
        <v>1051</v>
      </c>
      <c r="F125" s="15">
        <v>3.238425926247146E-2</v>
      </c>
      <c r="G125" s="10"/>
    </row>
    <row r="126" spans="1:7" s="2" customFormat="1" x14ac:dyDescent="0.25">
      <c r="A126" s="6" t="s">
        <v>909</v>
      </c>
      <c r="B126" s="6">
        <v>4009</v>
      </c>
      <c r="C126" s="34">
        <v>42501.809432870374</v>
      </c>
      <c r="D126" s="18">
        <v>42501.838587962964</v>
      </c>
      <c r="E126" s="6" t="s">
        <v>1052</v>
      </c>
      <c r="F126" s="15">
        <v>2.9155092590372078E-2</v>
      </c>
      <c r="G126" s="10"/>
    </row>
    <row r="127" spans="1:7" s="2" customFormat="1" x14ac:dyDescent="0.25">
      <c r="A127" s="6" t="s">
        <v>910</v>
      </c>
      <c r="B127" s="6">
        <v>4010</v>
      </c>
      <c r="C127" s="34">
        <v>42501.845393518517</v>
      </c>
      <c r="D127" s="18">
        <v>42501.877847222226</v>
      </c>
      <c r="E127" s="6" t="s">
        <v>1053</v>
      </c>
      <c r="F127" s="15">
        <v>3.2453703708597459E-2</v>
      </c>
      <c r="G127" s="10"/>
    </row>
    <row r="128" spans="1:7" s="2" customFormat="1" x14ac:dyDescent="0.25">
      <c r="A128" s="6" t="s">
        <v>911</v>
      </c>
      <c r="B128" s="6">
        <v>4007</v>
      </c>
      <c r="C128" s="34">
        <v>42501.828113425923</v>
      </c>
      <c r="D128" s="18">
        <v>42501.858275462961</v>
      </c>
      <c r="E128" s="6" t="s">
        <v>1054</v>
      </c>
      <c r="F128" s="15">
        <v>3.0162037037371192E-2</v>
      </c>
      <c r="G128" s="10"/>
    </row>
    <row r="129" spans="1:11" s="2" customFormat="1" x14ac:dyDescent="0.25">
      <c r="A129" s="6" t="s">
        <v>912</v>
      </c>
      <c r="B129" s="6">
        <v>4008</v>
      </c>
      <c r="C129" s="34">
        <v>42501.862534722219</v>
      </c>
      <c r="D129" s="18">
        <v>42501.898333333331</v>
      </c>
      <c r="E129" s="6" t="s">
        <v>1055</v>
      </c>
      <c r="F129" s="15">
        <v>3.5798611112113576E-2</v>
      </c>
      <c r="G129" s="10"/>
    </row>
    <row r="130" spans="1:11" s="2" customFormat="1" x14ac:dyDescent="0.25">
      <c r="A130" s="6" t="s">
        <v>913</v>
      </c>
      <c r="B130" s="6">
        <v>4031</v>
      </c>
      <c r="C130" s="34">
        <v>42501.851747685185</v>
      </c>
      <c r="D130" s="18">
        <v>42501.879537037035</v>
      </c>
      <c r="E130" s="6" t="s">
        <v>1056</v>
      </c>
      <c r="F130" s="15">
        <v>2.7789351850515231E-2</v>
      </c>
      <c r="G130" s="10"/>
    </row>
    <row r="131" spans="1:11" s="2" customFormat="1" x14ac:dyDescent="0.25">
      <c r="A131" s="6" t="s">
        <v>914</v>
      </c>
      <c r="B131" s="6">
        <v>4032</v>
      </c>
      <c r="C131" s="34">
        <v>42501.893310185187</v>
      </c>
      <c r="D131" s="18">
        <v>42501.919872685183</v>
      </c>
      <c r="E131" s="6" t="s">
        <v>1057</v>
      </c>
      <c r="F131" s="15">
        <v>2.6562499995634425E-2</v>
      </c>
      <c r="G131" s="10"/>
    </row>
    <row r="132" spans="1:11" s="2" customFormat="1" x14ac:dyDescent="0.25">
      <c r="A132" s="6" t="s">
        <v>915</v>
      </c>
      <c r="B132" s="6">
        <v>4029</v>
      </c>
      <c r="C132" s="34">
        <v>42501.859733796293</v>
      </c>
      <c r="D132" s="18">
        <v>42501.900347222225</v>
      </c>
      <c r="E132" s="6" t="s">
        <v>1058</v>
      </c>
      <c r="F132" s="15">
        <v>4.0613425931951497E-2</v>
      </c>
      <c r="G132" s="10"/>
    </row>
    <row r="133" spans="1:11" s="2" customFormat="1" x14ac:dyDescent="0.25">
      <c r="A133" s="6" t="s">
        <v>916</v>
      </c>
      <c r="B133" s="6">
        <v>4030</v>
      </c>
      <c r="C133" s="34">
        <v>42501.909525462965</v>
      </c>
      <c r="D133" s="18">
        <v>42501.940694444442</v>
      </c>
      <c r="E133" s="6" t="s">
        <v>1059</v>
      </c>
      <c r="F133" s="15">
        <v>3.1168981477094349E-2</v>
      </c>
      <c r="G133" s="10"/>
    </row>
    <row r="134" spans="1:11" s="2" customFormat="1" x14ac:dyDescent="0.25">
      <c r="A134" s="6" t="s">
        <v>917</v>
      </c>
      <c r="B134" s="6">
        <v>4009</v>
      </c>
      <c r="C134" s="34">
        <v>42501.892199074071</v>
      </c>
      <c r="D134" s="18">
        <v>42501.922291666669</v>
      </c>
      <c r="E134" s="6" t="s">
        <v>1060</v>
      </c>
      <c r="F134" s="15">
        <v>3.0092592598521151E-2</v>
      </c>
      <c r="G134" s="10"/>
    </row>
    <row r="135" spans="1:11" s="2" customFormat="1" x14ac:dyDescent="0.25">
      <c r="A135" s="6" t="s">
        <v>918</v>
      </c>
      <c r="B135" s="6">
        <v>4010</v>
      </c>
      <c r="C135" s="34">
        <v>42501.931168981479</v>
      </c>
      <c r="D135" s="18">
        <v>42501.962627314817</v>
      </c>
      <c r="E135" s="6" t="s">
        <v>1061</v>
      </c>
      <c r="F135" s="15">
        <v>3.1458333338377997E-2</v>
      </c>
      <c r="G135" s="10"/>
    </row>
    <row r="136" spans="1:11" s="2" customFormat="1" x14ac:dyDescent="0.25">
      <c r="A136" s="6" t="s">
        <v>919</v>
      </c>
      <c r="B136" s="6">
        <v>4007</v>
      </c>
      <c r="C136" s="34">
        <v>42501.901828703703</v>
      </c>
      <c r="D136" s="18">
        <v>42501.941504629627</v>
      </c>
      <c r="E136" s="6" t="s">
        <v>1062</v>
      </c>
      <c r="F136" s="15">
        <v>3.9675925923802424E-2</v>
      </c>
      <c r="G136" s="10"/>
    </row>
    <row r="137" spans="1:11" s="2" customFormat="1" x14ac:dyDescent="0.25">
      <c r="A137" s="6" t="s">
        <v>920</v>
      </c>
      <c r="B137" s="6">
        <v>4008</v>
      </c>
      <c r="C137" s="34">
        <v>42501.945787037039</v>
      </c>
      <c r="D137" s="18">
        <v>42501.981342592589</v>
      </c>
      <c r="E137" s="6" t="s">
        <v>1063</v>
      </c>
      <c r="F137" s="15">
        <v>3.555555555067258E-2</v>
      </c>
      <c r="G137" s="10"/>
    </row>
    <row r="138" spans="1:11" s="2" customFormat="1" x14ac:dyDescent="0.25">
      <c r="A138" s="6" t="s">
        <v>921</v>
      </c>
      <c r="B138" s="6">
        <v>4031</v>
      </c>
      <c r="C138" s="34">
        <v>42501.935300925928</v>
      </c>
      <c r="D138" s="18">
        <v>42501.963194444441</v>
      </c>
      <c r="E138" s="6" t="s">
        <v>1064</v>
      </c>
      <c r="F138" s="15">
        <v>2.7893518512428273E-2</v>
      </c>
      <c r="G138" s="10"/>
    </row>
    <row r="139" spans="1:11" s="2" customFormat="1" x14ac:dyDescent="0.25">
      <c r="A139" s="6" t="s">
        <v>922</v>
      </c>
      <c r="B139" s="6">
        <v>4032</v>
      </c>
      <c r="C139" s="34">
        <v>42501.975914351853</v>
      </c>
      <c r="D139" s="18">
        <v>42502.002627314818</v>
      </c>
      <c r="E139" s="6" t="s">
        <v>1065</v>
      </c>
      <c r="F139" s="15">
        <v>2.6712962964666076E-2</v>
      </c>
      <c r="G139" s="10"/>
      <c r="H139"/>
    </row>
    <row r="140" spans="1:11" s="2" customFormat="1" x14ac:dyDescent="0.25">
      <c r="A140" s="6" t="s">
        <v>923</v>
      </c>
      <c r="B140" s="6">
        <v>4029</v>
      </c>
      <c r="C140" s="34">
        <v>42501.954027777778</v>
      </c>
      <c r="D140" s="18">
        <v>42501.983749999999</v>
      </c>
      <c r="E140" s="6" t="s">
        <v>1066</v>
      </c>
      <c r="F140" s="15">
        <v>2.9722222221607808E-2</v>
      </c>
      <c r="G140" s="10"/>
      <c r="H140"/>
    </row>
    <row r="141" spans="1:11" s="2" customFormat="1" x14ac:dyDescent="0.25">
      <c r="A141" s="6" t="s">
        <v>924</v>
      </c>
      <c r="B141" s="6">
        <v>4030</v>
      </c>
      <c r="C141" s="34">
        <v>42501.993773148148</v>
      </c>
      <c r="D141" s="18">
        <v>42502.0237037037</v>
      </c>
      <c r="E141" s="6" t="s">
        <v>1067</v>
      </c>
      <c r="F141" s="15">
        <v>2.9930555552709848E-2</v>
      </c>
      <c r="G141" s="10"/>
      <c r="H141"/>
    </row>
    <row r="142" spans="1:11" s="2" customFormat="1" x14ac:dyDescent="0.25">
      <c r="A142" s="6" t="s">
        <v>925</v>
      </c>
      <c r="B142" s="6">
        <v>4009</v>
      </c>
      <c r="C142" s="34">
        <v>42501.974942129629</v>
      </c>
      <c r="D142" s="18">
        <v>42502.005925925929</v>
      </c>
      <c r="E142" s="6" t="s">
        <v>1068</v>
      </c>
      <c r="F142" s="15">
        <v>3.0983796299551614E-2</v>
      </c>
      <c r="G142" s="10"/>
      <c r="H142"/>
    </row>
    <row r="143" spans="1:11" s="2" customFormat="1" x14ac:dyDescent="0.25">
      <c r="A143" s="6" t="s">
        <v>926</v>
      </c>
      <c r="B143" s="6">
        <v>4010</v>
      </c>
      <c r="C143" s="34">
        <v>42502.014050925929</v>
      </c>
      <c r="D143" s="18">
        <v>42502.045127314814</v>
      </c>
      <c r="E143" s="6" t="s">
        <v>1069</v>
      </c>
      <c r="F143" s="15">
        <v>3.1076388884685002E-2</v>
      </c>
      <c r="G143" s="10"/>
      <c r="H143"/>
      <c r="I143"/>
    </row>
    <row r="144" spans="1:11" x14ac:dyDescent="0.25">
      <c r="A144" s="6" t="s">
        <v>927</v>
      </c>
      <c r="B144" s="6">
        <v>4007</v>
      </c>
      <c r="C144" s="34">
        <v>42501.984166666669</v>
      </c>
      <c r="D144" s="18">
        <v>42502.031967592593</v>
      </c>
      <c r="E144" s="6" t="s">
        <v>1070</v>
      </c>
      <c r="F144" s="15">
        <v>4.7800925924093463E-2</v>
      </c>
      <c r="G144" s="10"/>
      <c r="J144" s="2"/>
      <c r="K144" s="2"/>
    </row>
    <row r="145" spans="1:15" x14ac:dyDescent="0.25">
      <c r="A145" s="6" t="s">
        <v>928</v>
      </c>
      <c r="B145" s="6">
        <v>4008</v>
      </c>
      <c r="C145" s="34">
        <v>42502.034537037034</v>
      </c>
      <c r="D145" s="18">
        <v>42502.065023148149</v>
      </c>
      <c r="E145" s="6" t="s">
        <v>1071</v>
      </c>
      <c r="F145" s="15">
        <v>3.0486111114441883E-2</v>
      </c>
      <c r="G145" s="10"/>
      <c r="I145" s="2"/>
      <c r="J145" s="2"/>
      <c r="K145" s="2"/>
    </row>
    <row r="146" spans="1:15" s="2" customFormat="1" x14ac:dyDescent="0.25">
      <c r="A146" s="6" t="s">
        <v>929</v>
      </c>
      <c r="B146" s="6">
        <v>4031</v>
      </c>
      <c r="C146" s="34">
        <v>42502.020416666666</v>
      </c>
      <c r="D146" s="18">
        <v>42502.04824074074</v>
      </c>
      <c r="E146" s="6" t="s">
        <v>1072</v>
      </c>
      <c r="F146" s="15">
        <v>2.7824074073578231E-2</v>
      </c>
      <c r="G146" s="10"/>
      <c r="H146"/>
      <c r="L146"/>
      <c r="M146"/>
      <c r="N146"/>
      <c r="O146"/>
    </row>
    <row r="147" spans="1:15" x14ac:dyDescent="0.25">
      <c r="A147" s="17"/>
      <c r="B147" s="17"/>
      <c r="C147" s="18"/>
      <c r="D147" s="18"/>
      <c r="E147" s="6"/>
      <c r="F147" s="15"/>
      <c r="G147" s="10"/>
      <c r="J147" s="2"/>
      <c r="K147" s="2"/>
    </row>
    <row r="148" spans="1:15" x14ac:dyDescent="0.25">
      <c r="A148" s="17"/>
      <c r="B148" s="17"/>
      <c r="C148" s="18"/>
      <c r="D148" s="18"/>
      <c r="E148" s="6"/>
      <c r="F148" s="15"/>
      <c r="G148" s="10"/>
      <c r="J148" s="2"/>
      <c r="K148" s="2"/>
    </row>
    <row r="149" spans="1:15" x14ac:dyDescent="0.25">
      <c r="A149" s="17"/>
      <c r="B149" s="17"/>
      <c r="C149" s="18"/>
      <c r="D149" s="18"/>
      <c r="E149" s="6"/>
      <c r="F149" s="15"/>
      <c r="G149" s="10"/>
      <c r="J149" s="2"/>
      <c r="K149" s="2"/>
    </row>
    <row r="150" spans="1:15" x14ac:dyDescent="0.25">
      <c r="A150" s="17"/>
      <c r="B150" s="17"/>
      <c r="C150" s="18"/>
      <c r="D150" s="18"/>
      <c r="E150" s="6"/>
      <c r="F150" s="15"/>
      <c r="G150" s="10"/>
    </row>
    <row r="151" spans="1:15" x14ac:dyDescent="0.25">
      <c r="A151" s="17"/>
      <c r="B151" s="17"/>
      <c r="C151" s="18"/>
      <c r="D151" s="18"/>
      <c r="E151" s="6"/>
      <c r="F151" s="15"/>
      <c r="G151" s="10"/>
    </row>
    <row r="152" spans="1:15" x14ac:dyDescent="0.25">
      <c r="A152" s="17"/>
      <c r="B152" s="17"/>
      <c r="C152" s="18"/>
      <c r="D152" s="18"/>
      <c r="E152" s="6"/>
      <c r="F152" s="15"/>
      <c r="G152" s="10"/>
    </row>
    <row r="153" spans="1:15" x14ac:dyDescent="0.25">
      <c r="A153" s="17"/>
      <c r="B153" s="17"/>
      <c r="C153" s="18"/>
      <c r="D153" s="18"/>
      <c r="E153" s="6"/>
      <c r="F153" s="15"/>
      <c r="G153" s="10"/>
    </row>
    <row r="154" spans="1:15" x14ac:dyDescent="0.25">
      <c r="A154" s="17"/>
      <c r="B154" s="17"/>
      <c r="C154" s="18"/>
      <c r="D154" s="18"/>
      <c r="E154" s="6"/>
      <c r="F154" s="15"/>
      <c r="G154" s="10"/>
    </row>
    <row r="155" spans="1:15" x14ac:dyDescent="0.25">
      <c r="A155" s="17"/>
      <c r="B155" s="17"/>
      <c r="C155" s="18"/>
      <c r="D155" s="18"/>
      <c r="E155" s="6"/>
      <c r="F155" s="15"/>
      <c r="G155" s="10"/>
    </row>
    <row r="156" spans="1:15" x14ac:dyDescent="0.25">
      <c r="A156" s="17"/>
      <c r="B156" s="17"/>
      <c r="C156" s="18"/>
      <c r="D156" s="18"/>
      <c r="E156" s="6"/>
      <c r="F156" s="15"/>
      <c r="G156" s="10"/>
    </row>
    <row r="157" spans="1:15" x14ac:dyDescent="0.25">
      <c r="A157" s="17"/>
      <c r="B157" s="17"/>
      <c r="C157" s="18"/>
      <c r="D157" s="18"/>
      <c r="E157" s="6"/>
      <c r="F157" s="15"/>
      <c r="G157" s="10"/>
    </row>
    <row r="158" spans="1:15" x14ac:dyDescent="0.25">
      <c r="A158" s="17"/>
      <c r="B158" s="17"/>
      <c r="C158" s="18"/>
      <c r="D158" s="18"/>
      <c r="E158" s="6"/>
      <c r="F158" s="15"/>
      <c r="G158" s="10"/>
    </row>
    <row r="159" spans="1:15" x14ac:dyDescent="0.25">
      <c r="A159" s="17"/>
      <c r="B159" s="17"/>
      <c r="C159" s="18"/>
      <c r="D159" s="18"/>
      <c r="E159" s="6"/>
      <c r="F159" s="15"/>
      <c r="G159" s="10"/>
    </row>
    <row r="160" spans="1:15" x14ac:dyDescent="0.25">
      <c r="A160" s="17"/>
      <c r="B160" s="17"/>
      <c r="C160" s="18"/>
      <c r="D160" s="18"/>
      <c r="E160" s="6"/>
      <c r="F160" s="15"/>
      <c r="G160" s="10"/>
    </row>
    <row r="161" spans="1:7" x14ac:dyDescent="0.25">
      <c r="A161" s="17"/>
      <c r="B161" s="17"/>
      <c r="C161" s="18"/>
      <c r="D161" s="18"/>
      <c r="E161" s="6"/>
      <c r="F161" s="15"/>
      <c r="G161" s="10"/>
    </row>
    <row r="162" spans="1:7" x14ac:dyDescent="0.25">
      <c r="A162" s="17"/>
      <c r="B162" s="17"/>
      <c r="C162" s="18"/>
      <c r="D162" s="18"/>
      <c r="E162" s="6"/>
      <c r="F162" s="15"/>
      <c r="G162" s="10"/>
    </row>
    <row r="163" spans="1:7" x14ac:dyDescent="0.25">
      <c r="A163" s="17"/>
      <c r="B163" s="17"/>
      <c r="C163" s="18"/>
      <c r="D163" s="18"/>
      <c r="E163" s="6"/>
      <c r="F163" s="15"/>
      <c r="G163" s="10"/>
    </row>
    <row r="164" spans="1:7" x14ac:dyDescent="0.25">
      <c r="A164" s="17"/>
      <c r="B164" s="17"/>
      <c r="C164" s="18"/>
      <c r="D164" s="18"/>
      <c r="E164" s="6"/>
      <c r="F164" s="15"/>
      <c r="G164" s="10"/>
    </row>
    <row r="165" spans="1:7" x14ac:dyDescent="0.25">
      <c r="A165" s="17"/>
      <c r="B165" s="17"/>
      <c r="C165" s="18"/>
      <c r="D165" s="18"/>
      <c r="E165" s="6"/>
      <c r="F165" s="15"/>
      <c r="G165" s="10"/>
    </row>
    <row r="166" spans="1:7" x14ac:dyDescent="0.25">
      <c r="A166" s="17"/>
      <c r="B166" s="17"/>
      <c r="C166" s="18"/>
      <c r="D166" s="18"/>
      <c r="E166" s="6"/>
      <c r="F166" s="15"/>
      <c r="G166" s="10"/>
    </row>
    <row r="167" spans="1:7" x14ac:dyDescent="0.25">
      <c r="A167" s="17"/>
      <c r="B167" s="17"/>
      <c r="C167" s="18"/>
      <c r="D167" s="18"/>
      <c r="E167" s="6"/>
      <c r="F167" s="15"/>
      <c r="G167" s="10"/>
    </row>
    <row r="168" spans="1:7" x14ac:dyDescent="0.25">
      <c r="A168" s="17"/>
      <c r="B168" s="17"/>
      <c r="C168" s="18"/>
      <c r="D168" s="18"/>
      <c r="E168" s="6"/>
      <c r="F168" s="15"/>
      <c r="G168" s="10"/>
    </row>
    <row r="169" spans="1:7" x14ac:dyDescent="0.25">
      <c r="A169" s="17"/>
      <c r="B169" s="17"/>
      <c r="C169" s="18"/>
      <c r="D169" s="18"/>
      <c r="E169" s="6"/>
      <c r="F169" s="15"/>
      <c r="G169" s="10"/>
    </row>
    <row r="170" spans="1:7" x14ac:dyDescent="0.25">
      <c r="A170" s="17"/>
      <c r="B170" s="17"/>
      <c r="C170" s="18"/>
      <c r="D170" s="18"/>
      <c r="E170" s="6"/>
      <c r="F170" s="15"/>
      <c r="G170" s="10"/>
    </row>
    <row r="171" spans="1:7" x14ac:dyDescent="0.25">
      <c r="A171" s="17"/>
      <c r="B171" s="17"/>
      <c r="C171" s="18"/>
      <c r="D171" s="18"/>
      <c r="E171" s="6"/>
      <c r="F171" s="15"/>
      <c r="G171" s="10"/>
    </row>
  </sheetData>
  <mergeCells count="2">
    <mergeCell ref="A1:F1"/>
    <mergeCell ref="L3:N3"/>
  </mergeCells>
  <conditionalFormatting sqref="A147:G171 D3:D146 F3:G146">
    <cfRule type="expression" dxfId="872" priority="16">
      <formula>#REF!&gt;#REF!</formula>
    </cfRule>
    <cfRule type="expression" dxfId="871" priority="17">
      <formula>#REF!&gt;0</formula>
    </cfRule>
    <cfRule type="expression" dxfId="870" priority="18">
      <formula>#REF!&gt;0</formula>
    </cfRule>
  </conditionalFormatting>
  <conditionalFormatting sqref="E3:E146 A3:C146">
    <cfRule type="expression" dxfId="869" priority="14">
      <formula>$P3&gt;0</formula>
    </cfRule>
    <cfRule type="expression" dxfId="868" priority="15">
      <formula>$O3&gt;0</formula>
    </cfRule>
  </conditionalFormatting>
  <conditionalFormatting sqref="F144:F146 D3:D143 F3:G143">
    <cfRule type="expression" dxfId="867" priority="12">
      <formula>NOT(ISBLANK($G3))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7" id="{53307295-CCD1-4ADD-A1F8-E87D61E5CDE3}">
            <xm:f>$N3&gt;'[Train Runs and Enforcements 2016-05-10.xlsx]Variables'!#REF!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E3:E146</xm:sqref>
        </x14:conditionalFormatting>
        <x14:conditionalFormatting xmlns:xm="http://schemas.microsoft.com/office/excel/2006/main">
          <x14:cfRule type="expression" priority="4" id="{39B3E35E-0707-441F-A475-408BEECFEC47}">
            <xm:f>$N3&gt;'[Train Runs and Enforcements 2016-05-11.xlsx]Variables'!#REF!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A3:B146</xm:sqref>
        </x14:conditionalFormatting>
        <x14:conditionalFormatting xmlns:xm="http://schemas.microsoft.com/office/excel/2006/main">
          <x14:cfRule type="expression" priority="1" id="{C434D6E9-6F76-4CAC-BFD9-EA2A72ED2BEC}">
            <xm:f>$N3&gt;'[Train Runs and Enforcements 2016-05-11.xlsx]Variables'!#REF!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C3:C146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Weekly Summary</vt:lpstr>
      <vt:lpstr>Weekly Cut Out Runs</vt:lpstr>
      <vt:lpstr>Daily Summary</vt:lpstr>
      <vt:lpstr>2016-05-06 Train Runs</vt:lpstr>
      <vt:lpstr>2016-05-07 Train Runs</vt:lpstr>
      <vt:lpstr>2016-05-08 Train Runs</vt:lpstr>
      <vt:lpstr>2016-05-09 Train Runs</vt:lpstr>
      <vt:lpstr>2016-05-10 Train Runs</vt:lpstr>
      <vt:lpstr>2016-05-11 Train Runs</vt:lpstr>
      <vt:lpstr>2016-05-12 Train Runs</vt:lpstr>
      <vt:lpstr>2016-05-13 Train Runs</vt:lpstr>
      <vt:lpstr>2016-05-14 Train Runs</vt:lpstr>
      <vt:lpstr>2016-05-15 Train Runs</vt:lpstr>
      <vt:lpstr>2016-05-16 Train Runs</vt:lpstr>
      <vt:lpstr>2016-05-17 Train Runs</vt:lpstr>
      <vt:lpstr>2016-05-18 Train Runs</vt:lpstr>
      <vt:lpstr>2016-05-19 Train Runs</vt:lpstr>
      <vt:lpstr>2016-05-20 Train Runs</vt:lpstr>
      <vt:lpstr>2016-05-21 Train Runs</vt:lpstr>
      <vt:lpstr>2016-05-22 Train Runs</vt:lpstr>
      <vt:lpstr>2016-05-23 Train Runs</vt:lpstr>
      <vt:lpstr>2016-05-24 Train Runs</vt:lpstr>
      <vt:lpstr>2016-05-25 Train Runs</vt:lpstr>
      <vt:lpstr>2016-05-26 Train Runs</vt:lpstr>
      <vt:lpstr>2016-05-27 Train Runs</vt:lpstr>
      <vt:lpstr>2016-05-28 Train Runs</vt:lpstr>
      <vt:lpstr>2016-05-29 Train Runs</vt:lpstr>
      <vt:lpstr>2016-05-30 Train Runs</vt:lpstr>
      <vt:lpstr>2016-05-31 Train Runs</vt:lpstr>
      <vt:lpstr>2016-06-01 Train Runs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Tu</dc:creator>
  <cp:lastModifiedBy>Wabtec</cp:lastModifiedBy>
  <dcterms:created xsi:type="dcterms:W3CDTF">2016-04-12T13:52:23Z</dcterms:created>
  <dcterms:modified xsi:type="dcterms:W3CDTF">2016-06-02T14:36:55Z</dcterms:modified>
</cp:coreProperties>
</file>