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firstSheet="16" activeTab="21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  <sheet name="2016-05-19 Train Runs" sheetId="29" r:id="rId17"/>
    <sheet name="2016-05-20 Train Runs" sheetId="30" r:id="rId18"/>
    <sheet name="2016-05-21 Train Runs" sheetId="33" r:id="rId19"/>
    <sheet name="2016-05-22 Train Runs" sheetId="34" r:id="rId20"/>
    <sheet name="2016-05-23 Train Runs" sheetId="36" r:id="rId21"/>
    <sheet name="2016-05-24 Train Runs" sheetId="37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Runs'!$A$2:$G$145</definedName>
    <definedName name="_xlnm._FilterDatabase" localSheetId="11" hidden="1">'2016-05-14 Train Runs'!$A$2:$G$147</definedName>
    <definedName name="_xlnm._FilterDatabase" localSheetId="12" hidden="1">'2016-05-15 Train Runs'!$A$2:$G$144</definedName>
    <definedName name="_xlnm._FilterDatabase" localSheetId="13" hidden="1">'2016-05-16 Train Runs'!$A$2:$G$135</definedName>
    <definedName name="_xlnm._FilterDatabase" localSheetId="14" hidden="1">'2016-05-17 Train Runs'!$A$2:$G$143</definedName>
    <definedName name="_xlnm._FilterDatabase" localSheetId="15" hidden="1">'2016-05-18 Train Runs'!$A$2:$G$135</definedName>
    <definedName name="_xlnm._FilterDatabase" localSheetId="16" hidden="1">'2016-05-19 Train Runs'!$A$2:$G$137</definedName>
    <definedName name="_xlnm._FilterDatabase" localSheetId="17" hidden="1">'2016-05-20 Train Runs'!$A$2:$G$141</definedName>
    <definedName name="_xlnm._FilterDatabase" localSheetId="18" hidden="1">'2016-05-21 Train Runs'!$A$2:$G$137</definedName>
    <definedName name="_xlnm._FilterDatabase" localSheetId="19" hidden="1">'2016-05-22 Train Runs'!$A$2:$G$137</definedName>
    <definedName name="_xlnm._FilterDatabase" localSheetId="20" hidden="1">'2016-05-23 Train Runs'!$A$2:$G$136</definedName>
    <definedName name="_xlnm._FilterDatabase" localSheetId="21" hidden="1">'2016-05-24 Train Runs'!$A$2:$G$124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" localSheetId="14">'2016-05-17 Train Runs'!$A$2:$D$8</definedName>
    <definedName name="Denver_Train_Runs_04122016" localSheetId="15">'2016-05-18 Train Runs'!$A$2:$D$8</definedName>
    <definedName name="Denver_Train_Runs_04122016" localSheetId="16">'2016-05-19 Train Runs'!$A$2:$D$8</definedName>
    <definedName name="Denver_Train_Runs_04122016" localSheetId="17">'2016-05-20 Train Runs'!$A$2:$D$9</definedName>
    <definedName name="Denver_Train_Runs_04122016" localSheetId="18">'2016-05-21 Train Runs'!$A$2:$D$8</definedName>
    <definedName name="Denver_Train_Runs_04122016" localSheetId="19">'2016-05-22 Train Runs'!$A$2:$D$8</definedName>
    <definedName name="Denver_Train_Runs_04122016" localSheetId="20">'2016-05-23 Train Runs'!$A$2:$D$8</definedName>
    <definedName name="Denver_Train_Runs_04122016" localSheetId="21">'2016-05-24 Train Runs'!$A$2:$D$7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6" l="1"/>
  <c r="C172" i="6"/>
  <c r="D172" i="6"/>
  <c r="E172" i="6"/>
  <c r="F172" i="6"/>
  <c r="C173" i="6"/>
  <c r="D173" i="6"/>
  <c r="E173" i="6"/>
  <c r="F173" i="6"/>
  <c r="C174" i="6"/>
  <c r="D174" i="6"/>
  <c r="E174" i="6"/>
  <c r="F174" i="6"/>
  <c r="C175" i="6"/>
  <c r="D175" i="6"/>
  <c r="E175" i="6"/>
  <c r="F175" i="6"/>
  <c r="C176" i="6"/>
  <c r="D176" i="6"/>
  <c r="E176" i="6"/>
  <c r="F176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170" i="6"/>
  <c r="K5" i="37" l="1"/>
  <c r="K7" i="37" s="1"/>
  <c r="C20" i="6"/>
  <c r="C19" i="6"/>
  <c r="C18" i="6"/>
  <c r="C17" i="6"/>
  <c r="C23" i="6" s="1"/>
  <c r="C164" i="6"/>
  <c r="D164" i="6"/>
  <c r="E164" i="6"/>
  <c r="F164" i="6"/>
  <c r="C165" i="6"/>
  <c r="D165" i="6"/>
  <c r="E165" i="6"/>
  <c r="F165" i="6"/>
  <c r="C166" i="6"/>
  <c r="D166" i="6"/>
  <c r="E166" i="6"/>
  <c r="F166" i="6"/>
  <c r="C167" i="6"/>
  <c r="D167" i="6"/>
  <c r="E167" i="6"/>
  <c r="F167" i="6"/>
  <c r="C168" i="6"/>
  <c r="D168" i="6"/>
  <c r="E168" i="6"/>
  <c r="F168" i="6"/>
  <c r="C156" i="6"/>
  <c r="D156" i="6"/>
  <c r="E156" i="6"/>
  <c r="F156" i="6"/>
  <c r="C157" i="6"/>
  <c r="D157" i="6"/>
  <c r="E157" i="6"/>
  <c r="F157" i="6"/>
  <c r="C158" i="6"/>
  <c r="D158" i="6"/>
  <c r="E158" i="6"/>
  <c r="F158" i="6"/>
  <c r="C159" i="6"/>
  <c r="D159" i="6"/>
  <c r="E159" i="6"/>
  <c r="F159" i="6"/>
  <c r="C160" i="6"/>
  <c r="D160" i="6"/>
  <c r="E160" i="6"/>
  <c r="F160" i="6"/>
  <c r="C148" i="6"/>
  <c r="D148" i="6"/>
  <c r="E148" i="6"/>
  <c r="F148" i="6"/>
  <c r="C149" i="6"/>
  <c r="D149" i="6"/>
  <c r="E149" i="6"/>
  <c r="F149" i="6"/>
  <c r="C150" i="6"/>
  <c r="D150" i="6"/>
  <c r="E150" i="6"/>
  <c r="F150" i="6"/>
  <c r="C151" i="6"/>
  <c r="D151" i="6"/>
  <c r="E151" i="6"/>
  <c r="F151" i="6"/>
  <c r="C152" i="6"/>
  <c r="D152" i="6"/>
  <c r="E152" i="6"/>
  <c r="F152" i="6"/>
  <c r="C140" i="6"/>
  <c r="D140" i="6"/>
  <c r="E140" i="6"/>
  <c r="F140" i="6"/>
  <c r="C141" i="6"/>
  <c r="D141" i="6"/>
  <c r="E141" i="6"/>
  <c r="F141" i="6"/>
  <c r="C142" i="6"/>
  <c r="D142" i="6"/>
  <c r="E142" i="6"/>
  <c r="F142" i="6"/>
  <c r="C143" i="6"/>
  <c r="D143" i="6"/>
  <c r="E143" i="6"/>
  <c r="F143" i="6"/>
  <c r="C144" i="6"/>
  <c r="D144" i="6"/>
  <c r="E144" i="6"/>
  <c r="F144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5" i="36" l="1"/>
  <c r="K6" i="36" s="1"/>
  <c r="K7" i="36" s="1"/>
  <c r="E8" i="30"/>
  <c r="F8" i="30"/>
  <c r="F68" i="34" l="1"/>
  <c r="E68" i="34"/>
  <c r="E137" i="33" l="1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F3" i="34"/>
  <c r="K5" i="34" s="1"/>
  <c r="E3" i="34"/>
  <c r="A1" i="34"/>
  <c r="K8" i="33"/>
  <c r="F3" i="33"/>
  <c r="K5" i="33" s="1"/>
  <c r="E3" i="33"/>
  <c r="A1" i="33"/>
  <c r="F3" i="30"/>
  <c r="K5" i="30" s="1"/>
  <c r="E3" i="30"/>
  <c r="A1" i="30"/>
  <c r="K6" i="34" l="1"/>
  <c r="K7" i="34" s="1"/>
  <c r="K6" i="33"/>
  <c r="K7" i="33" s="1"/>
  <c r="K7" i="30"/>
  <c r="D132" i="6"/>
  <c r="E132" i="6"/>
  <c r="F132" i="6"/>
  <c r="D133" i="6"/>
  <c r="E133" i="6"/>
  <c r="F133" i="6"/>
  <c r="D134" i="6"/>
  <c r="E134" i="6"/>
  <c r="F134" i="6"/>
  <c r="D135" i="6"/>
  <c r="E135" i="6"/>
  <c r="F135" i="6"/>
  <c r="C136" i="6"/>
  <c r="D136" i="6"/>
  <c r="E136" i="6"/>
  <c r="F136" i="6"/>
  <c r="K8" i="29"/>
  <c r="C135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5" i="29" l="1"/>
  <c r="D124" i="6"/>
  <c r="E124" i="6"/>
  <c r="F124" i="6"/>
  <c r="D125" i="6"/>
  <c r="E125" i="6"/>
  <c r="F125" i="6"/>
  <c r="D126" i="6"/>
  <c r="E126" i="6"/>
  <c r="F126" i="6"/>
  <c r="D127" i="6"/>
  <c r="E127" i="6"/>
  <c r="F127" i="6"/>
  <c r="C128" i="6"/>
  <c r="D128" i="6"/>
  <c r="E128" i="6"/>
  <c r="F128" i="6"/>
  <c r="K8" i="28"/>
  <c r="C127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K6" i="29" l="1"/>
  <c r="C132" i="6"/>
  <c r="K5" i="28"/>
  <c r="D116" i="6"/>
  <c r="E116" i="6"/>
  <c r="F116" i="6"/>
  <c r="D117" i="6"/>
  <c r="E117" i="6"/>
  <c r="F117" i="6"/>
  <c r="D118" i="6"/>
  <c r="E118" i="6"/>
  <c r="F118" i="6"/>
  <c r="D119" i="6"/>
  <c r="E119" i="6"/>
  <c r="F119" i="6"/>
  <c r="C120" i="6"/>
  <c r="D120" i="6"/>
  <c r="E120" i="6"/>
  <c r="F120" i="6"/>
  <c r="K8" i="27"/>
  <c r="C119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24" i="6"/>
  <c r="K7" i="29"/>
  <c r="C134" i="6" s="1"/>
  <c r="C133" i="6"/>
  <c r="C16" i="6" s="1"/>
  <c r="K5" i="27"/>
  <c r="D108" i="6"/>
  <c r="E108" i="6"/>
  <c r="F108" i="6"/>
  <c r="D109" i="6"/>
  <c r="E109" i="6"/>
  <c r="F109" i="6"/>
  <c r="D110" i="6"/>
  <c r="E110" i="6"/>
  <c r="F110" i="6"/>
  <c r="D111" i="6"/>
  <c r="E111" i="6"/>
  <c r="F111" i="6"/>
  <c r="C112" i="6"/>
  <c r="D112" i="6"/>
  <c r="E112" i="6"/>
  <c r="F112" i="6"/>
  <c r="K7" i="28" l="1"/>
  <c r="C126" i="6" s="1"/>
  <c r="C125" i="6"/>
  <c r="C15" i="6" s="1"/>
  <c r="K6" i="27"/>
  <c r="C116" i="6"/>
  <c r="K8" i="26"/>
  <c r="C111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18" i="6" s="1"/>
  <c r="C117" i="6"/>
  <c r="C14" i="6" s="1"/>
  <c r="D100" i="6"/>
  <c r="E100" i="6"/>
  <c r="F100" i="6"/>
  <c r="D101" i="6"/>
  <c r="E101" i="6"/>
  <c r="F101" i="6"/>
  <c r="D102" i="6"/>
  <c r="E102" i="6"/>
  <c r="F102" i="6"/>
  <c r="D103" i="6"/>
  <c r="E103" i="6"/>
  <c r="F103" i="6"/>
  <c r="C104" i="6"/>
  <c r="D104" i="6"/>
  <c r="E104" i="6"/>
  <c r="F104" i="6"/>
  <c r="D92" i="6"/>
  <c r="E92" i="6"/>
  <c r="F92" i="6"/>
  <c r="D93" i="6"/>
  <c r="E93" i="6"/>
  <c r="F93" i="6"/>
  <c r="D94" i="6"/>
  <c r="E94" i="6"/>
  <c r="F94" i="6"/>
  <c r="D95" i="6"/>
  <c r="E95" i="6"/>
  <c r="F95" i="6"/>
  <c r="C96" i="6"/>
  <c r="D96" i="6"/>
  <c r="E96" i="6"/>
  <c r="F96" i="6"/>
  <c r="D84" i="6"/>
  <c r="E84" i="6"/>
  <c r="F84" i="6"/>
  <c r="D85" i="6"/>
  <c r="E85" i="6"/>
  <c r="F85" i="6"/>
  <c r="D86" i="6"/>
  <c r="E86" i="6"/>
  <c r="F86" i="6"/>
  <c r="D87" i="6"/>
  <c r="E87" i="6"/>
  <c r="F87" i="6"/>
  <c r="C88" i="6"/>
  <c r="D88" i="6"/>
  <c r="E88" i="6"/>
  <c r="F88" i="6"/>
  <c r="K5" i="26"/>
  <c r="C108" i="6" s="1"/>
  <c r="A1" i="26"/>
  <c r="K6" i="26" l="1"/>
  <c r="K8" i="25"/>
  <c r="C103" i="6" s="1"/>
  <c r="K7" i="26" l="1"/>
  <c r="C110" i="6" s="1"/>
  <c r="C109" i="6"/>
  <c r="C13" i="6" s="1"/>
  <c r="K5" i="25"/>
  <c r="C100" i="6" s="1"/>
  <c r="A1" i="25"/>
  <c r="K6" i="25" l="1"/>
  <c r="K8" i="22"/>
  <c r="C87" i="6" s="1"/>
  <c r="K8" i="23"/>
  <c r="C95" i="6" s="1"/>
  <c r="K5" i="23"/>
  <c r="C92" i="6" s="1"/>
  <c r="A1" i="23"/>
  <c r="K5" i="22"/>
  <c r="C84" i="6" s="1"/>
  <c r="A1" i="22"/>
  <c r="D3" i="15" l="1"/>
  <c r="K7" i="25"/>
  <c r="C102" i="6" s="1"/>
  <c r="C101" i="6"/>
  <c r="C12" i="6" s="1"/>
  <c r="K6" i="23"/>
  <c r="K6" i="22"/>
  <c r="K7" i="22" l="1"/>
  <c r="C86" i="6" s="1"/>
  <c r="C85" i="6"/>
  <c r="C10" i="6" s="1"/>
  <c r="K7" i="23"/>
  <c r="C94" i="6" s="1"/>
  <c r="C93" i="6"/>
  <c r="C11" i="6" s="1"/>
  <c r="D77" i="6"/>
  <c r="E77" i="6"/>
  <c r="F77" i="6"/>
  <c r="C3" i="15" l="1"/>
  <c r="E3" i="15" s="1"/>
  <c r="E2" i="15"/>
  <c r="D76" i="6"/>
  <c r="E76" i="6"/>
  <c r="F76" i="6"/>
  <c r="D78" i="6"/>
  <c r="E78" i="6"/>
  <c r="F78" i="6"/>
  <c r="D79" i="6"/>
  <c r="E79" i="6"/>
  <c r="F79" i="6"/>
  <c r="C80" i="6"/>
  <c r="D80" i="6"/>
  <c r="E80" i="6"/>
  <c r="F80" i="6"/>
  <c r="K5" i="21"/>
  <c r="C76" i="6" s="1"/>
  <c r="C9" i="6" s="1"/>
  <c r="K8" i="21"/>
  <c r="C79" i="6" s="1"/>
  <c r="A1" i="21"/>
  <c r="K6" i="21" l="1"/>
  <c r="D68" i="6"/>
  <c r="E68" i="6"/>
  <c r="F68" i="6"/>
  <c r="D69" i="6"/>
  <c r="E69" i="6"/>
  <c r="F69" i="6"/>
  <c r="D70" i="6"/>
  <c r="E70" i="6"/>
  <c r="F70" i="6"/>
  <c r="D71" i="6"/>
  <c r="E71" i="6"/>
  <c r="F71" i="6"/>
  <c r="C72" i="6"/>
  <c r="D72" i="6"/>
  <c r="E72" i="6"/>
  <c r="F72" i="6"/>
  <c r="K8" i="20"/>
  <c r="C71" i="6" s="1"/>
  <c r="A1" i="20"/>
  <c r="K5" i="20"/>
  <c r="C68" i="6" s="1"/>
  <c r="C8" i="6" s="1"/>
  <c r="K7" i="21" l="1"/>
  <c r="C78" i="6" s="1"/>
  <c r="C77" i="6"/>
  <c r="K6" i="20"/>
  <c r="K8" i="19"/>
  <c r="C63" i="6" s="1"/>
  <c r="D60" i="6"/>
  <c r="E60" i="6"/>
  <c r="F60" i="6"/>
  <c r="D61" i="6"/>
  <c r="E61" i="6"/>
  <c r="F61" i="6"/>
  <c r="D62" i="6"/>
  <c r="E62" i="6"/>
  <c r="F62" i="6"/>
  <c r="D63" i="6"/>
  <c r="E63" i="6"/>
  <c r="F63" i="6"/>
  <c r="C64" i="6"/>
  <c r="D64" i="6"/>
  <c r="E64" i="6"/>
  <c r="F64" i="6"/>
  <c r="K5" i="19"/>
  <c r="C60" i="6" s="1"/>
  <c r="A1" i="19"/>
  <c r="K7" i="20" l="1"/>
  <c r="C70" i="6" s="1"/>
  <c r="C69" i="6"/>
  <c r="K6" i="19"/>
  <c r="K7" i="19" l="1"/>
  <c r="C62" i="6" s="1"/>
  <c r="C61" i="6"/>
  <c r="C7" i="6" s="1"/>
  <c r="A1" i="17" l="1"/>
  <c r="A1" i="12"/>
  <c r="D52" i="6" l="1"/>
  <c r="E52" i="6"/>
  <c r="F52" i="6"/>
  <c r="D53" i="6"/>
  <c r="E53" i="6"/>
  <c r="F53" i="6"/>
  <c r="D54" i="6"/>
  <c r="E54" i="6"/>
  <c r="F54" i="6"/>
  <c r="D55" i="6"/>
  <c r="E55" i="6"/>
  <c r="F55" i="6"/>
  <c r="C56" i="6"/>
  <c r="D56" i="6"/>
  <c r="E56" i="6"/>
  <c r="F56" i="6"/>
  <c r="K8" i="17"/>
  <c r="C55" i="6" s="1"/>
  <c r="K5" i="17"/>
  <c r="C52" i="6" s="1"/>
  <c r="K6" i="17" l="1"/>
  <c r="D44" i="6"/>
  <c r="E44" i="6"/>
  <c r="F44" i="6"/>
  <c r="D45" i="6"/>
  <c r="E45" i="6"/>
  <c r="F45" i="6"/>
  <c r="D46" i="6"/>
  <c r="E46" i="6"/>
  <c r="F46" i="6"/>
  <c r="D47" i="6"/>
  <c r="E47" i="6"/>
  <c r="F47" i="6"/>
  <c r="C48" i="6"/>
  <c r="D48" i="6"/>
  <c r="E48" i="6"/>
  <c r="F48" i="6"/>
  <c r="K8" i="12"/>
  <c r="C47" i="6" s="1"/>
  <c r="K5" i="12"/>
  <c r="C44" i="6" s="1"/>
  <c r="K7" i="17" l="1"/>
  <c r="C54" i="6" s="1"/>
  <c r="C53" i="6"/>
  <c r="C6" i="6" s="1"/>
  <c r="K6" i="12"/>
  <c r="K8" i="11"/>
  <c r="K7" i="12" l="1"/>
  <c r="C46" i="6" s="1"/>
  <c r="C45" i="6"/>
  <c r="D36" i="6"/>
  <c r="E36" i="6"/>
  <c r="F36" i="6"/>
  <c r="D37" i="6"/>
  <c r="E37" i="6"/>
  <c r="F37" i="6"/>
  <c r="D38" i="6"/>
  <c r="E38" i="6"/>
  <c r="F38" i="6"/>
  <c r="C39" i="6"/>
  <c r="D39" i="6"/>
  <c r="E39" i="6"/>
  <c r="F39" i="6"/>
  <c r="C40" i="6"/>
  <c r="D40" i="6"/>
  <c r="E40" i="6"/>
  <c r="F40" i="6"/>
  <c r="K5" i="11"/>
  <c r="C36" i="6" s="1"/>
  <c r="K5" i="13"/>
  <c r="K6" i="13" s="1"/>
  <c r="K7" i="13" s="1"/>
  <c r="K6" i="11" l="1"/>
  <c r="K7" i="11" s="1"/>
  <c r="C38" i="6" s="1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7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1112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1112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1112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1112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enver Train Runs 041220161111111112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enver Train Runs 041220161111111112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enver Train Runs 0412201611111111121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Denver Train Runs 04122016111111111211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<sst xmlns="http://schemas.openxmlformats.org/spreadsheetml/2006/main" count="5205" uniqueCount="2924">
  <si>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</si>
  <si>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</si>
  <si>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</si>
  <si>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</si>
  <si>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</si>
  <si>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</si>
  <si>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</si>
  <si>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</si>
  <si>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</si>
  <si>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</si>
  <si>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</si>
  <si>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</si>
  <si>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</si>
  <si>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</si>
  <si>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</si>
  <si>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</si>
  <si>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</si>
  <si>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</si>
  <si>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</si>
  <si>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</si>
  <si>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</si>
  <si>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</si>
  <si>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</si>
  <si>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</si>
  <si>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</si>
  <si>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</si>
  <si>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</si>
  <si>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</si>
  <si>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</si>
  <si>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</si>
  <si>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</si>
  <si>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</si>
  <si>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</si>
  <si>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</si>
  <si>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</si>
  <si>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</si>
  <si>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</si>
  <si>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</si>
  <si>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</si>
  <si>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</si>
  <si>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</si>
  <si>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</si>
  <si>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</si>
  <si>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</si>
  <si>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</si>
  <si>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</si>
  <si>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</si>
  <si>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</si>
  <si>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</si>
  <si>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</si>
  <si>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</si>
  <si>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</si>
  <si>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</si>
  <si>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</si>
  <si>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</si>
  <si>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</si>
  <si>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</si>
  <si>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</si>
  <si>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</si>
  <si>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</si>
  <si>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</si>
  <si>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</si>
  <si>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</si>
  <si>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</si>
  <si>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</si>
  <si>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</si>
  <si>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</si>
  <si>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</si>
  <si>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</si>
  <si>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</si>
  <si>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</si>
  <si>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</si>
  <si>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</si>
  <si>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</si>
  <si>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</si>
  <si>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</si>
  <si>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</si>
  <si>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</si>
  <si>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</si>
  <si>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</si>
  <si>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</si>
  <si>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</si>
  <si>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</si>
  <si>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</si>
  <si>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</si>
  <si>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</si>
  <si>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</si>
  <si>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</si>
  <si>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</si>
  <si>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</si>
  <si>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</si>
  <si>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</si>
  <si>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</si>
  <si>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</si>
  <si>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</si>
  <si>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</si>
  <si>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</si>
  <si>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</si>
  <si>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</si>
  <si>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</si>
  <si>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</si>
  <si>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</si>
  <si>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</si>
  <si>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</si>
  <si>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</si>
  <si>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</si>
  <si>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</si>
  <si>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</si>
  <si>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</si>
  <si>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</si>
  <si>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</si>
  <si>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</si>
  <si>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</si>
  <si>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</si>
  <si>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</si>
  <si>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</si>
  <si>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</si>
  <si>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</si>
  <si>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</si>
  <si>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</si>
  <si>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</si>
  <si>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</si>
  <si>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</si>
  <si>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</si>
  <si>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</si>
  <si>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</si>
  <si>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</si>
  <si>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</si>
  <si>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</si>
  <si>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</si>
  <si>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</si>
  <si>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</si>
  <si>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</si>
  <si>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</si>
  <si>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</si>
  <si>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</si>
  <si>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</si>
  <si>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</si>
  <si>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</si>
  <si>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</si>
  <si>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</si>
  <si>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</si>
  <si>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</si>
  <si>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</si>
  <si>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</si>
  <si>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</si>
  <si>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</si>
  <si>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</si>
  <si>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</si>
  <si>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</si>
  <si>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</si>
  <si>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</si>
  <si>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</si>
  <si>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</si>
  <si>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</si>
  <si>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</si>
  <si>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</si>
  <si>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</si>
  <si>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</si>
  <si>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</si>
  <si>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</si>
  <si>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</si>
  <si>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</si>
  <si>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</si>
  <si>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</si>
  <si>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</si>
  <si>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</si>
  <si>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</si>
  <si>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</si>
  <si>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</si>
  <si>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</si>
  <si>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</si>
  <si>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</si>
  <si>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</si>
  <si>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</si>
  <si>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</si>
  <si>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</si>
  <si>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</si>
  <si>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</si>
  <si>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</si>
  <si>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</si>
  <si>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</si>
  <si>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</si>
  <si>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</si>
  <si>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</si>
  <si>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</si>
  <si>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</si>
  <si>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</si>
  <si>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</si>
  <si>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</si>
  <si>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</si>
  <si>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</si>
  <si>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</si>
  <si>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</si>
  <si>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</si>
  <si>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</si>
  <si>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</si>
  <si>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</si>
  <si>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</si>
  <si>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</si>
  <si>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</si>
  <si>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</si>
  <si>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</si>
  <si>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</si>
  <si>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</si>
  <si>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</si>
  <si>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</si>
  <si>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</si>
  <si>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</si>
  <si>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</si>
  <si>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</si>
  <si>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</si>
  <si>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</si>
  <si>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</si>
  <si>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</si>
  <si>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</si>
  <si>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</si>
  <si>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</si>
  <si>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</si>
  <si>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</si>
  <si>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</si>
  <si>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</si>
  <si>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</si>
  <si>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</si>
  <si>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</si>
  <si>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</si>
  <si>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</si>
  <si>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</si>
  <si>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</si>
  <si>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</si>
  <si>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</si>
  <si>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</si>
  <si>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</si>
  <si>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</si>
  <si>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</si>
  <si>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</si>
  <si>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</si>
  <si>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</si>
  <si>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</si>
  <si>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</si>
  <si>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</si>
  <si>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</si>
  <si>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</si>
  <si>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</si>
  <si>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</si>
  <si>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</si>
  <si>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</si>
  <si>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</si>
  <si>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</si>
  <si>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</si>
  <si>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</si>
  <si>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</si>
  <si>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</si>
  <si>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</si>
  <si>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</si>
  <si>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</si>
  <si>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</si>
  <si>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</si>
  <si>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</si>
  <si>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</si>
  <si>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</si>
  <si>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</si>
  <si>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</si>
  <si>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</si>
  <si>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</si>
  <si>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</si>
  <si>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</si>
  <si>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</si>
  <si>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</si>
  <si>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</si>
  <si>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</si>
  <si>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</si>
  <si>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</si>
  <si>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</si>
  <si>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</si>
  <si>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</si>
  <si>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</si>
  <si>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</si>
  <si>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</si>
  <si>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</si>
  <si>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</si>
  <si>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</si>
  <si>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</si>
  <si>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</si>
  <si>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</si>
  <si>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</si>
  <si>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</si>
  <si>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</si>
  <si>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</si>
  <si>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</si>
  <si>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</si>
  <si>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</si>
  <si>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</si>
  <si>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</si>
  <si>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</si>
  <si>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</si>
  <si>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</si>
  <si>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</si>
  <si>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</si>
  <si>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</si>
  <si>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</si>
  <si>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</si>
  <si>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</si>
  <si>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</si>
  <si>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</si>
  <si>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</si>
  <si>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</si>
  <si>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</si>
  <si>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</si>
  <si>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</si>
  <si>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</si>
  <si>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</si>
  <si>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</si>
  <si>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</si>
  <si>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</si>
  <si>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</si>
  <si>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</si>
  <si>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</si>
  <si>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</si>
  <si>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</si>
  <si>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</si>
  <si>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</si>
  <si>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</si>
  <si>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</si>
  <si>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</si>
  <si>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</si>
  <si>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</si>
  <si>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</si>
  <si>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</si>
  <si>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</si>
  <si>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</si>
  <si>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</si>
  <si>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</si>
  <si>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</si>
  <si>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</si>
  <si>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</si>
  <si>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</si>
  <si>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</si>
  <si>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</si>
  <si>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</si>
  <si>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</si>
  <si>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</si>
  <si>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</si>
  <si>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</si>
  <si>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</si>
  <si>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</si>
  <si>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</si>
  <si>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</si>
  <si>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</si>
  <si>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</si>
  <si>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</si>
  <si>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</si>
  <si>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</si>
  <si>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</si>
  <si>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</si>
  <si>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</si>
  <si>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</si>
  <si>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</si>
  <si>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</si>
  <si>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</si>
  <si>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</si>
  <si>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</si>
  <si>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</si>
  <si>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</si>
  <si>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</si>
  <si>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</si>
  <si>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</si>
  <si>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</si>
  <si>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</si>
  <si>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</si>
  <si>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</si>
  <si>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</si>
  <si>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</si>
  <si>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</si>
  <si>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</si>
  <si>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</si>
  <si>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</si>
  <si>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</si>
  <si>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</si>
  <si>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</si>
  <si>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</si>
  <si>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</si>
  <si>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</si>
  <si>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</si>
  <si>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</si>
  <si>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</si>
  <si>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</si>
  <si>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</si>
  <si>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</si>
  <si>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</si>
  <si>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</si>
  <si>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</si>
  <si>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</si>
  <si>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</si>
  <si>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</si>
  <si>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</si>
  <si>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</si>
  <si>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</si>
  <si>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</si>
  <si>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</si>
  <si>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</si>
  <si>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</si>
  <si>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</si>
  <si>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</si>
  <si>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</si>
  <si>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</si>
  <si>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</si>
  <si>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</si>
  <si>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</si>
  <si>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</si>
  <si>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</si>
  <si>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</si>
  <si>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</si>
  <si>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</si>
  <si>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</si>
  <si>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</si>
  <si>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</si>
  <si>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</si>
  <si>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</si>
  <si>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</si>
  <si>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</si>
  <si>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</si>
  <si>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</si>
  <si>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</si>
  <si>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</si>
  <si>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</si>
  <si>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</si>
  <si>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</si>
  <si>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</si>
  <si>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</si>
  <si>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</si>
  <si>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</si>
  <si>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</si>
  <si>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</si>
  <si>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</si>
  <si>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</si>
  <si>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</si>
  <si>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</si>
  <si>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</si>
  <si>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</si>
  <si>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</si>
  <si>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</si>
  <si>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</si>
  <si>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</si>
  <si>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</si>
  <si>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</si>
  <si>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</si>
  <si>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</si>
  <si>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</si>
  <si>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</si>
  <si>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</si>
  <si>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</si>
  <si>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</si>
  <si>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</si>
  <si>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</si>
  <si>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</si>
  <si>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</si>
  <si>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</si>
  <si>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</si>
  <si>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</si>
  <si>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</si>
  <si>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</si>
  <si>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</si>
  <si>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</si>
  <si>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</si>
  <si>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</si>
  <si>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</si>
  <si>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</si>
  <si>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</si>
  <si>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</si>
  <si>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</si>
  <si>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</si>
  <si>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</si>
  <si>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</si>
  <si>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</si>
  <si>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</si>
  <si>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</si>
  <si>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</si>
  <si>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</si>
  <si>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</si>
  <si>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</si>
  <si>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</si>
  <si>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</si>
  <si>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</si>
  <si>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</si>
  <si>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</si>
  <si>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</si>
  <si>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</si>
  <si>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</si>
  <si>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</si>
  <si>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</si>
  <si>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</si>
  <si>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</si>
  <si>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</si>
  <si>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</si>
  <si>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</si>
  <si>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</si>
  <si>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</si>
  <si>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</si>
  <si>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</si>
  <si>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</si>
  <si>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</si>
  <si>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</si>
  <si>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</si>
  <si>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</si>
  <si>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</si>
  <si>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</si>
  <si>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</si>
  <si>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</si>
  <si>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</si>
  <si>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</si>
  <si>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</si>
  <si>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</si>
  <si>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</si>
  <si>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</si>
  <si>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</si>
  <si>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</si>
  <si>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</si>
  <si>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</si>
  <si>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</si>
  <si>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</si>
  <si>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</si>
  <si>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</si>
  <si>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</si>
  <si>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</si>
  <si>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</si>
  <si>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</si>
  <si>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</si>
  <si>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</si>
  <si>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</si>
  <si>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</si>
  <si>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</si>
  <si>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</si>
  <si>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</si>
  <si>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</si>
  <si>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</si>
  <si>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</si>
  <si>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</si>
  <si>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</si>
  <si>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</si>
  <si>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</si>
  <si>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</si>
  <si>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</si>
  <si>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</si>
  <si>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</si>
  <si>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</si>
  <si>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</si>
  <si>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</si>
  <si>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</si>
  <si>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</si>
  <si>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</si>
  <si>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</si>
  <si>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</si>
  <si>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</si>
  <si>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</si>
  <si>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</si>
  <si>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</si>
  <si>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</si>
  <si>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</si>
  <si>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</si>
  <si>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</si>
  <si>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</si>
  <si>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</si>
  <si>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</si>
  <si>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</si>
  <si>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</si>
  <si>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</si>
  <si>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</si>
  <si>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</si>
  <si>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</si>
  <si>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</si>
  <si>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</si>
  <si>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</si>
  <si>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</si>
  <si>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</si>
  <si>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</si>
  <si>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</si>
  <si>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</si>
  <si>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</si>
  <si>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</si>
  <si>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</si>
  <si>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</si>
  <si>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</si>
  <si>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</si>
  <si>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</si>
  <si>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</si>
  <si>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</si>
  <si>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</si>
  <si>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</si>
  <si>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</si>
  <si>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</si>
  <si>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</si>
  <si>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</si>
  <si>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</si>
  <si>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</si>
  <si>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</si>
  <si>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</si>
  <si>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</si>
  <si>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</si>
  <si>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</si>
  <si>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</si>
  <si>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</si>
  <si>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</si>
  <si>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</si>
  <si>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</si>
  <si>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</si>
  <si>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</si>
  <si>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</si>
  <si>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</si>
  <si>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</si>
  <si>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</si>
  <si>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</si>
  <si>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</si>
  <si>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</si>
  <si>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</si>
  <si>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</si>
  <si>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</si>
  <si>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</si>
  <si>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</si>
  <si>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</si>
  <si>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</si>
  <si>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</si>
  <si>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</si>
  <si>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</si>
  <si>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</si>
  <si>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</si>
  <si>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</si>
  <si>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</si>
  <si>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</si>
  <si>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</si>
  <si>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</si>
  <si>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</si>
  <si>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</si>
  <si>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</si>
  <si>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</si>
  <si>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</si>
  <si>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</si>
  <si>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</si>
  <si>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</si>
  <si>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</si>
  <si>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</si>
  <si>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</si>
  <si>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</si>
  <si>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</si>
  <si>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</si>
  <si>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</si>
  <si>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</si>
  <si>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</si>
  <si>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</si>
  <si>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</si>
  <si>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</si>
  <si>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</si>
  <si>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</si>
  <si>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</si>
  <si>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</si>
  <si>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</si>
  <si>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</si>
  <si>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</si>
  <si>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</si>
  <si>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</si>
  <si>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</si>
  <si>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</si>
  <si>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</si>
  <si>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</si>
  <si>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</si>
  <si>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</si>
  <si>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</si>
  <si>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</si>
  <si>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</si>
  <si>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</si>
  <si>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</si>
  <si>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</si>
  <si>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</si>
  <si>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</si>
  <si>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</si>
  <si>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</si>
  <si>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</si>
  <si>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</si>
  <si>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</si>
  <si>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</si>
  <si>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</si>
  <si>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</si>
  <si>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</si>
  <si>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</si>
  <si>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</si>
  <si>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</si>
  <si>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</si>
  <si>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</si>
  <si>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</si>
  <si>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</si>
  <si>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</si>
  <si>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</si>
  <si>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</si>
  <si>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</si>
  <si>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</si>
  <si>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</si>
  <si>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</si>
  <si>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</si>
  <si>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</si>
  <si>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</si>
  <si>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</si>
  <si>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</si>
  <si>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</si>
  <si>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</si>
  <si>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</si>
  <si>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</si>
  <si>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</si>
  <si>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</si>
  <si>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</si>
  <si>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</si>
  <si>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</si>
  <si>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</si>
  <si>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</si>
  <si>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</si>
  <si>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</si>
  <si>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</si>
  <si>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</si>
  <si>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</si>
  <si>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</si>
  <si>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</si>
  <si>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</si>
  <si>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</si>
  <si>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</si>
  <si>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</si>
  <si>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</si>
  <si>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</si>
  <si>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</si>
  <si>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</si>
  <si>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</si>
  <si>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</si>
  <si>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</si>
  <si>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</si>
  <si>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</si>
  <si>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</si>
  <si>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</si>
  <si>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</si>
  <si>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</si>
  <si>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</si>
  <si>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</si>
  <si>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</si>
  <si>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</si>
  <si>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</si>
  <si>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</si>
  <si>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</si>
  <si>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</si>
  <si>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</si>
  <si>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</si>
  <si>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</si>
  <si>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</si>
  <si>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</si>
  <si>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</si>
  <si>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</si>
  <si>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</si>
  <si>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</si>
  <si>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</si>
  <si>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</si>
  <si>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</si>
  <si>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</si>
  <si>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</si>
  <si>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</si>
  <si>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</si>
  <si>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</si>
  <si>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</si>
  <si>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</si>
  <si>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</si>
  <si>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</si>
  <si>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</si>
  <si>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</si>
  <si>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</si>
  <si>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</si>
  <si>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</si>
  <si>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</si>
  <si>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</si>
  <si>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</si>
  <si>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</si>
  <si>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</si>
  <si>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</si>
  <si>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</si>
  <si>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</si>
  <si>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</si>
  <si>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</si>
  <si>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</si>
  <si>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</si>
  <si>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</si>
  <si>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</si>
  <si>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</si>
  <si>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</si>
  <si>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</si>
  <si>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</si>
  <si>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</si>
  <si>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</si>
  <si>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</si>
  <si>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</si>
  <si>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</si>
  <si>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</si>
  <si>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</si>
  <si>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</si>
  <si>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</si>
  <si>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</si>
  <si>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</si>
  <si>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</si>
  <si>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</si>
  <si>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</si>
  <si>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</si>
  <si>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</si>
  <si>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</si>
  <si>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</si>
  <si>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</si>
  <si>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</si>
  <si>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</si>
  <si>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</si>
  <si>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</si>
  <si>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</si>
  <si>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</si>
  <si>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</si>
  <si>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</si>
  <si>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</si>
  <si>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</si>
  <si>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</si>
  <si>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</si>
  <si>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</si>
  <si>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</si>
  <si>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</si>
  <si>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</si>
  <si>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</si>
  <si>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</si>
  <si>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</si>
  <si>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</si>
  <si>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</si>
  <si>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</si>
  <si>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</si>
  <si>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</si>
  <si>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</si>
  <si>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</si>
  <si>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</si>
  <si>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</si>
  <si>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</si>
  <si>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</si>
  <si>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</si>
  <si>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</si>
  <si>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</si>
  <si>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</si>
  <si>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</si>
  <si>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</si>
  <si>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</si>
  <si>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</si>
  <si>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</si>
  <si>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</si>
  <si>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</si>
  <si>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</si>
  <si>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</si>
  <si>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</si>
  <si>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</si>
  <si>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</si>
  <si>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</si>
  <si>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</si>
  <si>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</si>
  <si>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</si>
  <si>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</si>
  <si>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</si>
  <si>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</si>
  <si>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</si>
  <si>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</si>
  <si>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</si>
  <si>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</si>
  <si>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</si>
  <si>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</si>
  <si>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</si>
  <si>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</si>
  <si>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</si>
  <si>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</si>
  <si>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</si>
  <si>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</si>
  <si>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</si>
  <si>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</si>
  <si>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</si>
  <si>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</si>
  <si>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</si>
  <si>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</si>
  <si>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</si>
  <si>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</si>
  <si>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</si>
  <si>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</si>
  <si>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</si>
  <si>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</si>
  <si>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</si>
  <si>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</si>
  <si>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</si>
  <si>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</si>
  <si>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</si>
  <si>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</si>
  <si>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</si>
  <si>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</si>
  <si>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</si>
  <si>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</si>
  <si>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</si>
  <si>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</si>
  <si>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</si>
  <si>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</si>
  <si>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</si>
  <si>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</si>
  <si>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</si>
  <si>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</si>
  <si>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</si>
  <si>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</si>
  <si>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</si>
  <si>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</si>
  <si>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</si>
  <si>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</si>
  <si>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</si>
  <si>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</si>
  <si>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</si>
  <si>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</si>
  <si>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</si>
  <si>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</si>
  <si>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</si>
  <si>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</si>
  <si>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</si>
  <si>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</si>
  <si>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</si>
  <si>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</si>
  <si>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</si>
  <si>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</si>
  <si>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</si>
  <si>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</si>
  <si>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</si>
  <si>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</si>
  <si>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</si>
  <si>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</si>
  <si>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</si>
  <si>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</si>
  <si>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</si>
  <si>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</si>
  <si>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</si>
  <si>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</si>
  <si>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</si>
  <si>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</si>
  <si>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</si>
  <si>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</si>
  <si>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</si>
  <si>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</si>
  <si>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</si>
  <si>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</si>
  <si>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</si>
  <si>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</si>
  <si>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</si>
  <si>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</si>
  <si>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</si>
  <si>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</si>
  <si>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</si>
  <si>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</si>
  <si>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</si>
  <si>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</si>
  <si>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</si>
  <si>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</si>
  <si>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</si>
  <si>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</si>
  <si>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</si>
  <si>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</si>
  <si>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</si>
  <si>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</si>
  <si>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</si>
  <si>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</si>
  <si>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</si>
  <si>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</si>
  <si>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</si>
  <si>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</si>
  <si>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</si>
  <si>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</si>
  <si>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</si>
  <si>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</si>
  <si>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</si>
  <si>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</si>
  <si>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</si>
  <si>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</si>
  <si>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</si>
  <si>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</si>
  <si>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</si>
  <si>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</si>
  <si>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</si>
  <si>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</si>
  <si>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</si>
  <si>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</si>
  <si>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</si>
  <si>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</si>
  <si>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</si>
  <si>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</si>
  <si>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</si>
  <si>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</si>
  <si>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</si>
  <si>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</si>
  <si>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</si>
  <si>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</si>
  <si>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</si>
  <si>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</si>
  <si>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</si>
  <si>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</si>
  <si>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</si>
  <si>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</si>
  <si>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</si>
  <si>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</si>
  <si>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</si>
  <si>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</si>
  <si>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</si>
  <si>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</si>
  <si>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</si>
  <si>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</si>
  <si>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</si>
  <si>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</si>
  <si>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</si>
  <si>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</si>
  <si>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</si>
  <si>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</si>
  <si>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</si>
  <si>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</si>
  <si>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</si>
  <si>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</si>
  <si>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</si>
  <si>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</si>
  <si>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</si>
  <si>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</si>
  <si>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</si>
  <si>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</si>
  <si>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</si>
  <si>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</si>
  <si>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</si>
  <si>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</si>
  <si>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</si>
  <si>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</si>
  <si>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</si>
  <si>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</si>
  <si>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</si>
  <si>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</si>
  <si>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</si>
  <si>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</si>
  <si>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</si>
  <si>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</si>
  <si>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</si>
  <si>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</si>
  <si>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</si>
  <si>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</si>
  <si>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</si>
  <si>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</si>
  <si>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</si>
  <si>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</si>
  <si>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</si>
  <si>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</si>
  <si>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</si>
  <si>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</si>
  <si>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</si>
  <si>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</si>
  <si>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</si>
  <si>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</si>
  <si>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</si>
  <si>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</si>
  <si>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</si>
  <si>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</si>
  <si>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</si>
  <si>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</si>
  <si>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</si>
  <si>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</si>
  <si>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</si>
  <si>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</si>
  <si>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</si>
  <si>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</si>
  <si>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</si>
  <si>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</si>
  <si>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</si>
  <si>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</si>
  <si>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</si>
  <si>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</si>
  <si>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</si>
  <si>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</si>
  <si>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</si>
  <si>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</si>
  <si>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</si>
  <si>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</si>
  <si>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</si>
  <si>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</si>
  <si>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</si>
  <si>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</si>
  <si>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</si>
  <si>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</si>
  <si>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</si>
  <si>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</si>
  <si>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</si>
  <si>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</si>
  <si>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</si>
  <si>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</si>
  <si>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</si>
  <si>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</si>
  <si>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</si>
  <si>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</si>
  <si>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</si>
  <si>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</si>
  <si>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</si>
  <si>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</si>
  <si>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</si>
  <si>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</si>
  <si>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</si>
  <si>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</si>
  <si>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</si>
  <si>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</si>
  <si>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</si>
  <si>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</si>
  <si>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</si>
  <si>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</si>
  <si>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</si>
  <si>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</si>
  <si>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</si>
  <si>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</si>
  <si>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</si>
  <si>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</si>
  <si>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</si>
  <si>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</si>
  <si>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</si>
  <si>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</si>
  <si>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</si>
  <si>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</si>
  <si>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</si>
  <si>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</si>
  <si>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</si>
  <si>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</si>
  <si>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</si>
  <si>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</si>
  <si>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</si>
  <si>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</si>
  <si>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</si>
  <si>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</si>
  <si>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</si>
  <si>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</si>
  <si>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</si>
  <si>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</si>
  <si>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</si>
  <si>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</si>
  <si>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</si>
  <si>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</si>
  <si>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</si>
  <si>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</si>
  <si>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</si>
  <si>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</si>
  <si>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</si>
  <si>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</si>
  <si>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</si>
  <si>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</si>
  <si>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</si>
  <si>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</si>
  <si>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</si>
  <si>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</si>
  <si>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</si>
  <si>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</si>
  <si>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</si>
  <si>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</si>
  <si>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</si>
  <si>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</si>
  <si>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</si>
  <si>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</si>
  <si>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</si>
  <si>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</si>
  <si>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</si>
  <si>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</si>
  <si>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</si>
  <si>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</si>
  <si>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</si>
  <si>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</si>
  <si>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</si>
  <si>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</si>
  <si>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</si>
  <si>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</si>
  <si>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</si>
  <si>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</si>
  <si>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</si>
  <si>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</si>
  <si>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</si>
  <si>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</si>
  <si>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</si>
  <si>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</si>
  <si>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</si>
  <si>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</si>
  <si>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</si>
  <si>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</si>
  <si>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</si>
  <si>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</si>
  <si>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</si>
  <si>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</si>
  <si>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</si>
  <si>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</si>
  <si>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</si>
  <si>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</si>
  <si>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</si>
  <si>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</si>
  <si>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</si>
  <si>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</si>
  <si>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</si>
  <si>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</si>
  <si>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</si>
  <si>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</si>
  <si>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</si>
  <si>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</si>
  <si>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</si>
  <si>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</si>
  <si>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</si>
  <si>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</si>
  <si>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</si>
  <si>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</si>
  <si>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</si>
  <si>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</si>
  <si>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</si>
  <si>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</si>
  <si>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</si>
  <si>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</si>
  <si>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</si>
  <si>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</si>
  <si>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</si>
  <si>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</si>
  <si>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</si>
  <si>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</si>
  <si>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</si>
  <si>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</si>
  <si>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</si>
  <si>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</si>
  <si>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</si>
  <si>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</si>
  <si>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</si>
  <si>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</si>
  <si>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</si>
  <si>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</si>
  <si>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</si>
  <si>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</si>
  <si>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</si>
  <si>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</si>
  <si>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</si>
  <si>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</si>
  <si>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</si>
  <si>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</si>
  <si>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</si>
  <si>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</si>
  <si>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</si>
  <si>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</si>
  <si>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</si>
  <si>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</si>
  <si>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</si>
  <si>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</si>
  <si>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</si>
  <si>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</si>
  <si>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</si>
  <si>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</si>
  <si>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</si>
  <si>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</si>
  <si>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</si>
  <si>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</si>
  <si>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</si>
  <si>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</si>
  <si>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</si>
  <si>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</si>
  <si>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</si>
  <si>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</si>
  <si>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</si>
  <si>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</si>
  <si>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</si>
  <si>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</si>
  <si>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</si>
  <si>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</si>
  <si>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</si>
  <si>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</si>
  <si>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</si>
  <si>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</si>
  <si>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</si>
  <si>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</si>
  <si>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</si>
  <si>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</si>
  <si>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</si>
  <si>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</si>
  <si>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</si>
  <si>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</si>
  <si>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</si>
  <si>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</si>
  <si>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</si>
  <si>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</si>
  <si>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</si>
  <si>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</si>
  <si>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</si>
  <si>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</si>
  <si>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</si>
  <si>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</si>
  <si>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</si>
  <si>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</si>
  <si>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</si>
  <si>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</si>
  <si>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</si>
  <si>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</si>
  <si>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</si>
  <si>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</si>
  <si>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</si>
  <si>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</si>
  <si>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</si>
  <si>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</si>
  <si>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</si>
  <si>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</si>
  <si>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</si>
  <si>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</si>
  <si>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</si>
  <si>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</si>
  <si>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</si>
  <si>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</si>
  <si>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</si>
  <si>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</si>
  <si>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</si>
  <si>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</si>
  <si>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</si>
  <si>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</si>
  <si>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</si>
  <si>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</si>
  <si>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</si>
  <si>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</si>
  <si>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</si>
  <si>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</si>
  <si>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</si>
  <si>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</si>
  <si>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</si>
  <si>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</si>
  <si>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</si>
  <si>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</si>
  <si>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</si>
  <si>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</si>
  <si>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</si>
  <si>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</si>
  <si>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</si>
  <si>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</si>
  <si>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</si>
  <si>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</si>
  <si>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</si>
  <si>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</si>
  <si>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</si>
  <si>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</si>
  <si>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</si>
  <si>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</si>
  <si>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</si>
  <si>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</si>
  <si>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</si>
  <si>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</si>
  <si>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</si>
  <si>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</si>
  <si>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</si>
  <si>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</si>
  <si>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</si>
  <si>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</si>
  <si>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</si>
  <si>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</si>
  <si>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</si>
  <si>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</si>
  <si>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</si>
  <si>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</si>
  <si>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</si>
  <si>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</si>
  <si>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</si>
  <si>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</si>
  <si>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</si>
  <si>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</si>
  <si>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</si>
  <si>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</si>
  <si>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</si>
  <si>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</si>
  <si>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</si>
  <si>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</si>
  <si>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</si>
  <si>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</si>
  <si>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</si>
  <si>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</si>
  <si>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</si>
  <si>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</si>
  <si>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</si>
  <si>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</si>
  <si>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</si>
  <si>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</si>
  <si>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Train was cut out by message from dispatch system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</si>
  <si>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</si>
  <si>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</si>
  <si>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</si>
  <si>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</si>
  <si>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</si>
  <si>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</si>
  <si>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</si>
  <si>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</si>
  <si>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</si>
  <si>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</si>
  <si>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</si>
  <si>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</si>
  <si>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</si>
  <si>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</si>
  <si>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</si>
  <si>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</si>
  <si>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</si>
  <si>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</si>
  <si>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</si>
  <si>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</si>
  <si>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</si>
  <si>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</si>
  <si>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</si>
  <si>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</si>
  <si>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</si>
  <si>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</si>
  <si>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</si>
  <si>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</si>
  <si>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</si>
  <si>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</si>
  <si>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</si>
  <si>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</si>
  <si>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</si>
  <si>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</si>
  <si>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</si>
  <si>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</si>
  <si>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</si>
  <si>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</si>
  <si>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</si>
  <si>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</si>
  <si>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</si>
  <si>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</si>
  <si>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</si>
  <si>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</si>
  <si>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</si>
  <si>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</si>
  <si>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</si>
  <si>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</si>
  <si>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</si>
  <si>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</si>
  <si>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</si>
  <si>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</si>
  <si>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</si>
  <si>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</si>
  <si>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</si>
  <si>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</si>
  <si>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</si>
  <si>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</si>
  <si>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</si>
  <si>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</si>
  <si>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</si>
  <si>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</si>
  <si>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</si>
  <si>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</si>
  <si>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</si>
  <si>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</si>
  <si>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</si>
  <si>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</si>
  <si>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</si>
  <si>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</si>
  <si>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</si>
  <si>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</si>
  <si>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</si>
  <si>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</si>
  <si>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</si>
  <si>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</si>
  <si>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</si>
  <si>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</si>
  <si>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</si>
  <si>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</si>
  <si>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</si>
  <si>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</si>
  <si>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</si>
  <si>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</si>
  <si>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</si>
  <si>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</si>
  <si>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</si>
  <si>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</si>
  <si>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</si>
  <si>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</si>
  <si>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</si>
  <si>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</si>
  <si>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</si>
  <si>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</si>
  <si>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</si>
  <si>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</si>
  <si>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</si>
  <si>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</si>
  <si>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</si>
  <si>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</si>
  <si>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</si>
  <si>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</si>
  <si>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</si>
  <si>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</si>
  <si>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</si>
  <si>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</si>
  <si>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</si>
  <si>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</si>
  <si>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</si>
  <si>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</si>
  <si>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</si>
  <si>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</si>
  <si>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</si>
  <si>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</si>
  <si>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</si>
  <si>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</si>
  <si>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</si>
  <si>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</si>
  <si>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</si>
  <si>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</si>
  <si>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</si>
  <si>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</si>
  <si>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</si>
  <si>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</si>
  <si>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</si>
  <si>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</si>
  <si>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</si>
  <si>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</si>
  <si>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</si>
  <si>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</si>
  <si>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</si>
  <si>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</si>
  <si>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</si>
  <si>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</si>
  <si>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</si>
  <si>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</si>
  <si>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</si>
  <si>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</si>
  <si>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</si>
  <si>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</si>
  <si>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</si>
  <si>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</si>
  <si>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</si>
  <si>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</si>
  <si>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</si>
  <si>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</si>
  <si>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</si>
  <si>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</si>
  <si>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</si>
  <si>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</si>
  <si>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</si>
  <si>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</si>
  <si>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</si>
  <si>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</si>
  <si>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</si>
  <si>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</si>
  <si>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</si>
  <si>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</si>
  <si>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</si>
  <si>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</si>
  <si>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</si>
  <si>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</si>
  <si>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</si>
  <si>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</si>
  <si>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</si>
  <si>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</si>
  <si>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</si>
  <si>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</si>
  <si>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</si>
  <si>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</si>
  <si>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</si>
  <si>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</si>
  <si>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</si>
  <si>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</si>
  <si>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</si>
  <si>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</si>
  <si>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</si>
  <si>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</si>
  <si>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</si>
  <si>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</si>
  <si>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</si>
  <si>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</si>
  <si>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</si>
  <si>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</si>
  <si>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</si>
  <si>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</si>
  <si>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</si>
  <si>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</si>
  <si>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</si>
  <si>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</si>
  <si>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</si>
  <si>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</si>
  <si>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</si>
  <si>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</si>
  <si>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</si>
  <si>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</si>
  <si>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</si>
  <si>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</si>
  <si>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</si>
  <si>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</si>
  <si>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</si>
  <si>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</si>
  <si>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</si>
  <si>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</si>
  <si>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</si>
  <si>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</si>
  <si>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</si>
  <si>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</si>
  <si>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</si>
  <si>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</si>
  <si>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</si>
  <si>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</si>
  <si>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</si>
  <si>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</si>
  <si>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</si>
  <si>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</si>
  <si>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</si>
  <si>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</si>
  <si>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</si>
  <si>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</si>
  <si>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</si>
  <si>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</si>
  <si>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</si>
  <si>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</si>
  <si>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</si>
  <si>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</si>
  <si>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</si>
  <si>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</si>
  <si>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</si>
  <si>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</si>
  <si>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</si>
  <si>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</si>
  <si>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</si>
  <si>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</si>
  <si>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</si>
  <si>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</si>
  <si>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</si>
  <si>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</si>
  <si>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</si>
  <si>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</si>
  <si>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</si>
  <si>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</si>
  <si>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</si>
  <si>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</si>
  <si>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</si>
  <si>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</si>
  <si>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</si>
  <si>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</si>
  <si>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</si>
  <si>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</si>
  <si>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</si>
  <si>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</si>
  <si>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</si>
  <si>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</si>
  <si>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</si>
  <si>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</si>
  <si>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</si>
  <si>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</si>
  <si>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</si>
  <si>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</si>
  <si>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</si>
  <si>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</si>
  <si>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</si>
  <si>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</si>
  <si>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</si>
  <si>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</si>
  <si>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</si>
  <si>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</si>
  <si>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</si>
  <si>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</si>
  <si>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</si>
  <si>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</si>
  <si>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</si>
  <si>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</si>
  <si>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</si>
  <si>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</si>
  <si>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</si>
  <si>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</si>
  <si>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</si>
  <si>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</si>
  <si>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</si>
  <si>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</si>
  <si>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</si>
  <si>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</si>
  <si>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</si>
  <si>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</si>
  <si>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</si>
  <si>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</si>
  <si>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</si>
  <si>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</si>
  <si>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</si>
  <si>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</si>
  <si>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</si>
  <si>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</si>
  <si>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</si>
  <si>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</si>
  <si>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</si>
  <si>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</si>
  <si>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</si>
  <si>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</si>
  <si>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</si>
  <si>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</si>
  <si>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</si>
  <si>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</si>
  <si>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</si>
  <si>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</si>
  <si>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</si>
  <si>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</si>
  <si>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</si>
  <si>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</si>
  <si>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</si>
  <si>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</si>
  <si>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</si>
  <si>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</si>
  <si>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</si>
  <si>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</si>
  <si>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</si>
  <si>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</si>
  <si>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</si>
  <si>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</si>
  <si>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</si>
  <si>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</si>
  <si>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</si>
  <si>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</si>
  <si>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</si>
  <si>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</si>
  <si>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</si>
  <si>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</si>
  <si>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</si>
  <si>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</si>
  <si>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</si>
  <si>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</si>
  <si>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</si>
  <si>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</si>
  <si>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</si>
  <si>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</si>
  <si>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</si>
  <si>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</si>
  <si>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</si>
  <si>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</si>
  <si>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</si>
  <si>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</si>
  <si>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</si>
  <si>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</si>
  <si>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</si>
  <si>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</si>
  <si>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</si>
  <si>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</si>
  <si>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</si>
  <si>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</si>
  <si>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</si>
  <si>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</si>
  <si>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</si>
  <si>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</si>
  <si>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</si>
  <si>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</si>
  <si>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</si>
  <si>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</si>
  <si>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</si>
  <si>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</si>
  <si>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</si>
  <si>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</si>
  <si>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</si>
  <si>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</si>
  <si>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</si>
  <si>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</si>
  <si>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</si>
  <si>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</si>
  <si>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</si>
  <si>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</si>
  <si>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</si>
  <si>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</si>
  <si>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</si>
  <si>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</si>
  <si>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</si>
  <si>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</si>
  <si>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</si>
  <si>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</si>
  <si>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</si>
  <si>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</si>
  <si>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</si>
  <si>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</si>
  <si>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</si>
  <si>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</si>
  <si>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</si>
  <si>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</si>
  <si>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</si>
  <si>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</si>
  <si>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</si>
  <si>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</si>
  <si>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</si>
  <si>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</si>
  <si>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</si>
  <si>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</si>
  <si>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</si>
  <si>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</si>
  <si>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</si>
  <si>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</si>
  <si>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</si>
  <si>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</si>
  <si>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</si>
  <si>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</si>
  <si>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</si>
  <si>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</si>
  <si>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</si>
  <si>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</si>
  <si>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</si>
  <si>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</si>
  <si>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</si>
  <si>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</si>
  <si>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</si>
  <si>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</si>
  <si>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</si>
  <si>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</si>
  <si>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</si>
  <si>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</si>
  <si>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</si>
  <si>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</si>
  <si>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</si>
  <si>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</si>
  <si>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</si>
  <si>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</si>
  <si>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</si>
  <si>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</si>
  <si>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</si>
  <si>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</si>
  <si>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</si>
  <si>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</si>
  <si>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</si>
  <si>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</si>
  <si>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</si>
  <si>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</si>
  <si>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</si>
  <si>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</si>
  <si>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</si>
  <si>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</si>
  <si>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</si>
  <si>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</si>
  <si>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</si>
  <si>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</si>
  <si>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</si>
  <si>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</si>
  <si>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</si>
  <si>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</si>
  <si>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</si>
  <si>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</si>
  <si>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</si>
  <si>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</si>
  <si>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</si>
  <si>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</si>
  <si>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</si>
  <si>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</si>
  <si>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</si>
  <si>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</si>
  <si>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</si>
  <si>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</si>
  <si>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</si>
  <si>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</si>
  <si>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</si>
  <si>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</si>
  <si>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</si>
  <si>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</si>
  <si>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</si>
  <si>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</si>
  <si>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</si>
  <si>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</si>
  <si>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</si>
  <si>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</si>
  <si>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</si>
  <si>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</si>
  <si>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</si>
  <si>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</si>
  <si>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</si>
  <si>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</si>
  <si>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</si>
  <si>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</si>
  <si>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</si>
  <si>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</si>
  <si>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</si>
  <si>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</si>
  <si>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</si>
  <si>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</si>
  <si>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</si>
  <si>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</si>
  <si>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</si>
  <si>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</si>
  <si>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</si>
  <si>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</si>
  <si>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</si>
  <si>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</si>
  <si>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</si>
  <si>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</si>
  <si>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</si>
  <si>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</si>
  <si>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</si>
  <si>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</si>
  <si>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</si>
  <si>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</si>
  <si>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</si>
  <si>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</si>
  <si>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</si>
  <si>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</si>
  <si>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</si>
  <si>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</si>
  <si>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</si>
  <si>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</si>
  <si>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</si>
  <si>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</si>
  <si>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</si>
  <si>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</si>
  <si>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</si>
  <si>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</si>
  <si>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</si>
  <si>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</si>
  <si>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</si>
  <si>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</si>
  <si>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</si>
  <si>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</si>
  <si>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</si>
  <si>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</si>
  <si>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</si>
  <si>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</si>
  <si>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</si>
  <si>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</si>
  <si>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</si>
  <si>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</si>
  <si>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</si>
  <si>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</si>
  <si>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</si>
  <si>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</si>
  <si>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</si>
  <si>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</si>
  <si>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</si>
  <si>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</si>
  <si>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</si>
  <si>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</si>
  <si>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</si>
  <si>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</si>
  <si>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</si>
  <si>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</si>
  <si>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</si>
  <si>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</si>
  <si>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</si>
  <si>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</si>
  <si>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</si>
  <si>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</si>
  <si>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</si>
  <si>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</si>
  <si>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</si>
  <si>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</si>
  <si>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</si>
  <si>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</si>
  <si>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</si>
  <si>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</si>
  <si>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</si>
  <si>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</si>
  <si>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</si>
  <si>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</si>
  <si>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</si>
  <si>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</si>
  <si>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</si>
  <si>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</si>
  <si>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</si>
  <si>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</si>
  <si>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</si>
  <si>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</si>
  <si>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</si>
  <si>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</si>
  <si>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</si>
  <si>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</si>
  <si>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</si>
  <si>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</si>
  <si>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</si>
  <si>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</si>
  <si>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</si>
  <si>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</si>
  <si>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</si>
  <si>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</si>
  <si>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</si>
  <si>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</si>
  <si>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</si>
  <si>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</si>
  <si>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</si>
  <si>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</si>
  <si>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</si>
  <si>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</si>
  <si>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</si>
  <si>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</si>
  <si>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</si>
  <si>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</si>
  <si>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</si>
  <si>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</si>
  <si>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</si>
  <si>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</si>
  <si>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</si>
  <si>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</si>
  <si>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</si>
  <si>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</si>
  <si>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</si>
  <si>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</si>
  <si>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</si>
  <si>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</si>
  <si>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</si>
  <si>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</si>
  <si>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</si>
  <si>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</si>
  <si>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</si>
  <si>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</si>
  <si>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</si>
  <si>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</si>
  <si>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</si>
  <si>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</si>
  <si>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</si>
  <si>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</si>
  <si>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</si>
  <si>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</si>
  <si>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</si>
  <si>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</si>
  <si>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</si>
  <si>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</si>
  <si>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</si>
  <si>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</si>
  <si>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</si>
  <si>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</si>
  <si>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</si>
  <si>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</si>
  <si>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</si>
  <si>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</si>
  <si>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</si>
  <si>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</si>
  <si>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</si>
  <si>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</si>
  <si>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</si>
  <si>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</si>
  <si>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</si>
  <si>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</si>
  <si>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</si>
  <si>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</si>
  <si>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</si>
  <si>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</si>
  <si>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</si>
  <si>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</si>
  <si>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</si>
  <si>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</si>
  <si>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</si>
  <si>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</si>
  <si>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</si>
  <si>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</si>
  <si>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</si>
  <si>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</si>
  <si>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</si>
  <si>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</si>
  <si>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</si>
  <si>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</si>
  <si>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</si>
  <si>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</si>
  <si>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</si>
  <si>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</si>
  <si>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</si>
  <si>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</si>
  <si>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</si>
  <si>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</si>
  <si>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</si>
  <si>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</si>
  <si>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</si>
  <si>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</si>
  <si>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</si>
  <si>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</si>
  <si>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</si>
  <si>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</si>
  <si>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</si>
  <si>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</si>
  <si>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</si>
  <si>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</si>
  <si>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</si>
  <si>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</si>
  <si>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</si>
  <si>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</si>
  <si>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</si>
  <si>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</si>
  <si>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</si>
  <si>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</si>
  <si>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</si>
  <si>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</si>
  <si>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</si>
  <si>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</si>
  <si>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</si>
  <si>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</si>
  <si>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</si>
  <si>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</si>
  <si>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</si>
  <si>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</si>
  <si>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</si>
  <si>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</si>
  <si>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</si>
  <si>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</si>
  <si>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</si>
  <si>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</si>
  <si>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</si>
  <si>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</si>
  <si>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</si>
  <si>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</si>
  <si>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</si>
  <si>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</si>
  <si>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</si>
  <si>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</si>
  <si>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</si>
  <si>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</si>
  <si>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</si>
  <si>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</si>
  <si>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</si>
  <si>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</si>
  <si>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</si>
  <si>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</si>
  <si>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</si>
  <si>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</si>
  <si>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</si>
  <si>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</si>
  <si>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</si>
  <si>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</si>
  <si>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</si>
  <si>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</si>
  <si>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</si>
  <si>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</si>
  <si>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</si>
  <si>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</si>
  <si>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</si>
  <si>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</si>
  <si>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</si>
  <si>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</si>
  <si>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</si>
  <si>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</si>
  <si>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</si>
  <si>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</si>
  <si>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</si>
  <si>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</si>
  <si>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</si>
  <si>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</si>
  <si>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</si>
  <si>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</si>
  <si>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</si>
  <si>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</si>
  <si>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</si>
  <si>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</si>
  <si>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</si>
  <si>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</si>
  <si>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</si>
  <si>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</si>
  <si>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</si>
  <si>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</si>
  <si>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</si>
  <si>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</si>
  <si>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</si>
  <si>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</si>
  <si>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</si>
  <si>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</si>
  <si>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</si>
  <si>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</si>
  <si>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</si>
  <si>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</si>
  <si>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</si>
  <si>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</si>
  <si>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</si>
  <si>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</si>
  <si>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</si>
  <si>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</si>
  <si>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</si>
  <si>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</si>
  <si>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</si>
  <si>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</si>
  <si>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</si>
  <si>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</si>
  <si>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</si>
  <si>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</si>
  <si>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</si>
  <si>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</si>
  <si>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</si>
  <si>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</si>
  <si>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</si>
  <si>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</si>
  <si>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</si>
  <si>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</si>
  <si>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</si>
  <si>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</si>
  <si>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</si>
  <si>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</si>
  <si>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</si>
  <si>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</si>
  <si>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</si>
  <si>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</si>
  <si>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</si>
  <si>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</si>
  <si>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</si>
  <si>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</si>
  <si>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</si>
  <si>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</si>
  <si>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</si>
  <si>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</si>
  <si>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</si>
  <si>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</si>
  <si>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</si>
  <si>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</si>
  <si>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</si>
  <si>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</si>
  <si>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</si>
  <si>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</si>
  <si>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</si>
  <si>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</si>
  <si>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</si>
  <si>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</si>
  <si>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</si>
  <si>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</si>
  <si>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</si>
  <si>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</si>
  <si>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</si>
  <si>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</si>
  <si>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</si>
  <si>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</si>
  <si>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</si>
  <si>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</si>
  <si>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</si>
  <si>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</si>
  <si>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</si>
  <si>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</si>
  <si>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</si>
  <si>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</si>
  <si>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</si>
  <si>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</si>
  <si>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</si>
  <si>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</si>
  <si>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</si>
  <si>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</si>
  <si>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</si>
  <si>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</si>
  <si>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</si>
  <si>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</si>
  <si>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</si>
  <si>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</si>
  <si>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</si>
  <si>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</si>
  <si>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</si>
  <si>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</si>
  <si>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</si>
  <si>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</si>
  <si>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</si>
  <si>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</si>
  <si>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</si>
  <si>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</si>
  <si>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</si>
  <si>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</si>
  <si>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</si>
  <si>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</si>
  <si>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</si>
  <si>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</si>
  <si>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</si>
  <si>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</si>
  <si>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</si>
  <si>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</si>
  <si>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</si>
  <si>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</si>
  <si>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</si>
  <si>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4041/4042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</si>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</sst>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8" xfId="0" applyFill="1" applyBorder="1"/>
    <xf numFmtId="1" fontId="0" fillId="0" borderId="18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9" xfId="0" applyFill="1" applyBorder="1" applyAlignment="1">
      <alignment horizontal="right" vertic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9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_1" connectionId="2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Denver Train Runs 04122016" connectionId="1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Denver Train Runs 04122016" connectionId="1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Denver Train Runs 04122016" connectionId="1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Denver Train Runs 04122016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1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Denver Train Runs 04122016" connectionId="1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Denver Train Runs 04122016" connectionId="1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Denver Train Runs 04122016" connectionId="1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_2" connectionId="2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_1" connectionId="2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6" t="s">
        <v>38</v>
      </c>
      <c r="B1" s="46" t="s">
        <v>39</v>
      </c>
      <c r="C1" s="46" t="s">
        <v>40</v>
      </c>
      <c r="D1" s="46" t="s">
        <v>41</v>
      </c>
      <c r="E1" s="46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70">
        <f>SUM('Daily Summary'!C10:C16)</f>
        <v>911</v>
      </c>
      <c r="D3" s="35">
        <f>SUM('Daily Summary'!C135,'Daily Summary'!C127,'Daily Summary'!C119,'Daily Summary'!C111,'Daily Summary'!C103,'Daily Summary'!C95,'Daily Summary'!C87)</f>
        <v>61</v>
      </c>
      <c r="E3" s="44">
        <f>C3/(SUM(C3:D3))</f>
        <v>0.93724279835390945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- 2016-05-10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1084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1220</v>
      </c>
      <c r="J3" s="20">
        <v>42500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1175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1185</v>
      </c>
      <c r="B5" s="6">
        <v>4010</v>
      </c>
      <c r="C5" s="18">
        <v>42502.748541666668</v>
      </c>
      <c r="D5" s="19">
        <v>42502.780266203707</v>
      </c>
      <c r="E5" s="13" t="s">
        <v>632</v>
      </c>
      <c r="F5" s="15">
        <v>3.1724537038826384E-2</v>
      </c>
      <c r="G5" s="10" t="s">
        <v>1221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1089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488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1184</v>
      </c>
      <c r="B7" s="6">
        <v>4009</v>
      </c>
      <c r="C7" s="18">
        <v>42502.712488425925</v>
      </c>
      <c r="D7" s="19">
        <v>42502.744629629633</v>
      </c>
      <c r="E7" s="13" t="s">
        <v>632</v>
      </c>
      <c r="F7" s="15">
        <v>3.2141203708306421E-2</v>
      </c>
      <c r="G7" s="10" t="s">
        <v>486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1170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1224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1190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1080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7" t="s">
        <v>1081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1082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1083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1085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1086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1087</v>
      </c>
      <c r="B16" s="6">
        <v>4009</v>
      </c>
      <c r="C16" s="18">
        <v>42502.189201388886</v>
      </c>
      <c r="D16" s="18">
        <v>42502.22314814815</v>
      </c>
      <c r="E16" s="6" t="s">
        <v>632</v>
      </c>
      <c r="F16" s="15">
        <v>3.3946759263926651E-2</v>
      </c>
      <c r="G16" s="10"/>
    </row>
    <row r="17" spans="1:7" s="2" customFormat="1" x14ac:dyDescent="0.25">
      <c r="A17" s="6" t="s">
        <v>1088</v>
      </c>
      <c r="B17" s="6">
        <v>4010</v>
      </c>
      <c r="C17" s="18">
        <v>42502.228807870371</v>
      </c>
      <c r="D17" s="18">
        <v>42502.262997685182</v>
      </c>
      <c r="E17" s="6" t="s">
        <v>632</v>
      </c>
      <c r="F17" s="15">
        <v>3.4189814810815733E-2</v>
      </c>
      <c r="G17" s="10"/>
    </row>
    <row r="18" spans="1:7" s="2" customFormat="1" x14ac:dyDescent="0.25">
      <c r="A18" s="6" t="s">
        <v>1090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1091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1092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1093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1094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1095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1096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1097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1098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1099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1100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1101</v>
      </c>
      <c r="B29" s="6">
        <v>4009</v>
      </c>
      <c r="C29" s="18">
        <v>42502.268877314818</v>
      </c>
      <c r="D29" s="18">
        <v>42502.296157407407</v>
      </c>
      <c r="E29" s="6" t="s">
        <v>632</v>
      </c>
      <c r="F29" s="15">
        <v>2.7280092588625848E-2</v>
      </c>
      <c r="G29" s="10"/>
    </row>
    <row r="30" spans="1:7" s="2" customFormat="1" x14ac:dyDescent="0.25">
      <c r="A30" s="6" t="s">
        <v>1102</v>
      </c>
      <c r="B30" s="6">
        <v>4010</v>
      </c>
      <c r="C30" s="18">
        <v>42502.301990740743</v>
      </c>
      <c r="D30" s="18">
        <v>42502.336273148147</v>
      </c>
      <c r="E30" s="6" t="s">
        <v>632</v>
      </c>
      <c r="F30" s="15">
        <v>3.4282407403225079E-2</v>
      </c>
      <c r="G30" s="10"/>
    </row>
    <row r="31" spans="1:7" s="2" customFormat="1" x14ac:dyDescent="0.25">
      <c r="A31" s="6" t="s">
        <v>1103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1104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1105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1106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1107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1108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1109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1110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1111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1112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1113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1114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1115</v>
      </c>
      <c r="B43" s="6">
        <v>4009</v>
      </c>
      <c r="C43" s="18">
        <v>42502.338993055557</v>
      </c>
      <c r="D43" s="18">
        <v>42502.368692129632</v>
      </c>
      <c r="E43" s="6" t="s">
        <v>632</v>
      </c>
      <c r="F43" s="15">
        <v>2.9699074075324461E-2</v>
      </c>
      <c r="G43" s="10"/>
    </row>
    <row r="44" spans="1:7" s="2" customFormat="1" x14ac:dyDescent="0.25">
      <c r="A44" s="6" t="s">
        <v>1116</v>
      </c>
      <c r="B44" s="6">
        <v>4010</v>
      </c>
      <c r="C44" s="18">
        <v>42502.373206018521</v>
      </c>
      <c r="D44" s="18">
        <v>42502.408310185187</v>
      </c>
      <c r="E44" s="6" t="s">
        <v>632</v>
      </c>
      <c r="F44" s="15">
        <v>3.5104166665405501E-2</v>
      </c>
      <c r="G44" s="10"/>
    </row>
    <row r="45" spans="1:7" s="2" customFormat="1" x14ac:dyDescent="0.25">
      <c r="A45" s="6" t="s">
        <v>1117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1118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1119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1120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1121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1122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1123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1124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1125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1126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1127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1128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1129</v>
      </c>
      <c r="B57" s="6">
        <v>4009</v>
      </c>
      <c r="C57" s="18">
        <v>42502.412048611113</v>
      </c>
      <c r="D57" s="18">
        <v>42502.441851851851</v>
      </c>
      <c r="E57" s="6" t="s">
        <v>632</v>
      </c>
      <c r="F57" s="15">
        <v>2.9803240737237502E-2</v>
      </c>
      <c r="G57" s="10"/>
    </row>
    <row r="58" spans="1:7" s="2" customFormat="1" x14ac:dyDescent="0.25">
      <c r="A58" s="6" t="s">
        <v>1130</v>
      </c>
      <c r="B58" s="6">
        <v>4010</v>
      </c>
      <c r="C58" s="18">
        <v>42502.448738425926</v>
      </c>
      <c r="D58" s="18">
        <v>42502.481550925928</v>
      </c>
      <c r="E58" s="6" t="s">
        <v>632</v>
      </c>
      <c r="F58" s="15">
        <v>3.2812500001455192E-2</v>
      </c>
      <c r="G58" s="10"/>
    </row>
    <row r="59" spans="1:7" s="2" customFormat="1" x14ac:dyDescent="0.25">
      <c r="A59" s="6" t="s">
        <v>1131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1132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1133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1134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1135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1136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1137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1138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1139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1140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1141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1142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1143</v>
      </c>
      <c r="B71" s="6">
        <v>4009</v>
      </c>
      <c r="C71" s="18">
        <v>42502.485983796294</v>
      </c>
      <c r="D71" s="18">
        <v>42502.514432870368</v>
      </c>
      <c r="E71" s="6" t="s">
        <v>632</v>
      </c>
      <c r="F71" s="15">
        <v>2.8449074074160308E-2</v>
      </c>
      <c r="G71" s="10"/>
    </row>
    <row r="72" spans="1:7" s="2" customFormat="1" x14ac:dyDescent="0.25">
      <c r="A72" s="6" t="s">
        <v>1144</v>
      </c>
      <c r="B72" s="6">
        <v>4010</v>
      </c>
      <c r="C72" s="18">
        <v>42502.522627314815</v>
      </c>
      <c r="D72" s="18">
        <v>42502.554722222223</v>
      </c>
      <c r="E72" s="6" t="s">
        <v>632</v>
      </c>
      <c r="F72" s="15">
        <v>3.2094907408463769E-2</v>
      </c>
      <c r="G72" s="10"/>
    </row>
    <row r="73" spans="1:7" s="2" customFormat="1" x14ac:dyDescent="0.25">
      <c r="A73" s="6" t="s">
        <v>1145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1146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1147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1148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1149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1150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1151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1152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1153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1154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1155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1156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1157</v>
      </c>
      <c r="B85" s="6">
        <v>4009</v>
      </c>
      <c r="C85" s="18">
        <v>42502.557916666665</v>
      </c>
      <c r="D85" s="18">
        <v>42502.587835648148</v>
      </c>
      <c r="E85" s="6" t="s">
        <v>632</v>
      </c>
      <c r="F85" s="15">
        <v>2.9918981483206153E-2</v>
      </c>
      <c r="G85" s="10"/>
    </row>
    <row r="86" spans="1:7" s="2" customFormat="1" x14ac:dyDescent="0.25">
      <c r="A86" s="6" t="s">
        <v>1158</v>
      </c>
      <c r="B86" s="6">
        <v>4010</v>
      </c>
      <c r="C86" s="18">
        <v>42502.592210648145</v>
      </c>
      <c r="D86" s="18">
        <v>42502.628958333335</v>
      </c>
      <c r="E86" s="6" t="s">
        <v>632</v>
      </c>
      <c r="F86" s="15">
        <v>3.6747685189766344E-2</v>
      </c>
      <c r="G86" s="10"/>
    </row>
    <row r="87" spans="1:7" s="2" customFormat="1" x14ac:dyDescent="0.25">
      <c r="A87" s="6" t="s">
        <v>1159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1160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1161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1162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1163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1164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1165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1166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1167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1168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1169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1170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1171</v>
      </c>
      <c r="B99" s="6">
        <v>4009</v>
      </c>
      <c r="C99" s="18">
        <v>42502.633784722224</v>
      </c>
      <c r="D99" s="18">
        <v>42502.664930555555</v>
      </c>
      <c r="E99" s="6" t="s">
        <v>632</v>
      </c>
      <c r="F99" s="15">
        <v>3.1145833330811001E-2</v>
      </c>
      <c r="G99" s="10"/>
    </row>
    <row r="100" spans="1:7" s="2" customFormat="1" x14ac:dyDescent="0.25">
      <c r="A100" s="6" t="s">
        <v>1172</v>
      </c>
      <c r="B100" s="6">
        <v>4010</v>
      </c>
      <c r="C100" s="18">
        <v>42502.67119212963</v>
      </c>
      <c r="D100" s="18">
        <v>42502.707557870373</v>
      </c>
      <c r="E100" s="6" t="s">
        <v>632</v>
      </c>
      <c r="F100" s="15">
        <v>3.6365740743349306E-2</v>
      </c>
      <c r="G100" s="10"/>
    </row>
    <row r="101" spans="1:7" s="2" customFormat="1" x14ac:dyDescent="0.25">
      <c r="A101" s="6" t="s">
        <v>1173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1174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1176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1177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1178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1179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1180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1181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1182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1183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1186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1187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1188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1189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1191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1192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1193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1194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1195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1196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1197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1198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1199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1200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1201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1202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1203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1204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1205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1206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1207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1208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1209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1210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1211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1212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1213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1214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1215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1216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1217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1218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1219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612" priority="10">
      <formula>#REF!&gt;#REF!</formula>
    </cfRule>
    <cfRule type="expression" dxfId="611" priority="11">
      <formula>#REF!&gt;0</formula>
    </cfRule>
    <cfRule type="expression" dxfId="610" priority="12">
      <formula>#REF!&gt;0</formula>
    </cfRule>
  </conditionalFormatting>
  <conditionalFormatting sqref="B85 A3:B84 A86:B143 E3:E143">
    <cfRule type="expression" dxfId="609" priority="8">
      <formula>$P3&gt;0</formula>
    </cfRule>
    <cfRule type="expression" dxfId="608" priority="9">
      <formula>$O3&gt;0</formula>
    </cfRule>
  </conditionalFormatting>
  <conditionalFormatting sqref="B85:D85 A3:D84 A86:D143 F3:G143">
    <cfRule type="expression" dxfId="607" priority="6">
      <formula>NOT(ISBLANK($G3))</formula>
    </cfRule>
  </conditionalFormatting>
  <conditionalFormatting sqref="A85">
    <cfRule type="expression" dxfId="606" priority="3">
      <formula>#REF!&gt;#REF!</formula>
    </cfRule>
    <cfRule type="expression" dxfId="605" priority="4">
      <formula>#REF!&gt;0</formula>
    </cfRule>
    <cfRule type="expression" dxfId="604" priority="5">
      <formula>#REF!&gt;0</formula>
    </cfRule>
  </conditionalFormatting>
  <conditionalFormatting sqref="A85">
    <cfRule type="expression" dxfId="603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- 2016-05-13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1226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1371</v>
      </c>
      <c r="J3" s="20">
        <v>42503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1227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1228</v>
      </c>
      <c r="B5" s="6">
        <v>4009</v>
      </c>
      <c r="C5" s="18">
        <v>42503.161261574074</v>
      </c>
      <c r="D5" s="18">
        <v>42503.182766203703</v>
      </c>
      <c r="E5" s="15" t="s">
        <v>632</v>
      </c>
      <c r="F5" s="15">
        <v>2.396990740817273E-2</v>
      </c>
      <c r="G5" s="10" t="s">
        <v>1371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1229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1230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1231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1232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1233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1234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1235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1236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1237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1238</v>
      </c>
      <c r="B15" s="6">
        <v>4009</v>
      </c>
      <c r="C15" s="18">
        <v>42503.227025462962</v>
      </c>
      <c r="D15" s="18">
        <v>42503.253854166665</v>
      </c>
      <c r="E15" s="15" t="s">
        <v>632</v>
      </c>
      <c r="F15" s="15">
        <v>2.6828703703358769E-2</v>
      </c>
      <c r="G15" s="10"/>
    </row>
    <row r="16" spans="1:65" s="2" customFormat="1" x14ac:dyDescent="0.25">
      <c r="A16" s="6" t="s">
        <v>1239</v>
      </c>
      <c r="B16" s="6">
        <v>4010</v>
      </c>
      <c r="C16" s="18">
        <v>42503.265324074076</v>
      </c>
      <c r="D16" s="18">
        <v>42503.295578703706</v>
      </c>
      <c r="E16" s="15" t="s">
        <v>632</v>
      </c>
      <c r="F16" s="15">
        <v>3.0254629629780538E-2</v>
      </c>
      <c r="G16" s="10"/>
    </row>
    <row r="17" spans="1:7" s="2" customFormat="1" x14ac:dyDescent="0.25">
      <c r="A17" s="6" t="s">
        <v>1240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1241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1242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1243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1244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1245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1246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1247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1248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1249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1250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1251</v>
      </c>
      <c r="B28" s="6">
        <v>4009</v>
      </c>
      <c r="C28" s="18">
        <v>42503.30159722222</v>
      </c>
      <c r="D28" s="18">
        <v>42503.327233796299</v>
      </c>
      <c r="E28" s="15" t="s">
        <v>632</v>
      </c>
      <c r="F28" s="15">
        <v>2.5636574078816921E-2</v>
      </c>
      <c r="G28" s="10"/>
    </row>
    <row r="29" spans="1:7" s="2" customFormat="1" x14ac:dyDescent="0.25">
      <c r="A29" s="6" t="s">
        <v>1252</v>
      </c>
      <c r="B29" s="6">
        <v>4010</v>
      </c>
      <c r="C29" s="18">
        <v>42503.33662037037</v>
      </c>
      <c r="D29" s="18">
        <v>42503.366365740738</v>
      </c>
      <c r="E29" s="15" t="s">
        <v>632</v>
      </c>
      <c r="F29" s="15">
        <v>2.9745370367891155E-2</v>
      </c>
      <c r="G29" s="10"/>
    </row>
    <row r="30" spans="1:7" s="2" customFormat="1" x14ac:dyDescent="0.25">
      <c r="A30" s="6" t="s">
        <v>1253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1254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1255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1256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1257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1372</v>
      </c>
    </row>
    <row r="35" spans="1:7" s="2" customFormat="1" x14ac:dyDescent="0.25">
      <c r="A35" s="6" t="s">
        <v>1258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1259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1260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1261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1262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1263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1264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1265</v>
      </c>
      <c r="B42" s="6">
        <v>4009</v>
      </c>
      <c r="C42" s="18">
        <v>42503.37259259259</v>
      </c>
      <c r="D42" s="18">
        <v>42503.39980324074</v>
      </c>
      <c r="E42" s="15" t="s">
        <v>632</v>
      </c>
      <c r="F42" s="15">
        <v>2.7210648149775807E-2</v>
      </c>
      <c r="G42" s="10"/>
    </row>
    <row r="43" spans="1:7" s="2" customFormat="1" x14ac:dyDescent="0.25">
      <c r="A43" s="6" t="s">
        <v>1266</v>
      </c>
      <c r="B43" s="6">
        <v>4010</v>
      </c>
      <c r="C43" s="18">
        <v>42503.410162037035</v>
      </c>
      <c r="D43" s="18">
        <v>42503.440208333333</v>
      </c>
      <c r="E43" s="15" t="s">
        <v>632</v>
      </c>
      <c r="F43" s="15">
        <v>3.0046296298678499E-2</v>
      </c>
      <c r="G43" s="10"/>
    </row>
    <row r="44" spans="1:7" s="2" customFormat="1" x14ac:dyDescent="0.25">
      <c r="A44" s="6" t="s">
        <v>1267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1268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1269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1270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1271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1272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1273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1274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1275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1276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1277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1278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1279</v>
      </c>
      <c r="B56" s="6">
        <v>4009</v>
      </c>
      <c r="C56" s="18">
        <v>42503.444502314815</v>
      </c>
      <c r="D56" s="18">
        <v>42503.472974537035</v>
      </c>
      <c r="E56" s="15" t="s">
        <v>632</v>
      </c>
      <c r="F56" s="15">
        <v>2.8472222220443655E-2</v>
      </c>
      <c r="G56" s="10"/>
    </row>
    <row r="57" spans="1:7" s="2" customFormat="1" x14ac:dyDescent="0.25">
      <c r="A57" s="6" t="s">
        <v>1280</v>
      </c>
      <c r="B57" s="6">
        <v>4010</v>
      </c>
      <c r="C57" s="18">
        <v>42503.484791666669</v>
      </c>
      <c r="D57" s="18">
        <v>42503.512314814812</v>
      </c>
      <c r="E57" s="15" t="s">
        <v>632</v>
      </c>
      <c r="F57" s="15">
        <v>2.7523148142790888E-2</v>
      </c>
      <c r="G57" s="10"/>
    </row>
    <row r="58" spans="1:7" s="2" customFormat="1" x14ac:dyDescent="0.25">
      <c r="A58" s="6" t="s">
        <v>1281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1282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1283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1284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1285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1286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1287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1288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1289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1290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1291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1292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1373</v>
      </c>
    </row>
    <row r="70" spans="1:7" s="2" customFormat="1" x14ac:dyDescent="0.25">
      <c r="A70" s="6" t="s">
        <v>1293</v>
      </c>
      <c r="B70" s="6">
        <v>4009</v>
      </c>
      <c r="C70" s="18">
        <v>42503.516122685185</v>
      </c>
      <c r="D70" s="18">
        <v>42503.546458333331</v>
      </c>
      <c r="E70" s="15" t="s">
        <v>632</v>
      </c>
      <c r="F70" s="15">
        <v>3.0335648145410232E-2</v>
      </c>
      <c r="G70" s="10"/>
    </row>
    <row r="71" spans="1:7" s="2" customFormat="1" x14ac:dyDescent="0.25">
      <c r="A71" s="6" t="s">
        <v>1294</v>
      </c>
      <c r="B71" s="6">
        <v>4010</v>
      </c>
      <c r="C71" s="18">
        <v>42503.552928240744</v>
      </c>
      <c r="D71" s="18">
        <v>42503.586574074077</v>
      </c>
      <c r="E71" s="15" t="s">
        <v>632</v>
      </c>
      <c r="F71" s="15">
        <v>3.3645833333139308E-2</v>
      </c>
      <c r="G71" s="10"/>
    </row>
    <row r="72" spans="1:7" s="2" customFormat="1" x14ac:dyDescent="0.25">
      <c r="A72" s="6" t="s">
        <v>1295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1296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1297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1298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1299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1300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1301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1302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1303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1304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1305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1306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488</v>
      </c>
    </row>
    <row r="84" spans="1:7" s="2" customFormat="1" x14ac:dyDescent="0.25">
      <c r="A84" s="6" t="s">
        <v>1307</v>
      </c>
      <c r="B84" s="6">
        <v>4009</v>
      </c>
      <c r="C84" s="18">
        <v>42503.592326388891</v>
      </c>
      <c r="D84" s="18">
        <v>42503.619247685187</v>
      </c>
      <c r="E84" s="15" t="s">
        <v>632</v>
      </c>
      <c r="F84" s="15">
        <v>2.6921296295768116E-2</v>
      </c>
      <c r="G84" s="10"/>
    </row>
    <row r="85" spans="1:7" s="2" customFormat="1" x14ac:dyDescent="0.25">
      <c r="A85" s="6" t="s">
        <v>1308</v>
      </c>
      <c r="B85" s="6">
        <v>4010</v>
      </c>
      <c r="C85" s="18">
        <v>42503.631458333337</v>
      </c>
      <c r="D85" s="18">
        <v>42503.658437500002</v>
      </c>
      <c r="E85" s="15" t="s">
        <v>632</v>
      </c>
      <c r="F85" s="15">
        <v>2.6979166665114462E-2</v>
      </c>
      <c r="G85" s="10"/>
    </row>
    <row r="86" spans="1:7" s="2" customFormat="1" x14ac:dyDescent="0.25">
      <c r="A86" s="6" t="s">
        <v>1309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1310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1311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1312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1374</v>
      </c>
    </row>
    <row r="90" spans="1:7" s="2" customFormat="1" x14ac:dyDescent="0.25">
      <c r="A90" s="6" t="s">
        <v>1313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1374</v>
      </c>
    </row>
    <row r="91" spans="1:7" s="2" customFormat="1" x14ac:dyDescent="0.25">
      <c r="A91" s="6" t="s">
        <v>1314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1315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1316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1317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1318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1319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1320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1373</v>
      </c>
    </row>
    <row r="98" spans="1:7" s="2" customFormat="1" x14ac:dyDescent="0.25">
      <c r="A98" s="6" t="s">
        <v>1321</v>
      </c>
      <c r="B98" s="6">
        <v>4009</v>
      </c>
      <c r="C98" s="18">
        <v>42503.664120370369</v>
      </c>
      <c r="D98" s="18">
        <v>42503.69122685185</v>
      </c>
      <c r="E98" s="15" t="s">
        <v>632</v>
      </c>
      <c r="F98" s="15">
        <v>2.7106481480586808E-2</v>
      </c>
      <c r="G98" s="10"/>
    </row>
    <row r="99" spans="1:7" s="2" customFormat="1" x14ac:dyDescent="0.25">
      <c r="A99" s="6" t="s">
        <v>1322</v>
      </c>
      <c r="B99" s="6">
        <v>4010</v>
      </c>
      <c r="C99" s="18">
        <v>42503.69866898148</v>
      </c>
      <c r="D99" s="18">
        <v>42503.732638888891</v>
      </c>
      <c r="E99" s="15" t="s">
        <v>632</v>
      </c>
      <c r="F99" s="15">
        <v>3.3969907410209998E-2</v>
      </c>
      <c r="G99" s="10"/>
    </row>
    <row r="100" spans="1:7" s="2" customFormat="1" x14ac:dyDescent="0.25">
      <c r="A100" s="6" t="s">
        <v>1323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1324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1325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1326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2238</v>
      </c>
    </row>
    <row r="104" spans="1:7" s="2" customFormat="1" x14ac:dyDescent="0.25">
      <c r="A104" s="6" t="s">
        <v>1327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1328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1329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1330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1331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1332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1333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1334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1373</v>
      </c>
    </row>
    <row r="112" spans="1:7" s="2" customFormat="1" x14ac:dyDescent="0.25">
      <c r="A112" s="6" t="s">
        <v>1335</v>
      </c>
      <c r="B112" s="6">
        <v>4009</v>
      </c>
      <c r="C112" s="18">
        <v>42503.739699074074</v>
      </c>
      <c r="D112" s="18">
        <v>42503.765393518515</v>
      </c>
      <c r="E112" s="15" t="s">
        <v>632</v>
      </c>
      <c r="F112" s="15">
        <v>2.569444444088731E-2</v>
      </c>
      <c r="G112" s="10"/>
    </row>
    <row r="113" spans="1:7" s="2" customFormat="1" x14ac:dyDescent="0.25">
      <c r="A113" s="6" t="s">
        <v>1336</v>
      </c>
      <c r="B113" s="6">
        <v>4010</v>
      </c>
      <c r="C113" s="18">
        <v>42503.79420138889</v>
      </c>
      <c r="D113" s="18">
        <v>42503.814780092594</v>
      </c>
      <c r="E113" s="15" t="s">
        <v>632</v>
      </c>
      <c r="F113" s="15">
        <v>2.9872685190639459E-2</v>
      </c>
      <c r="G113" s="10" t="s">
        <v>1376</v>
      </c>
    </row>
    <row r="114" spans="1:7" s="2" customFormat="1" x14ac:dyDescent="0.25">
      <c r="A114" s="6" t="s">
        <v>1337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1338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1339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1340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1341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1342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1343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1344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1376</v>
      </c>
    </row>
    <row r="122" spans="1:7" s="2" customFormat="1" x14ac:dyDescent="0.25">
      <c r="A122" s="6" t="s">
        <v>1345</v>
      </c>
      <c r="B122" s="6">
        <v>4009</v>
      </c>
      <c r="C122" s="18">
        <v>42503.81695601852</v>
      </c>
      <c r="D122" s="18">
        <v>42503.841145833336</v>
      </c>
      <c r="E122" s="15" t="s">
        <v>632</v>
      </c>
      <c r="F122" s="15">
        <v>2.4189814816054422E-2</v>
      </c>
      <c r="G122" s="10" t="s">
        <v>1376</v>
      </c>
    </row>
    <row r="123" spans="1:7" s="2" customFormat="1" x14ac:dyDescent="0.25">
      <c r="A123" s="6" t="s">
        <v>1346</v>
      </c>
      <c r="B123" s="6">
        <v>4010</v>
      </c>
      <c r="C123" s="18">
        <v>42503.91300925926</v>
      </c>
      <c r="D123" s="18">
        <v>42503.914525462962</v>
      </c>
      <c r="E123" s="15" t="s">
        <v>632</v>
      </c>
      <c r="F123" s="15">
        <v>1.5162037016125396E-3</v>
      </c>
      <c r="G123" s="10" t="s">
        <v>786</v>
      </c>
    </row>
    <row r="124" spans="1:7" s="2" customFormat="1" x14ac:dyDescent="0.25">
      <c r="A124" s="6" t="s">
        <v>1347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1376</v>
      </c>
    </row>
    <row r="125" spans="1:7" s="2" customFormat="1" x14ac:dyDescent="0.25">
      <c r="A125" s="6" t="s">
        <v>1348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1349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1350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1351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1352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1353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1354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1355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1356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1357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1358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1359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1360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1361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1377</v>
      </c>
      <c r="I138" s="2"/>
      <c r="J138" s="2"/>
      <c r="K138" s="2"/>
    </row>
    <row r="139" spans="1:15" s="2" customFormat="1" x14ac:dyDescent="0.25">
      <c r="A139" s="6" t="s">
        <v>1362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1363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1364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1365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1366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1367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1368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600" priority="37">
      <formula>#REF!&gt;#REF!</formula>
    </cfRule>
    <cfRule type="expression" dxfId="599" priority="38">
      <formula>#REF!&gt;0</formula>
    </cfRule>
    <cfRule type="expression" dxfId="598" priority="39">
      <formula>#REF!&gt;0</formula>
    </cfRule>
  </conditionalFormatting>
  <conditionalFormatting sqref="A3:G102 A104:G162 A103:F103">
    <cfRule type="expression" dxfId="597" priority="33">
      <formula>NOT(ISBLANK($G3))</formula>
    </cfRule>
  </conditionalFormatting>
  <conditionalFormatting sqref="A3:B5 A89:B90 A103:B103 A121:B121 A113:B113">
    <cfRule type="expression" dxfId="596" priority="58">
      <formula>$P4&gt;0</formula>
    </cfRule>
    <cfRule type="expression" dxfId="595" priority="59">
      <formula>$O4&gt;0</formula>
    </cfRule>
  </conditionalFormatting>
  <conditionalFormatting sqref="A6:B87 A91:B101 A124:B162 A104:B111 A114:B119">
    <cfRule type="expression" dxfId="594" priority="73">
      <formula>$P8&gt;0</formula>
    </cfRule>
    <cfRule type="expression" dxfId="593" priority="74">
      <formula>$O8&gt;0</formula>
    </cfRule>
  </conditionalFormatting>
  <conditionalFormatting sqref="A88:B88 A102:B102 A120:B120 A122:B123">
    <cfRule type="expression" dxfId="592" priority="91">
      <formula>#REF!&gt;0</formula>
    </cfRule>
    <cfRule type="expression" dxfId="591" priority="92">
      <formula>#REF!&gt;0</formula>
    </cfRule>
  </conditionalFormatting>
  <conditionalFormatting sqref="A112:B112">
    <cfRule type="expression" dxfId="590" priority="113">
      <formula>#REF!&gt;0</formula>
    </cfRule>
    <cfRule type="expression" dxfId="589" priority="114">
      <formula>#REF!&gt;0</formula>
    </cfRule>
  </conditionalFormatting>
  <conditionalFormatting sqref="G103">
    <cfRule type="expression" dxfId="588" priority="2">
      <formula>#REF!&gt;#REF!</formula>
    </cfRule>
    <cfRule type="expression" dxfId="587" priority="3">
      <formula>#REF!&gt;0</formula>
    </cfRule>
    <cfRule type="expression" dxfId="586" priority="4">
      <formula>#REF!&gt;0</formula>
    </cfRule>
  </conditionalFormatting>
  <conditionalFormatting sqref="G103">
    <cfRule type="expression" dxfId="585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- 2016-05-14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1378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1379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1380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1381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1382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1383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1384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1385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1386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1387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1388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1389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1390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1391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1392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1393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1394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1395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1396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1397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1398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1399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1400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1401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488</v>
      </c>
    </row>
    <row r="28" spans="1:7" s="2" customFormat="1" x14ac:dyDescent="0.25">
      <c r="A28" s="6" t="s">
        <v>1402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1403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1404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1405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1406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1407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1408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1409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1410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1411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1412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1413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1414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1415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1416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1417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1418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1419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1420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1421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1422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1423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488</v>
      </c>
    </row>
    <row r="50" spans="1:7" s="2" customFormat="1" x14ac:dyDescent="0.25">
      <c r="A50" s="6" t="s">
        <v>1424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1425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1426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1427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1428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1429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1430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1431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1432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1433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1434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1435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1436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1437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1438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1439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1440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1441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1442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1443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1444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1445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1446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1447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1448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1449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1450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1451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1452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1453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1454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1455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1456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1457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1458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1459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1460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1461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1462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1463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1464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1465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1466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1467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1468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1469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1470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1471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1472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1473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1474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1475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1476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1477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1478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1479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1480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1481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1482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1483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1484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1485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1486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1487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1488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1489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1490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1491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1492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1493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1494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1495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1496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1497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1498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1499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1500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1501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1502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1503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1504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1505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1506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1507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1508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1509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1510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1511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1512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1513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1514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1515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1516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1517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1518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1519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1520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1521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580" priority="25">
      <formula>#REF!&gt;#REF!</formula>
    </cfRule>
    <cfRule type="expression" dxfId="579" priority="26">
      <formula>#REF!&gt;0</formula>
    </cfRule>
    <cfRule type="expression" dxfId="578" priority="27">
      <formula>#REF!&gt;0</formula>
    </cfRule>
  </conditionalFormatting>
  <conditionalFormatting sqref="A3:B164">
    <cfRule type="expression" dxfId="577" priority="23">
      <formula>$P3&gt;0</formula>
    </cfRule>
    <cfRule type="expression" dxfId="576" priority="24">
      <formula>$O3&gt;0</formula>
    </cfRule>
  </conditionalFormatting>
  <conditionalFormatting sqref="A3:G164">
    <cfRule type="expression" dxfId="575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- 2016-05-15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1522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1523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1524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1666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1525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1667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1526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1527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1528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1529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1530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1531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1532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1533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1534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1535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1536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1537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1538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1539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1540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786</v>
      </c>
    </row>
    <row r="23" spans="1:7" s="2" customFormat="1" x14ac:dyDescent="0.25">
      <c r="A23" s="6" t="s">
        <v>1541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1542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1543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1544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1663</v>
      </c>
    </row>
    <row r="27" spans="1:7" s="2" customFormat="1" x14ac:dyDescent="0.25">
      <c r="A27" s="6" t="s">
        <v>1545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1546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1547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1548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1549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1550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1551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1552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1553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1554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1555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1556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1557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1558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1559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1560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1561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1562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1563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1564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1565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1566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1567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1568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1569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1570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1571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1572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1573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1574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1575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1576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1577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1578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1579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1580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1581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1582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1583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1584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1585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1586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1587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1588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1589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1590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1591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1592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1593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1594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1595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1596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1597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1598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1599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1600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1601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1602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1603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1604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1605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1606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1607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1608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1609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1610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1611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1612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1613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1614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1615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1616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1617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1618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1619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786</v>
      </c>
    </row>
    <row r="102" spans="1:7" s="2" customFormat="1" x14ac:dyDescent="0.25">
      <c r="A102" s="6" t="s">
        <v>1620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1621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1622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1623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1624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1625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1626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1627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1628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1668</v>
      </c>
    </row>
    <row r="111" spans="1:7" s="2" customFormat="1" x14ac:dyDescent="0.25">
      <c r="A111" s="6" t="s">
        <v>1629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1630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1631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1632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1633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1634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1635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1636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1637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1638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1639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1640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1641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1642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1643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1644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1645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1646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1664</v>
      </c>
    </row>
    <row r="129" spans="1:15" s="2" customFormat="1" x14ac:dyDescent="0.25">
      <c r="A129" s="6" t="s">
        <v>1647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1648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1664</v>
      </c>
    </row>
    <row r="131" spans="1:15" s="2" customFormat="1" x14ac:dyDescent="0.25">
      <c r="A131" s="6" t="s">
        <v>1649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1664</v>
      </c>
    </row>
    <row r="132" spans="1:15" s="2" customFormat="1" x14ac:dyDescent="0.25">
      <c r="A132" s="6" t="s">
        <v>1650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1664</v>
      </c>
    </row>
    <row r="133" spans="1:15" s="2" customFormat="1" x14ac:dyDescent="0.25">
      <c r="A133" s="6" t="s">
        <v>1651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1665</v>
      </c>
    </row>
    <row r="134" spans="1:15" s="2" customFormat="1" x14ac:dyDescent="0.25">
      <c r="A134" s="6" t="s">
        <v>1652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1653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1654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1655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1656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1657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1658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1659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1660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1661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1662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573" priority="5">
      <formula>#REF!&gt;#REF!</formula>
    </cfRule>
    <cfRule type="expression" dxfId="572" priority="6">
      <formula>#REF!&gt;0</formula>
    </cfRule>
    <cfRule type="expression" dxfId="571" priority="7">
      <formula>#REF!&gt;0</formula>
    </cfRule>
  </conditionalFormatting>
  <conditionalFormatting sqref="A3:B6">
    <cfRule type="expression" dxfId="570" priority="3">
      <formula>$P3&gt;0</formula>
    </cfRule>
    <cfRule type="expression" dxfId="569" priority="4">
      <formula>$O3&gt;0</formula>
    </cfRule>
  </conditionalFormatting>
  <conditionalFormatting sqref="A3:G154">
    <cfRule type="expression" dxfId="568" priority="1">
      <formula>NOT(ISBLANK($G3))</formula>
    </cfRule>
  </conditionalFormatting>
  <conditionalFormatting sqref="A27:B110">
    <cfRule type="expression" dxfId="567" priority="141">
      <formula>$P30&gt;0</formula>
    </cfRule>
    <cfRule type="expression" dxfId="566" priority="142">
      <formula>$O30&gt;0</formula>
    </cfRule>
  </conditionalFormatting>
  <conditionalFormatting sqref="A7:B26">
    <cfRule type="expression" dxfId="565" priority="153">
      <formula>$P9&gt;0</formula>
    </cfRule>
    <cfRule type="expression" dxfId="564" priority="154">
      <formula>$O9&gt;0</formula>
    </cfRule>
  </conditionalFormatting>
  <conditionalFormatting sqref="A111:B128">
    <cfRule type="expression" dxfId="563" priority="166">
      <formula>$P115&gt;0</formula>
    </cfRule>
    <cfRule type="expression" dxfId="562" priority="167">
      <formula>$O115&gt;0</formula>
    </cfRule>
  </conditionalFormatting>
  <conditionalFormatting sqref="A129:B131">
    <cfRule type="expression" dxfId="561" priority="180">
      <formula>$P136&gt;0</formula>
    </cfRule>
    <cfRule type="expression" dxfId="560" priority="181">
      <formula>$O136&gt;0</formula>
    </cfRule>
  </conditionalFormatting>
  <conditionalFormatting sqref="A132:B132">
    <cfRule type="expression" dxfId="559" priority="194">
      <formula>$P140&gt;0</formula>
    </cfRule>
    <cfRule type="expression" dxfId="558" priority="195">
      <formula>$O140&gt;0</formula>
    </cfRule>
  </conditionalFormatting>
  <conditionalFormatting sqref="A133:B133">
    <cfRule type="expression" dxfId="557" priority="208">
      <formula>$P142&gt;0</formula>
    </cfRule>
    <cfRule type="expression" dxfId="556" priority="209">
      <formula>$O142&gt;0</formula>
    </cfRule>
  </conditionalFormatting>
  <conditionalFormatting sqref="A134:B154">
    <cfRule type="expression" dxfId="555" priority="222">
      <formula>$P144&gt;0</formula>
    </cfRule>
    <cfRule type="expression" dxfId="554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- 2016-05-16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1673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1674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1675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1676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1677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1678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1679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1680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1681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1682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1683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1684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1685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1686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1687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1688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1689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1690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1691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1692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1693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1694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1695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1696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1697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1698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1699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1700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1701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1702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1703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1704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1705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1706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1707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1708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1709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1710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1711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1712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1713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1714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1715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1716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1717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1718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1719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1720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1721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1722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1723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1724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1725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1726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1727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1728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1729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1730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1731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1732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1733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1734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1735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1736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1737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1738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1739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1740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1741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1742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1743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1744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1745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1746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1747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1748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1749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1750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1751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1752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1753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1754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1755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1756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1757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1758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1759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1760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1761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1762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1763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1764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1765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1766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1767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1768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1769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1770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1771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1772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1773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1774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1775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1776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1777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1778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1779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1780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1781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1782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1783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1784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1785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1786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1787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1788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1789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1790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1791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1792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1793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1221</v>
      </c>
    </row>
    <row r="124" spans="1:7" s="2" customFormat="1" x14ac:dyDescent="0.25">
      <c r="A124" s="6" t="s">
        <v>1794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1795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786</v>
      </c>
    </row>
    <row r="126" spans="1:7" s="2" customFormat="1" x14ac:dyDescent="0.25">
      <c r="A126" s="6" t="s">
        <v>1796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1797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1798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1799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1806</v>
      </c>
    </row>
    <row r="130" spans="1:15" s="2" customFormat="1" x14ac:dyDescent="0.25">
      <c r="A130" s="6" t="s">
        <v>1800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1801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1802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1807</v>
      </c>
    </row>
    <row r="133" spans="1:15" s="2" customFormat="1" x14ac:dyDescent="0.25">
      <c r="A133" s="6" t="s">
        <v>1803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1809</v>
      </c>
    </row>
    <row r="134" spans="1:15" s="2" customFormat="1" x14ac:dyDescent="0.25">
      <c r="A134" s="6" t="s">
        <v>1804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1808</v>
      </c>
    </row>
    <row r="135" spans="1:15" s="2" customFormat="1" x14ac:dyDescent="0.25">
      <c r="A135" s="6" t="s">
        <v>1805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545" priority="5">
      <formula>#REF!&gt;#REF!</formula>
    </cfRule>
    <cfRule type="expression" dxfId="544" priority="6">
      <formula>#REF!&gt;0</formula>
    </cfRule>
    <cfRule type="expression" dxfId="543" priority="7">
      <formula>#REF!&gt;0</formula>
    </cfRule>
  </conditionalFormatting>
  <conditionalFormatting sqref="A3:B6">
    <cfRule type="expression" dxfId="542" priority="3">
      <formula>$P3&gt;0</formula>
    </cfRule>
    <cfRule type="expression" dxfId="541" priority="4">
      <formula>$O3&gt;0</formula>
    </cfRule>
  </conditionalFormatting>
  <conditionalFormatting sqref="A3:G152">
    <cfRule type="expression" dxfId="540" priority="1">
      <formula>NOT(ISBLANK($G3))</formula>
    </cfRule>
  </conditionalFormatting>
  <conditionalFormatting sqref="A27:B110 A121:B123">
    <cfRule type="expression" dxfId="539" priority="8">
      <formula>$P30&gt;0</formula>
    </cfRule>
    <cfRule type="expression" dxfId="538" priority="9">
      <formula>$O30&gt;0</formula>
    </cfRule>
  </conditionalFormatting>
  <conditionalFormatting sqref="A7:B26">
    <cfRule type="expression" dxfId="537" priority="11">
      <formula>$P9&gt;0</formula>
    </cfRule>
    <cfRule type="expression" dxfId="536" priority="12">
      <formula>$O9&gt;0</formula>
    </cfRule>
  </conditionalFormatting>
  <conditionalFormatting sqref="A111:B119 A124:B127">
    <cfRule type="expression" dxfId="535" priority="14">
      <formula>$P115&gt;0</formula>
    </cfRule>
    <cfRule type="expression" dxfId="534" priority="15">
      <formula>$O115&gt;0</formula>
    </cfRule>
  </conditionalFormatting>
  <conditionalFormatting sqref="A128:B130">
    <cfRule type="expression" dxfId="533" priority="17">
      <formula>$P134&gt;0</formula>
    </cfRule>
    <cfRule type="expression" dxfId="532" priority="18">
      <formula>$O134&gt;0</formula>
    </cfRule>
  </conditionalFormatting>
  <conditionalFormatting sqref="A131:B131">
    <cfRule type="expression" dxfId="531" priority="20">
      <formula>$P138&gt;0</formula>
    </cfRule>
    <cfRule type="expression" dxfId="530" priority="21">
      <formula>$O138&gt;0</formula>
    </cfRule>
  </conditionalFormatting>
  <conditionalFormatting sqref="A132:B132">
    <cfRule type="expression" dxfId="529" priority="23">
      <formula>$P140&gt;0</formula>
    </cfRule>
    <cfRule type="expression" dxfId="528" priority="24">
      <formula>$O140&gt;0</formula>
    </cfRule>
  </conditionalFormatting>
  <conditionalFormatting sqref="A134:B152">
    <cfRule type="expression" dxfId="527" priority="26">
      <formula>$P144&gt;0</formula>
    </cfRule>
    <cfRule type="expression" dxfId="526" priority="27">
      <formula>$O144&gt;0</formula>
    </cfRule>
  </conditionalFormatting>
  <conditionalFormatting sqref="A120:B120">
    <cfRule type="expression" dxfId="525" priority="240">
      <formula>#REF!&gt;0</formula>
    </cfRule>
    <cfRule type="expression" dxfId="524" priority="241">
      <formula>#REF!&gt;0</formula>
    </cfRule>
  </conditionalFormatting>
  <conditionalFormatting sqref="A133:B133">
    <cfRule type="expression" dxfId="523" priority="256">
      <formula>$P142&gt;0</formula>
    </cfRule>
    <cfRule type="expression" dxfId="522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- 2016-05-17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1810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1811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1812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1953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1813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1951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1814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1815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1816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1817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1818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1819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1820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1821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1822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1823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1824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1825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1826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1827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1828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1829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1830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1831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1832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1833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1834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1835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1836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1837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1838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1839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786</v>
      </c>
    </row>
    <row r="33" spans="1:7" s="2" customFormat="1" x14ac:dyDescent="0.25">
      <c r="A33" s="6" t="s">
        <v>1840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1841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1842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1843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1844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1845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1846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1847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1848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1849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1850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1851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1954</v>
      </c>
    </row>
    <row r="45" spans="1:7" s="2" customFormat="1" x14ac:dyDescent="0.25">
      <c r="A45" s="6" t="s">
        <v>1852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1853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1854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1855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1856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1857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1858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1859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1860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1861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1862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1863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1864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1865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1866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786</v>
      </c>
    </row>
    <row r="60" spans="1:7" s="2" customFormat="1" x14ac:dyDescent="0.25">
      <c r="A60" s="6" t="s">
        <v>1867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1868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1869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1955</v>
      </c>
    </row>
    <row r="63" spans="1:7" s="2" customFormat="1" x14ac:dyDescent="0.25">
      <c r="A63" s="6" t="s">
        <v>1870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1871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1872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1873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1874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1875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1876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1877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1878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1879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1880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1881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1882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1883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1884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1885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1886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1887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1888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1889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1890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1891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1892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1893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1894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1895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1896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1897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1898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1899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1900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1901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1902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1903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1904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1905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1906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1907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1908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1909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1952</v>
      </c>
    </row>
    <row r="103" spans="1:7" s="2" customFormat="1" x14ac:dyDescent="0.25">
      <c r="A103" s="6" t="s">
        <v>1910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1911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1912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1913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1914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1915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1916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1917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1918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1919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1920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1921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1922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1923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1924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1925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1926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1927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1928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1929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1930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1931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1932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1933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1934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1935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1936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1937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1938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1939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1940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1941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1942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1943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1944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1945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1946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1947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1948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1949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1950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1956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510" priority="5">
      <formula>#REF!&gt;#REF!</formula>
    </cfRule>
    <cfRule type="expression" dxfId="509" priority="6">
      <formula>#REF!&gt;0</formula>
    </cfRule>
    <cfRule type="expression" dxfId="508" priority="7">
      <formula>#REF!&gt;0</formula>
    </cfRule>
  </conditionalFormatting>
  <conditionalFormatting sqref="A3:B6">
    <cfRule type="expression" dxfId="507" priority="3">
      <formula>$P3&gt;0</formula>
    </cfRule>
    <cfRule type="expression" dxfId="506" priority="4">
      <formula>$O3&gt;0</formula>
    </cfRule>
  </conditionalFormatting>
  <conditionalFormatting sqref="A3:G148">
    <cfRule type="expression" dxfId="505" priority="1">
      <formula>NOT(ISBLANK($G3))</formula>
    </cfRule>
  </conditionalFormatting>
  <conditionalFormatting sqref="A117:B119 A27:B41 A103:B106 A45:B45 A49:B99">
    <cfRule type="expression" dxfId="504" priority="8">
      <formula>$P30&gt;0</formula>
    </cfRule>
    <cfRule type="expression" dxfId="503" priority="9">
      <formula>$O30&gt;0</formula>
    </cfRule>
  </conditionalFormatting>
  <conditionalFormatting sqref="A7:B26 A43:B44 A101:B102">
    <cfRule type="expression" dxfId="502" priority="11">
      <formula>$P9&gt;0</formula>
    </cfRule>
    <cfRule type="expression" dxfId="501" priority="12">
      <formula>$O9&gt;0</formula>
    </cfRule>
  </conditionalFormatting>
  <conditionalFormatting sqref="A107:B115 A120:B123">
    <cfRule type="expression" dxfId="500" priority="14">
      <formula>$P111&gt;0</formula>
    </cfRule>
    <cfRule type="expression" dxfId="499" priority="15">
      <formula>$O111&gt;0</formula>
    </cfRule>
  </conditionalFormatting>
  <conditionalFormatting sqref="A124:B126">
    <cfRule type="expression" dxfId="498" priority="17">
      <formula>$P130&gt;0</formula>
    </cfRule>
    <cfRule type="expression" dxfId="497" priority="18">
      <formula>$O130&gt;0</formula>
    </cfRule>
  </conditionalFormatting>
  <conditionalFormatting sqref="A127:B127">
    <cfRule type="expression" dxfId="496" priority="20">
      <formula>$P134&gt;0</formula>
    </cfRule>
    <cfRule type="expression" dxfId="495" priority="21">
      <formula>$O134&gt;0</formula>
    </cfRule>
  </conditionalFormatting>
  <conditionalFormatting sqref="A128:B128">
    <cfRule type="expression" dxfId="494" priority="23">
      <formula>$P136&gt;0</formula>
    </cfRule>
    <cfRule type="expression" dxfId="493" priority="24">
      <formula>$O136&gt;0</formula>
    </cfRule>
  </conditionalFormatting>
  <conditionalFormatting sqref="A130:B148">
    <cfRule type="expression" dxfId="492" priority="26">
      <formula>$P140&gt;0</formula>
    </cfRule>
    <cfRule type="expression" dxfId="491" priority="27">
      <formula>$O140&gt;0</formula>
    </cfRule>
  </conditionalFormatting>
  <conditionalFormatting sqref="A116:B116">
    <cfRule type="expression" dxfId="490" priority="29">
      <formula>#REF!&gt;0</formula>
    </cfRule>
    <cfRule type="expression" dxfId="489" priority="30">
      <formula>#REF!&gt;0</formula>
    </cfRule>
  </conditionalFormatting>
  <conditionalFormatting sqref="A129:B129">
    <cfRule type="expression" dxfId="488" priority="33">
      <formula>$P138&gt;0</formula>
    </cfRule>
    <cfRule type="expression" dxfId="487" priority="34">
      <formula>$O138&gt;0</formula>
    </cfRule>
  </conditionalFormatting>
  <conditionalFormatting sqref="A42:B42 A100:B100">
    <cfRule type="expression" dxfId="486" priority="275">
      <formula>#REF!&gt;0</formula>
    </cfRule>
    <cfRule type="expression" dxfId="485" priority="276">
      <formula>#REF!&gt;0</formula>
    </cfRule>
  </conditionalFormatting>
  <conditionalFormatting sqref="A48:B48">
    <cfRule type="expression" dxfId="484" priority="295">
      <formula>$P49&gt;0</formula>
    </cfRule>
    <cfRule type="expression" dxfId="483" priority="296">
      <formula>$O49&gt;0</formula>
    </cfRule>
  </conditionalFormatting>
  <conditionalFormatting sqref="A46:B47">
    <cfRule type="expression" dxfId="482" priority="297">
      <formula>#REF!&gt;0</formula>
    </cfRule>
    <cfRule type="expression" dxfId="481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- 2016-05-18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1958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1959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1960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1961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1962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1963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1964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1965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1966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1967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1968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2090</v>
      </c>
    </row>
    <row r="14" spans="1:65" s="2" customFormat="1" x14ac:dyDescent="0.25">
      <c r="A14" s="6" t="s">
        <v>1969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1970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1971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1972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1973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1974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1975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1976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1977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1978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1979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1980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1981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1982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1983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1984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1985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1986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1987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1988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1989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1990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1991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1992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1993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1994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1995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1996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1997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1998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1999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2000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2001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2091</v>
      </c>
    </row>
    <row r="47" spans="1:7" s="2" customFormat="1" x14ac:dyDescent="0.25">
      <c r="A47" s="6" t="s">
        <v>2001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2002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2003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2004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2005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2006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2007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2092</v>
      </c>
    </row>
    <row r="54" spans="1:7" s="2" customFormat="1" x14ac:dyDescent="0.25">
      <c r="A54" s="6" t="s">
        <v>2008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2009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2093</v>
      </c>
    </row>
    <row r="56" spans="1:7" s="2" customFormat="1" x14ac:dyDescent="0.25">
      <c r="A56" s="6" t="s">
        <v>2010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2094</v>
      </c>
    </row>
    <row r="57" spans="1:7" s="2" customFormat="1" x14ac:dyDescent="0.25">
      <c r="A57" s="6" t="s">
        <v>2011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2012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2013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2014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2015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2091</v>
      </c>
    </row>
    <row r="62" spans="1:7" s="2" customFormat="1" x14ac:dyDescent="0.25">
      <c r="A62" s="6" t="s">
        <v>2016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2017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2018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2019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2020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2021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2022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2023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2024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2025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2026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2027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2028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2029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2030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2031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2032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2033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2034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2035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2036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2037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2038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2039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2040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2041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2042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2043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2044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2045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2046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2047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2048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2049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2050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2051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2052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2053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2054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2055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2056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2057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2058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2059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2060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2061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2062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2063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2064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2065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2066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2067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2068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2069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2070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2071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2072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2073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2074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2075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2076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2077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2078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2079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2080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2081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2082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2083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2084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2085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2086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2087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2088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2089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466" priority="5">
      <formula>#REF!&gt;#REF!</formula>
    </cfRule>
    <cfRule type="expression" dxfId="465" priority="6">
      <formula>#REF!&gt;0</formula>
    </cfRule>
    <cfRule type="expression" dxfId="464" priority="7">
      <formula>#REF!&gt;0</formula>
    </cfRule>
  </conditionalFormatting>
  <conditionalFormatting sqref="A3:B6">
    <cfRule type="expression" dxfId="463" priority="3">
      <formula>$P3&gt;0</formula>
    </cfRule>
    <cfRule type="expression" dxfId="462" priority="4">
      <formula>$O3&gt;0</formula>
    </cfRule>
  </conditionalFormatting>
  <conditionalFormatting sqref="A3:G144">
    <cfRule type="expression" dxfId="461" priority="1">
      <formula>NOT(ISBLANK($G3))</formula>
    </cfRule>
  </conditionalFormatting>
  <conditionalFormatting sqref="A113:B115 A26:B40 A99:B102 A44:B44 A48:B50 A56:B58 A62:B95">
    <cfRule type="expression" dxfId="460" priority="8">
      <formula>$P29&gt;0</formula>
    </cfRule>
    <cfRule type="expression" dxfId="459" priority="9">
      <formula>$O29&gt;0</formula>
    </cfRule>
  </conditionalFormatting>
  <conditionalFormatting sqref="A42:B43 A97:B98 A7:B11 A14:B25 A52:B55 A60:B61">
    <cfRule type="expression" dxfId="458" priority="11">
      <formula>$P9&gt;0</formula>
    </cfRule>
    <cfRule type="expression" dxfId="457" priority="12">
      <formula>$O9&gt;0</formula>
    </cfRule>
  </conditionalFormatting>
  <conditionalFormatting sqref="A103:B111 A116:B119">
    <cfRule type="expression" dxfId="456" priority="14">
      <formula>$P107&gt;0</formula>
    </cfRule>
    <cfRule type="expression" dxfId="455" priority="15">
      <formula>$O107&gt;0</formula>
    </cfRule>
  </conditionalFormatting>
  <conditionalFormatting sqref="A120:B122">
    <cfRule type="expression" dxfId="454" priority="17">
      <formula>$P126&gt;0</formula>
    </cfRule>
    <cfRule type="expression" dxfId="453" priority="18">
      <formula>$O126&gt;0</formula>
    </cfRule>
  </conditionalFormatting>
  <conditionalFormatting sqref="A123:B123">
    <cfRule type="expression" dxfId="452" priority="20">
      <formula>$P130&gt;0</formula>
    </cfRule>
    <cfRule type="expression" dxfId="451" priority="21">
      <formula>$O130&gt;0</formula>
    </cfRule>
  </conditionalFormatting>
  <conditionalFormatting sqref="A124:B124">
    <cfRule type="expression" dxfId="450" priority="23">
      <formula>$P132&gt;0</formula>
    </cfRule>
    <cfRule type="expression" dxfId="449" priority="24">
      <formula>$O132&gt;0</formula>
    </cfRule>
  </conditionalFormatting>
  <conditionalFormatting sqref="A126:B144">
    <cfRule type="expression" dxfId="448" priority="26">
      <formula>$P136&gt;0</formula>
    </cfRule>
    <cfRule type="expression" dxfId="447" priority="27">
      <formula>$O136&gt;0</formula>
    </cfRule>
  </conditionalFormatting>
  <conditionalFormatting sqref="A112:B112">
    <cfRule type="expression" dxfId="446" priority="29">
      <formula>#REF!&gt;0</formula>
    </cfRule>
    <cfRule type="expression" dxfId="445" priority="30">
      <formula>#REF!&gt;0</formula>
    </cfRule>
  </conditionalFormatting>
  <conditionalFormatting sqref="A125:B125">
    <cfRule type="expression" dxfId="444" priority="33">
      <formula>$P134&gt;0</formula>
    </cfRule>
    <cfRule type="expression" dxfId="443" priority="34">
      <formula>$O134&gt;0</formula>
    </cfRule>
  </conditionalFormatting>
  <conditionalFormatting sqref="A41:B41 A96:B96">
    <cfRule type="expression" dxfId="442" priority="36">
      <formula>#REF!&gt;0</formula>
    </cfRule>
    <cfRule type="expression" dxfId="441" priority="37">
      <formula>#REF!&gt;0</formula>
    </cfRule>
  </conditionalFormatting>
  <conditionalFormatting sqref="A47:B47 A13:B13">
    <cfRule type="expression" dxfId="440" priority="39">
      <formula>$P14&gt;0</formula>
    </cfRule>
    <cfRule type="expression" dxfId="439" priority="40">
      <formula>$O14&gt;0</formula>
    </cfRule>
  </conditionalFormatting>
  <conditionalFormatting sqref="A45:B46">
    <cfRule type="expression" dxfId="438" priority="41">
      <formula>#REF!&gt;0</formula>
    </cfRule>
    <cfRule type="expression" dxfId="437" priority="42">
      <formula>#REF!&gt;0</formula>
    </cfRule>
  </conditionalFormatting>
  <conditionalFormatting sqref="A12:B12">
    <cfRule type="expression" dxfId="436" priority="319">
      <formula>#REF!&gt;0</formula>
    </cfRule>
    <cfRule type="expression" dxfId="435" priority="320">
      <formula>#REF!&gt;0</formula>
    </cfRule>
  </conditionalFormatting>
  <conditionalFormatting sqref="A51:B51 A59:B59">
    <cfRule type="expression" dxfId="434" priority="341">
      <formula>#REF!&gt;0</formula>
    </cfRule>
    <cfRule type="expression" dxfId="433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- 2016-05-19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2096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2097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2098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2099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2100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2101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2102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2103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2104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2105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2106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2107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2108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2109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2110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2111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2112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2113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2114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2115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2116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2117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2118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2119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2120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2121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2122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2123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2124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2125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2126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2127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2128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2129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2130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2230</v>
      </c>
    </row>
    <row r="38" spans="1:7" s="2" customFormat="1" x14ac:dyDescent="0.25">
      <c r="A38" s="6" t="s">
        <v>2131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2132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2133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2134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2135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2136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2137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2138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2139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786</v>
      </c>
    </row>
    <row r="47" spans="1:7" s="2" customFormat="1" x14ac:dyDescent="0.25">
      <c r="A47" s="6" t="s">
        <v>2140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2141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2142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2143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2144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2145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2146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2147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2148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2149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2150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2151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2152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2153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2153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2154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786</v>
      </c>
    </row>
    <row r="63" spans="1:7" s="2" customFormat="1" x14ac:dyDescent="0.25">
      <c r="A63" s="6" t="s">
        <v>2155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2156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2157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2158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2231</v>
      </c>
    </row>
    <row r="67" spans="1:7" s="2" customFormat="1" x14ac:dyDescent="0.25">
      <c r="A67" s="6" t="s">
        <v>2159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2160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2161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2162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2163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2232</v>
      </c>
    </row>
    <row r="72" spans="1:7" s="2" customFormat="1" x14ac:dyDescent="0.25">
      <c r="A72" s="6" t="s">
        <v>2164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2165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786</v>
      </c>
    </row>
    <row r="74" spans="1:7" s="2" customFormat="1" x14ac:dyDescent="0.25">
      <c r="A74" s="6" t="s">
        <v>2166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2167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2168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2169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2170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2171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2172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2173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786</v>
      </c>
    </row>
    <row r="82" spans="1:7" s="2" customFormat="1" x14ac:dyDescent="0.25">
      <c r="A82" s="6" t="s">
        <v>2174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786</v>
      </c>
    </row>
    <row r="83" spans="1:7" s="2" customFormat="1" x14ac:dyDescent="0.25">
      <c r="A83" s="6" t="s">
        <v>2175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2176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2177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2178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2179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2180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2181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2182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2183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2184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2185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2186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2187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2188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2189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2190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2233</v>
      </c>
    </row>
    <row r="99" spans="1:7" s="2" customFormat="1" x14ac:dyDescent="0.25">
      <c r="A99" s="6" t="s">
        <v>2191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2192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786</v>
      </c>
    </row>
    <row r="101" spans="1:7" s="2" customFormat="1" x14ac:dyDescent="0.25">
      <c r="A101" s="6" t="s">
        <v>2193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2194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2195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2196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2197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2198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2199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2200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2201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2202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2234</v>
      </c>
    </row>
    <row r="111" spans="1:7" s="2" customFormat="1" x14ac:dyDescent="0.25">
      <c r="A111" s="6" t="s">
        <v>2203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2204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2205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2206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2207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786</v>
      </c>
    </row>
    <row r="116" spans="1:11" s="2" customFormat="1" x14ac:dyDescent="0.25">
      <c r="A116" s="6" t="s">
        <v>2208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2209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2210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2211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2212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2213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2214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2215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2216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2217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2218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2219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2220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2221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2222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2223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2224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2225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2226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2227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2228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2229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415" priority="5">
      <formula>#REF!&gt;#REF!</formula>
    </cfRule>
    <cfRule type="expression" dxfId="414" priority="6">
      <formula>#REF!&gt;0</formula>
    </cfRule>
    <cfRule type="expression" dxfId="413" priority="7">
      <formula>#REF!&gt;0</formula>
    </cfRule>
  </conditionalFormatting>
  <conditionalFormatting sqref="A3:B6">
    <cfRule type="expression" dxfId="412" priority="3">
      <formula>$P3&gt;0</formula>
    </cfRule>
    <cfRule type="expression" dxfId="411" priority="4">
      <formula>$O3&gt;0</formula>
    </cfRule>
  </conditionalFormatting>
  <conditionalFormatting sqref="A3:G139">
    <cfRule type="expression" dxfId="410" priority="1">
      <formula>NOT(ISBLANK($G3))</formula>
    </cfRule>
  </conditionalFormatting>
  <conditionalFormatting sqref="A108:B110 A26:B40 A44:B44 A48:B50 A56:B58 A62:B63 A67:B68 A74:B79 A83:B91 A95:B95">
    <cfRule type="expression" dxfId="409" priority="8">
      <formula>$P29&gt;0</formula>
    </cfRule>
    <cfRule type="expression" dxfId="408" priority="9">
      <formula>$O29&gt;0</formula>
    </cfRule>
  </conditionalFormatting>
  <conditionalFormatting sqref="A42:B43 A93:B94 A7:B11 A14:B25 A52:B55 A60:B61 A65:B66 A70:B73 A81:B82 A97:B98">
    <cfRule type="expression" dxfId="407" priority="11">
      <formula>$P9&gt;0</formula>
    </cfRule>
    <cfRule type="expression" dxfId="406" priority="12">
      <formula>$O9&gt;0</formula>
    </cfRule>
  </conditionalFormatting>
  <conditionalFormatting sqref="A111:B114 A99:B106">
    <cfRule type="expression" dxfId="405" priority="14">
      <formula>$P103&gt;0</formula>
    </cfRule>
    <cfRule type="expression" dxfId="404" priority="15">
      <formula>$O103&gt;0</formula>
    </cfRule>
  </conditionalFormatting>
  <conditionalFormatting sqref="A115:B117">
    <cfRule type="expression" dxfId="403" priority="17">
      <formula>$P121&gt;0</formula>
    </cfRule>
    <cfRule type="expression" dxfId="402" priority="18">
      <formula>$O121&gt;0</formula>
    </cfRule>
  </conditionalFormatting>
  <conditionalFormatting sqref="A118:B118">
    <cfRule type="expression" dxfId="401" priority="20">
      <formula>$P125&gt;0</formula>
    </cfRule>
    <cfRule type="expression" dxfId="400" priority="21">
      <formula>$O125&gt;0</formula>
    </cfRule>
  </conditionalFormatting>
  <conditionalFormatting sqref="A119:B119">
    <cfRule type="expression" dxfId="399" priority="23">
      <formula>$P127&gt;0</formula>
    </cfRule>
    <cfRule type="expression" dxfId="398" priority="24">
      <formula>$O127&gt;0</formula>
    </cfRule>
  </conditionalFormatting>
  <conditionalFormatting sqref="A121:B139">
    <cfRule type="expression" dxfId="397" priority="26">
      <formula>$P131&gt;0</formula>
    </cfRule>
    <cfRule type="expression" dxfId="396" priority="27">
      <formula>$O131&gt;0</formula>
    </cfRule>
  </conditionalFormatting>
  <conditionalFormatting sqref="A107:B107">
    <cfRule type="expression" dxfId="395" priority="29">
      <formula>#REF!&gt;0</formula>
    </cfRule>
    <cfRule type="expression" dxfId="394" priority="30">
      <formula>#REF!&gt;0</formula>
    </cfRule>
  </conditionalFormatting>
  <conditionalFormatting sqref="A120:B120">
    <cfRule type="expression" dxfId="393" priority="33">
      <formula>$P129&gt;0</formula>
    </cfRule>
    <cfRule type="expression" dxfId="392" priority="34">
      <formula>$O129&gt;0</formula>
    </cfRule>
  </conditionalFormatting>
  <conditionalFormatting sqref="A41:B41 A92:B92">
    <cfRule type="expression" dxfId="391" priority="36">
      <formula>#REF!&gt;0</formula>
    </cfRule>
    <cfRule type="expression" dxfId="390" priority="37">
      <formula>#REF!&gt;0</formula>
    </cfRule>
  </conditionalFormatting>
  <conditionalFormatting sqref="A47:B47 A13:B13">
    <cfRule type="expression" dxfId="389" priority="39">
      <formula>$P14&gt;0</formula>
    </cfRule>
    <cfRule type="expression" dxfId="388" priority="40">
      <formula>$O14&gt;0</formula>
    </cfRule>
  </conditionalFormatting>
  <conditionalFormatting sqref="A45:B46">
    <cfRule type="expression" dxfId="387" priority="41">
      <formula>#REF!&gt;0</formula>
    </cfRule>
    <cfRule type="expression" dxfId="386" priority="42">
      <formula>#REF!&gt;0</formula>
    </cfRule>
  </conditionalFormatting>
  <conditionalFormatting sqref="A12:B12">
    <cfRule type="expression" dxfId="385" priority="45">
      <formula>#REF!&gt;0</formula>
    </cfRule>
    <cfRule type="expression" dxfId="384" priority="46">
      <formula>#REF!&gt;0</formula>
    </cfRule>
  </conditionalFormatting>
  <conditionalFormatting sqref="A51:B51 A59:B59">
    <cfRule type="expression" dxfId="383" priority="48">
      <formula>#REF!&gt;0</formula>
    </cfRule>
    <cfRule type="expression" dxfId="382" priority="49">
      <formula>#REF!&gt;0</formula>
    </cfRule>
  </conditionalFormatting>
  <conditionalFormatting sqref="A64:B64 A69:B69 A80:B80 A96:B96">
    <cfRule type="expression" dxfId="381" priority="363">
      <formula>#REF!&gt;0</formula>
    </cfRule>
    <cfRule type="expression" dxfId="380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- 2016-05-20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2239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2240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2241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2242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2243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2381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2657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2658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2244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2245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2246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2247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2248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2249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2250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2251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2252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2253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2254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2255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2256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2257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2258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786</v>
      </c>
    </row>
    <row r="24" spans="1:7" s="2" customFormat="1" x14ac:dyDescent="0.25">
      <c r="A24" s="6" t="s">
        <v>2259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2260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2261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2262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2263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2264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2265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2266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2267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2268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2269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2270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2271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2272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2273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2274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2275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2276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2277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2278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2279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2280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2281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2282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2283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2284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2285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2286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2287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2288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2289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2290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2291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2292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2293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2294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2295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2382</v>
      </c>
    </row>
    <row r="61" spans="1:7" s="2" customFormat="1" x14ac:dyDescent="0.25">
      <c r="A61" s="6" t="s">
        <v>2296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2297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2298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2299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2300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2301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2302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2303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2304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2383</v>
      </c>
    </row>
    <row r="70" spans="1:7" s="2" customFormat="1" x14ac:dyDescent="0.25">
      <c r="A70" s="6" t="s">
        <v>2305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2306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2307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2308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2309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2310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2311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2312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2313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2314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2315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2316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2317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2318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2319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2320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2321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2322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2323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2324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2325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2326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2327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2328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2329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2330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2331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2332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2333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2334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2335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2336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2337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2338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2339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2340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2341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2384</v>
      </c>
    </row>
    <row r="107" spans="1:7" s="2" customFormat="1" x14ac:dyDescent="0.25">
      <c r="A107" s="6" t="s">
        <v>2342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2343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2384</v>
      </c>
    </row>
    <row r="109" spans="1:7" s="2" customFormat="1" x14ac:dyDescent="0.25">
      <c r="A109" s="6" t="s">
        <v>2344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2345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2346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2347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2348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2349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2350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2351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2352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2353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2354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786</v>
      </c>
    </row>
    <row r="120" spans="1:15" s="2" customFormat="1" x14ac:dyDescent="0.25">
      <c r="A120" s="6" t="s">
        <v>2355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2356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2357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2358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2359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2360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2361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2362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2363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2364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2365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2366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2367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2368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2369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2370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2371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2372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2373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2374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2375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2376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361" priority="14">
      <formula>#REF!&gt;#REF!</formula>
    </cfRule>
    <cfRule type="expression" dxfId="360" priority="15">
      <formula>#REF!&gt;0</formula>
    </cfRule>
    <cfRule type="expression" dxfId="359" priority="16">
      <formula>#REF!&gt;0</formula>
    </cfRule>
  </conditionalFormatting>
  <conditionalFormatting sqref="A3:B6 A14:B14 A73:B73">
    <cfRule type="expression" dxfId="358" priority="12">
      <formula>$P3&gt;0</formula>
    </cfRule>
    <cfRule type="expression" dxfId="357" priority="13">
      <formula>$O3&gt;0</formula>
    </cfRule>
  </conditionalFormatting>
  <conditionalFormatting sqref="A9:F141 G9:G136 A3:G8">
    <cfRule type="expression" dxfId="356" priority="10">
      <formula>NOT(ISBLANK($G3))</formula>
    </cfRule>
  </conditionalFormatting>
  <conditionalFormatting sqref="A27:B41 A45:B45 A49:B51 A57:B59 A63:B64 A68:B69 A74:B79 A83:B91 A95:B95 A104:B105 A7:B8">
    <cfRule type="expression" dxfId="355" priority="17">
      <formula>$P9&gt;0</formula>
    </cfRule>
    <cfRule type="expression" dxfId="354" priority="18">
      <formula>$O9&gt;0</formula>
    </cfRule>
  </conditionalFormatting>
  <conditionalFormatting sqref="A43:B44 A93:B94 A9:B12 A15:B26 A53:B56 A61:B62 A66:B67 A81:B82 A97:B98 A71:B71 A107:B108">
    <cfRule type="expression" dxfId="353" priority="20">
      <formula>$P10&gt;0</formula>
    </cfRule>
    <cfRule type="expression" dxfId="352" priority="21">
      <formula>$O10&gt;0</formula>
    </cfRule>
  </conditionalFormatting>
  <conditionalFormatting sqref="A109:B112 A99:B102">
    <cfRule type="expression" dxfId="351" priority="23">
      <formula>$P102&gt;0</formula>
    </cfRule>
    <cfRule type="expression" dxfId="350" priority="24">
      <formula>$O102&gt;0</formula>
    </cfRule>
  </conditionalFormatting>
  <conditionalFormatting sqref="A113:B114">
    <cfRule type="expression" dxfId="349" priority="26">
      <formula>$P118&gt;0</formula>
    </cfRule>
    <cfRule type="expression" dxfId="348" priority="27">
      <formula>$O118&gt;0</formula>
    </cfRule>
  </conditionalFormatting>
  <conditionalFormatting sqref="A116:B116">
    <cfRule type="expression" dxfId="347" priority="29">
      <formula>$P121&gt;0</formula>
    </cfRule>
    <cfRule type="expression" dxfId="346" priority="30">
      <formula>$O121&gt;0</formula>
    </cfRule>
  </conditionalFormatting>
  <conditionalFormatting sqref="A117:B117">
    <cfRule type="expression" dxfId="345" priority="32">
      <formula>$P123&gt;0</formula>
    </cfRule>
    <cfRule type="expression" dxfId="344" priority="33">
      <formula>$O123&gt;0</formula>
    </cfRule>
  </conditionalFormatting>
  <conditionalFormatting sqref="A121:B141">
    <cfRule type="expression" dxfId="343" priority="35">
      <formula>$P130&gt;0</formula>
    </cfRule>
    <cfRule type="expression" dxfId="342" priority="36">
      <formula>$O130&gt;0</formula>
    </cfRule>
  </conditionalFormatting>
  <conditionalFormatting sqref="A118:B118">
    <cfRule type="expression" dxfId="341" priority="42">
      <formula>$P125&gt;0</formula>
    </cfRule>
    <cfRule type="expression" dxfId="340" priority="43">
      <formula>$O125&gt;0</formula>
    </cfRule>
  </conditionalFormatting>
  <conditionalFormatting sqref="A42:B42 A92:B92">
    <cfRule type="expression" dxfId="339" priority="45">
      <formula>#REF!&gt;0</formula>
    </cfRule>
    <cfRule type="expression" dxfId="338" priority="46">
      <formula>#REF!&gt;0</formula>
    </cfRule>
  </conditionalFormatting>
  <conditionalFormatting sqref="A48:B48">
    <cfRule type="expression" dxfId="337" priority="48">
      <formula>$P48&gt;0</formula>
    </cfRule>
    <cfRule type="expression" dxfId="336" priority="49">
      <formula>$O48&gt;0</formula>
    </cfRule>
  </conditionalFormatting>
  <conditionalFormatting sqref="A46:B47">
    <cfRule type="expression" dxfId="335" priority="50">
      <formula>#REF!&gt;0</formula>
    </cfRule>
    <cfRule type="expression" dxfId="334" priority="51">
      <formula>#REF!&gt;0</formula>
    </cfRule>
  </conditionalFormatting>
  <conditionalFormatting sqref="A13:B13">
    <cfRule type="expression" dxfId="333" priority="54">
      <formula>#REF!&gt;0</formula>
    </cfRule>
    <cfRule type="expression" dxfId="332" priority="55">
      <formula>#REF!&gt;0</formula>
    </cfRule>
  </conditionalFormatting>
  <conditionalFormatting sqref="A52:B52 A60:B60">
    <cfRule type="expression" dxfId="331" priority="57">
      <formula>#REF!&gt;0</formula>
    </cfRule>
    <cfRule type="expression" dxfId="330" priority="58">
      <formula>#REF!&gt;0</formula>
    </cfRule>
  </conditionalFormatting>
  <conditionalFormatting sqref="A65:B65 A70:B70 A80:B80 A96:B96">
    <cfRule type="expression" dxfId="329" priority="61">
      <formula>#REF!&gt;0</formula>
    </cfRule>
    <cfRule type="expression" dxfId="328" priority="62">
      <formula>#REF!&gt;0</formula>
    </cfRule>
  </conditionalFormatting>
  <conditionalFormatting sqref="A72:B72">
    <cfRule type="expression" dxfId="327" priority="394">
      <formula>#REF!&gt;0</formula>
    </cfRule>
    <cfRule type="expression" dxfId="326" priority="395">
      <formula>#REF!&gt;0</formula>
    </cfRule>
  </conditionalFormatting>
  <conditionalFormatting sqref="A103:B103">
    <cfRule type="expression" dxfId="325" priority="415">
      <formula>#REF!&gt;0</formula>
    </cfRule>
    <cfRule type="expression" dxfId="324" priority="416">
      <formula>#REF!&gt;0</formula>
    </cfRule>
  </conditionalFormatting>
  <conditionalFormatting sqref="A106:B106">
    <cfRule type="expression" dxfId="323" priority="436">
      <formula>#REF!&gt;0</formula>
    </cfRule>
    <cfRule type="expression" dxfId="322" priority="437">
      <formula>#REF!&gt;0</formula>
    </cfRule>
  </conditionalFormatting>
  <conditionalFormatting sqref="A115:B115">
    <cfRule type="expression" dxfId="321" priority="454">
      <formula>#REF!&gt;0</formula>
    </cfRule>
    <cfRule type="expression" dxfId="320" priority="455">
      <formula>#REF!&gt;0</formula>
    </cfRule>
  </conditionalFormatting>
  <conditionalFormatting sqref="A119:B120">
    <cfRule type="expression" dxfId="319" priority="456">
      <formula>$P127&gt;0</formula>
    </cfRule>
    <cfRule type="expression" dxfId="318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- 2016-05-21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2385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2386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2387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2388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2389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2390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2391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2392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2393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2394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2395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786</v>
      </c>
    </row>
    <row r="14" spans="1:65" s="2" customFormat="1" x14ac:dyDescent="0.25">
      <c r="A14" s="6" t="s">
        <v>2396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2397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2398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2399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2649</v>
      </c>
    </row>
    <row r="18" spans="1:7" s="2" customFormat="1" x14ac:dyDescent="0.25">
      <c r="A18" s="6" t="s">
        <v>2400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2401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2402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2403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2404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2405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2406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2407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2408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2409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2410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2411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2412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2413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2414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2415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2650</v>
      </c>
    </row>
    <row r="34" spans="1:7" s="2" customFormat="1" x14ac:dyDescent="0.25">
      <c r="A34" s="6" t="s">
        <v>2416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2417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786</v>
      </c>
    </row>
    <row r="36" spans="1:7" s="2" customFormat="1" x14ac:dyDescent="0.25">
      <c r="A36" s="6" t="s">
        <v>2418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2419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2420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2421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2422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786</v>
      </c>
    </row>
    <row r="41" spans="1:7" s="2" customFormat="1" x14ac:dyDescent="0.25">
      <c r="A41" s="6" t="s">
        <v>2423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2424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2425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2426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2426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786</v>
      </c>
    </row>
    <row r="46" spans="1:7" s="2" customFormat="1" x14ac:dyDescent="0.25">
      <c r="A46" s="6" t="s">
        <v>2427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2428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2429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2430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2431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2432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2433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2434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2435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2436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2437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2438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2439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2440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2441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2442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2443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2444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2445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2446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2447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2448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2448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2651</v>
      </c>
    </row>
    <row r="69" spans="1:7" s="2" customFormat="1" x14ac:dyDescent="0.25">
      <c r="A69" s="6" t="s">
        <v>2449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2450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2451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2452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2652</v>
      </c>
    </row>
    <row r="73" spans="1:7" s="2" customFormat="1" x14ac:dyDescent="0.25">
      <c r="A73" s="6" t="s">
        <v>2453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2453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2453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2653</v>
      </c>
    </row>
    <row r="76" spans="1:7" s="2" customFormat="1" x14ac:dyDescent="0.25">
      <c r="A76" s="6" t="s">
        <v>2454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2653</v>
      </c>
    </row>
    <row r="77" spans="1:7" s="2" customFormat="1" x14ac:dyDescent="0.25">
      <c r="A77" s="6" t="s">
        <v>2455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2456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2457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2652</v>
      </c>
    </row>
    <row r="80" spans="1:7" s="2" customFormat="1" x14ac:dyDescent="0.25">
      <c r="A80" s="6" t="s">
        <v>2458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2459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2654</v>
      </c>
    </row>
    <row r="82" spans="1:7" s="2" customFormat="1" x14ac:dyDescent="0.25">
      <c r="A82" s="6" t="s">
        <v>2460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2461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2462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2463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2464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2465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2466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2467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2468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2469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2470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2471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2472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2473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2474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2475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2476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2477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2655</v>
      </c>
    </row>
    <row r="100" spans="1:8" s="2" customFormat="1" x14ac:dyDescent="0.25">
      <c r="A100" s="6" t="s">
        <v>2478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2479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2480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2481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2482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2483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2484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2485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2486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2487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2488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2489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2490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2491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2492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2493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2494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2495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2496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2497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2498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2499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2500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2501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2502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2503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2504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2505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2506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2507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2508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2377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2378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2509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2510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786</v>
      </c>
    </row>
    <row r="135" spans="1:7" x14ac:dyDescent="0.25">
      <c r="A135" s="6" t="s">
        <v>2511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2512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2513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2514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2515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2516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2517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37"/>
  <mergeCells count="2">
    <mergeCell ref="A1:F1"/>
    <mergeCell ref="L3:N3"/>
  </mergeCells>
  <conditionalFormatting sqref="C3:G141">
    <cfRule type="expression" dxfId="292" priority="5">
      <formula>#REF!&gt;#REF!</formula>
    </cfRule>
    <cfRule type="expression" dxfId="291" priority="6">
      <formula>#REF!&gt;0</formula>
    </cfRule>
    <cfRule type="expression" dxfId="290" priority="7">
      <formula>#REF!&gt;0</formula>
    </cfRule>
  </conditionalFormatting>
  <conditionalFormatting sqref="A3:B6">
    <cfRule type="expression" dxfId="289" priority="3">
      <formula>$P3&gt;0</formula>
    </cfRule>
    <cfRule type="expression" dxfId="288" priority="4">
      <formula>$O3&gt;0</formula>
    </cfRule>
  </conditionalFormatting>
  <conditionalFormatting sqref="A3:G141">
    <cfRule type="expression" dxfId="287" priority="1">
      <formula>NOT(ISBLANK($G3))</formula>
    </cfRule>
  </conditionalFormatting>
  <conditionalFormatting sqref="A26:B40 A44:B44 A48:B50 A56:B58 A62:B63 A88:B88 A67:B67 A80:B84 A73:B73 A93:B96">
    <cfRule type="expression" dxfId="286" priority="8">
      <formula>$P29&gt;0</formula>
    </cfRule>
    <cfRule type="expression" dxfId="285" priority="9">
      <formula>$O29&gt;0</formula>
    </cfRule>
  </conditionalFormatting>
  <conditionalFormatting sqref="A42:B43 A86:B87 A7:B11 A14:B25 A52:B55 A60:B61 A69:B69 A75:B75 A98:B99 A79:B79 A90:B90">
    <cfRule type="expression" dxfId="284" priority="11">
      <formula>$P9&gt;0</formula>
    </cfRule>
    <cfRule type="expression" dxfId="283" priority="12">
      <formula>$O9&gt;0</formula>
    </cfRule>
  </conditionalFormatting>
  <conditionalFormatting sqref="A100:B103">
    <cfRule type="expression" dxfId="282" priority="14">
      <formula>$P104&gt;0</formula>
    </cfRule>
    <cfRule type="expression" dxfId="281" priority="15">
      <formula>$O104&gt;0</formula>
    </cfRule>
  </conditionalFormatting>
  <conditionalFormatting sqref="A104:B106">
    <cfRule type="expression" dxfId="280" priority="17">
      <formula>$P110&gt;0</formula>
    </cfRule>
    <cfRule type="expression" dxfId="279" priority="18">
      <formula>$O110&gt;0</formula>
    </cfRule>
  </conditionalFormatting>
  <conditionalFormatting sqref="A107:B107 A128:B134">
    <cfRule type="expression" dxfId="278" priority="20">
      <formula>$P114&gt;0</formula>
    </cfRule>
    <cfRule type="expression" dxfId="277" priority="21">
      <formula>$O114&gt;0</formula>
    </cfRule>
  </conditionalFormatting>
  <conditionalFormatting sqref="A108:B108 A124:B126 A135:B141">
    <cfRule type="expression" dxfId="276" priority="23">
      <formula>$P116&gt;0</formula>
    </cfRule>
    <cfRule type="expression" dxfId="275" priority="24">
      <formula>$O116&gt;0</formula>
    </cfRule>
  </conditionalFormatting>
  <conditionalFormatting sqref="A110:B117">
    <cfRule type="expression" dxfId="274" priority="26">
      <formula>$P120&gt;0</formula>
    </cfRule>
    <cfRule type="expression" dxfId="273" priority="27">
      <formula>$O120&gt;0</formula>
    </cfRule>
  </conditionalFormatting>
  <conditionalFormatting sqref="A109:B109 A119:B122">
    <cfRule type="expression" dxfId="272" priority="33">
      <formula>$P118&gt;0</formula>
    </cfRule>
    <cfRule type="expression" dxfId="271" priority="34">
      <formula>$O118&gt;0</formula>
    </cfRule>
  </conditionalFormatting>
  <conditionalFormatting sqref="A41:B41 A85:B85">
    <cfRule type="expression" dxfId="270" priority="36">
      <formula>#REF!&gt;0</formula>
    </cfRule>
    <cfRule type="expression" dxfId="269" priority="37">
      <formula>#REF!&gt;0</formula>
    </cfRule>
  </conditionalFormatting>
  <conditionalFormatting sqref="A47:B47 A13:B13 A66:B66 A71:B72">
    <cfRule type="expression" dxfId="268" priority="39">
      <formula>$P14&gt;0</formula>
    </cfRule>
    <cfRule type="expression" dxfId="267" priority="40">
      <formula>$O14&gt;0</formula>
    </cfRule>
  </conditionalFormatting>
  <conditionalFormatting sqref="A45:B46">
    <cfRule type="expression" dxfId="266" priority="41">
      <formula>#REF!&gt;0</formula>
    </cfRule>
    <cfRule type="expression" dxfId="265" priority="42">
      <formula>#REF!&gt;0</formula>
    </cfRule>
  </conditionalFormatting>
  <conditionalFormatting sqref="A12:B12">
    <cfRule type="expression" dxfId="264" priority="45">
      <formula>#REF!&gt;0</formula>
    </cfRule>
    <cfRule type="expression" dxfId="263" priority="46">
      <formula>#REF!&gt;0</formula>
    </cfRule>
  </conditionalFormatting>
  <conditionalFormatting sqref="A51:B51 A59:B59">
    <cfRule type="expression" dxfId="262" priority="48">
      <formula>#REF!&gt;0</formula>
    </cfRule>
    <cfRule type="expression" dxfId="261" priority="49">
      <formula>#REF!&gt;0</formula>
    </cfRule>
  </conditionalFormatting>
  <conditionalFormatting sqref="A64:B64 A68:B68 A76:B76 A89:B89">
    <cfRule type="expression" dxfId="260" priority="52">
      <formula>#REF!&gt;0</formula>
    </cfRule>
    <cfRule type="expression" dxfId="259" priority="53">
      <formula>#REF!&gt;0</formula>
    </cfRule>
  </conditionalFormatting>
  <conditionalFormatting sqref="A65:B65 A70:B70 A77:B77">
    <cfRule type="expression" dxfId="258" priority="480">
      <formula>#REF!&gt;0</formula>
    </cfRule>
    <cfRule type="expression" dxfId="257" priority="481">
      <formula>#REF!&gt;0</formula>
    </cfRule>
  </conditionalFormatting>
  <conditionalFormatting sqref="A74:B74">
    <cfRule type="expression" dxfId="256" priority="515">
      <formula>#REF!&gt;0</formula>
    </cfRule>
    <cfRule type="expression" dxfId="255" priority="516">
      <formula>#REF!&gt;0</formula>
    </cfRule>
  </conditionalFormatting>
  <conditionalFormatting sqref="A92:B92">
    <cfRule type="expression" dxfId="254" priority="548">
      <formula>#REF!&gt;0</formula>
    </cfRule>
    <cfRule type="expression" dxfId="253" priority="549">
      <formula>#REF!&gt;0</formula>
    </cfRule>
  </conditionalFormatting>
  <conditionalFormatting sqref="A118:B118">
    <cfRule type="expression" dxfId="252" priority="577">
      <formula>#REF!&gt;0</formula>
    </cfRule>
    <cfRule type="expression" dxfId="251" priority="578">
      <formula>#REF!&gt;0</formula>
    </cfRule>
  </conditionalFormatting>
  <conditionalFormatting sqref="A123:B123">
    <cfRule type="expression" dxfId="250" priority="614">
      <formula>#REF!&gt;0</formula>
    </cfRule>
    <cfRule type="expression" dxfId="249" priority="615">
      <formula>#REF!&gt;0</formula>
    </cfRule>
  </conditionalFormatting>
  <conditionalFormatting sqref="A127:B127">
    <cfRule type="expression" dxfId="248" priority="657">
      <formula>#REF!&gt;0</formula>
    </cfRule>
    <cfRule type="expression" dxfId="247" priority="658">
      <formula>#REF!&gt;0</formula>
    </cfRule>
  </conditionalFormatting>
  <conditionalFormatting sqref="A97:B97">
    <cfRule type="expression" dxfId="246" priority="677">
      <formula>#REF!&gt;0</formula>
    </cfRule>
    <cfRule type="expression" dxfId="245" priority="678">
      <formula>#REF!&gt;0</formula>
    </cfRule>
  </conditionalFormatting>
  <conditionalFormatting sqref="A78:B78 A91:B91">
    <cfRule type="expression" dxfId="244" priority="695">
      <formula>#REF!&gt;0</formula>
    </cfRule>
    <cfRule type="expression" dxfId="243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2"/>
  <sheetViews>
    <sheetView workbookViewId="0"/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9" bestFit="1" customWidth="1"/>
  </cols>
  <sheetData>
    <row r="1" spans="1:8" ht="45" x14ac:dyDescent="0.25">
      <c r="A1" s="45" t="s">
        <v>43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58" t="s">
        <v>10</v>
      </c>
    </row>
    <row r="2" spans="1:8" s="2" customFormat="1" x14ac:dyDescent="0.25">
      <c r="A2" s="43">
        <v>42509</v>
      </c>
      <c r="B2" s="6" t="s">
        <v>2130</v>
      </c>
      <c r="C2" s="6">
        <v>4040</v>
      </c>
      <c r="D2" s="18">
        <v>42509.33153935185</v>
      </c>
      <c r="E2" s="18">
        <v>42509.354375000003</v>
      </c>
      <c r="F2" s="15" t="s">
        <v>37</v>
      </c>
      <c r="G2" s="15">
        <v>2.2835648152977228E-2</v>
      </c>
      <c r="H2" s="10" t="s">
        <v>2230</v>
      </c>
    </row>
    <row r="3" spans="1:8" s="2" customFormat="1" x14ac:dyDescent="0.25">
      <c r="A3" s="43">
        <v>42509</v>
      </c>
      <c r="B3" s="6" t="s">
        <v>2139</v>
      </c>
      <c r="C3" s="6">
        <v>4041</v>
      </c>
      <c r="D3" s="18">
        <v>42509.409386574072</v>
      </c>
      <c r="E3" s="18">
        <v>42509.429212962961</v>
      </c>
      <c r="F3" s="15" t="s">
        <v>2237</v>
      </c>
      <c r="G3" s="15">
        <v>1.9826388888759539E-2</v>
      </c>
      <c r="H3" s="10" t="s">
        <v>786</v>
      </c>
    </row>
    <row r="4" spans="1:8" s="2" customFormat="1" x14ac:dyDescent="0.25">
      <c r="A4" s="43">
        <v>42509</v>
      </c>
      <c r="B4" s="6" t="s">
        <v>2154</v>
      </c>
      <c r="C4" s="6">
        <v>4030</v>
      </c>
      <c r="D4" s="18">
        <v>42509.496319444443</v>
      </c>
      <c r="E4" s="18">
        <v>42509.497974537036</v>
      </c>
      <c r="F4" s="15" t="s">
        <v>35</v>
      </c>
      <c r="G4" s="15">
        <v>1.6550925938645378E-3</v>
      </c>
      <c r="H4" s="10" t="s">
        <v>786</v>
      </c>
    </row>
    <row r="5" spans="1:8" s="2" customFormat="1" x14ac:dyDescent="0.25">
      <c r="A5" s="43">
        <v>42509</v>
      </c>
      <c r="B5" s="6" t="s">
        <v>2158</v>
      </c>
      <c r="C5" s="6">
        <v>4039</v>
      </c>
      <c r="D5" s="18">
        <v>42509.516701388886</v>
      </c>
      <c r="E5" s="18">
        <v>42509.535925925928</v>
      </c>
      <c r="F5" s="15" t="s">
        <v>37</v>
      </c>
      <c r="G5" s="15">
        <v>3.6631944443797693E-2</v>
      </c>
      <c r="H5" s="10" t="s">
        <v>2231</v>
      </c>
    </row>
    <row r="6" spans="1:8" s="2" customFormat="1" x14ac:dyDescent="0.25">
      <c r="A6" s="43">
        <v>42509</v>
      </c>
      <c r="B6" s="6" t="s">
        <v>2163</v>
      </c>
      <c r="C6" s="6">
        <v>4032</v>
      </c>
      <c r="D6" s="18">
        <v>42509.554594907408</v>
      </c>
      <c r="E6" s="18">
        <v>42509.568252314813</v>
      </c>
      <c r="F6" s="15" t="s">
        <v>32</v>
      </c>
      <c r="G6" s="15">
        <v>2.8831018513301387E-2</v>
      </c>
      <c r="H6" s="10" t="s">
        <v>2232</v>
      </c>
    </row>
    <row r="7" spans="1:8" s="2" customFormat="1" x14ac:dyDescent="0.25">
      <c r="A7" s="43">
        <v>42509</v>
      </c>
      <c r="B7" s="6" t="s">
        <v>2165</v>
      </c>
      <c r="C7" s="6">
        <v>4041</v>
      </c>
      <c r="D7" s="18">
        <v>42509.569027777776</v>
      </c>
      <c r="E7" s="18">
        <v>42509.570833333331</v>
      </c>
      <c r="F7" s="15" t="s">
        <v>2237</v>
      </c>
      <c r="G7" s="15">
        <v>1.8055555556202307E-3</v>
      </c>
      <c r="H7" s="10" t="s">
        <v>786</v>
      </c>
    </row>
    <row r="8" spans="1:8" s="2" customFormat="1" x14ac:dyDescent="0.25">
      <c r="A8" s="43">
        <v>42509</v>
      </c>
      <c r="B8" s="6" t="s">
        <v>2173</v>
      </c>
      <c r="C8" s="6">
        <v>4023</v>
      </c>
      <c r="D8" s="18">
        <v>42509.62159722222</v>
      </c>
      <c r="E8" s="18">
        <v>42509.623368055552</v>
      </c>
      <c r="F8" s="15" t="s">
        <v>25</v>
      </c>
      <c r="G8" s="15">
        <v>1.7708333325572312E-3</v>
      </c>
      <c r="H8" s="10" t="s">
        <v>786</v>
      </c>
    </row>
    <row r="9" spans="1:8" s="2" customFormat="1" x14ac:dyDescent="0.25">
      <c r="A9" s="43">
        <v>42509</v>
      </c>
      <c r="B9" s="6" t="s">
        <v>2174</v>
      </c>
      <c r="C9" s="6">
        <v>4011</v>
      </c>
      <c r="D9" s="18">
        <v>42509.586909722224</v>
      </c>
      <c r="E9" s="18">
        <v>42509.601655092592</v>
      </c>
      <c r="F9" s="15" t="s">
        <v>33</v>
      </c>
      <c r="G9" s="15">
        <v>3.103009258484235E-2</v>
      </c>
      <c r="H9" s="10" t="s">
        <v>786</v>
      </c>
    </row>
    <row r="10" spans="1:8" s="2" customFormat="1" x14ac:dyDescent="0.25">
      <c r="A10" s="43">
        <v>42509</v>
      </c>
      <c r="B10" s="6" t="s">
        <v>2190</v>
      </c>
      <c r="C10" s="6">
        <v>4042</v>
      </c>
      <c r="D10" s="18">
        <v>42509.694004629629</v>
      </c>
      <c r="E10" s="18">
        <v>42509.71675925926</v>
      </c>
      <c r="F10" s="15" t="s">
        <v>2237</v>
      </c>
      <c r="G10" s="15">
        <v>2.2754629630071577E-2</v>
      </c>
      <c r="H10" s="10" t="s">
        <v>2233</v>
      </c>
    </row>
    <row r="11" spans="1:8" s="2" customFormat="1" x14ac:dyDescent="0.25">
      <c r="A11" s="43">
        <v>42509</v>
      </c>
      <c r="B11" s="6" t="s">
        <v>2192</v>
      </c>
      <c r="C11" s="6">
        <v>4030</v>
      </c>
      <c r="D11" s="18">
        <v>42509.734583333331</v>
      </c>
      <c r="E11" s="18">
        <v>42509.738842592589</v>
      </c>
      <c r="F11" s="15" t="s">
        <v>35</v>
      </c>
      <c r="G11" s="15">
        <v>4.2592592581058852E-3</v>
      </c>
      <c r="H11" s="10" t="s">
        <v>786</v>
      </c>
    </row>
    <row r="12" spans="1:8" s="2" customFormat="1" x14ac:dyDescent="0.25">
      <c r="A12" s="43">
        <v>42509</v>
      </c>
      <c r="B12" s="6" t="s">
        <v>2202</v>
      </c>
      <c r="C12" s="6">
        <v>4032</v>
      </c>
      <c r="D12" s="18">
        <v>42509.785717592589</v>
      </c>
      <c r="E12" s="18">
        <v>42509.817488425928</v>
      </c>
      <c r="F12" s="15" t="s">
        <v>32</v>
      </c>
      <c r="G12" s="15">
        <v>3.145833333110204E-2</v>
      </c>
      <c r="H12" s="10" t="s">
        <v>2234</v>
      </c>
    </row>
    <row r="13" spans="1:8" s="2" customFormat="1" x14ac:dyDescent="0.25">
      <c r="A13" s="43">
        <v>42509</v>
      </c>
      <c r="B13" s="6" t="s">
        <v>2207</v>
      </c>
      <c r="C13" s="6">
        <v>4039</v>
      </c>
      <c r="D13" s="18">
        <v>42509.826342592591</v>
      </c>
      <c r="E13" s="18">
        <v>42509.826342592591</v>
      </c>
      <c r="F13" s="15" t="s">
        <v>37</v>
      </c>
      <c r="G13" s="15">
        <v>0</v>
      </c>
      <c r="H13" s="10" t="s">
        <v>786</v>
      </c>
    </row>
    <row r="14" spans="1:8" s="2" customFormat="1" x14ac:dyDescent="0.25">
      <c r="A14" s="43">
        <v>42509</v>
      </c>
      <c r="B14" s="6" t="s">
        <v>1968</v>
      </c>
      <c r="C14" s="6">
        <v>4044</v>
      </c>
      <c r="D14" s="18">
        <v>42508.214363425926</v>
      </c>
      <c r="E14" s="18">
        <v>42508.236793981479</v>
      </c>
      <c r="F14" s="15" t="s">
        <v>24</v>
      </c>
      <c r="G14" s="15">
        <v>2.2430555553000886E-2</v>
      </c>
      <c r="H14" s="10" t="s">
        <v>2090</v>
      </c>
    </row>
    <row r="15" spans="1:8" s="2" customFormat="1" x14ac:dyDescent="0.25">
      <c r="A15" s="43">
        <v>42509</v>
      </c>
      <c r="B15" s="6" t="s">
        <v>2001</v>
      </c>
      <c r="C15" s="6">
        <v>4019</v>
      </c>
      <c r="D15" s="18">
        <v>42508.508020833331</v>
      </c>
      <c r="E15" s="18">
        <v>42508.533310185187</v>
      </c>
      <c r="F15" s="15" t="s">
        <v>29</v>
      </c>
      <c r="G15" s="15">
        <v>2.5289351855462883E-2</v>
      </c>
      <c r="H15" s="10" t="s">
        <v>2091</v>
      </c>
    </row>
    <row r="16" spans="1:8" s="2" customFormat="1" x14ac:dyDescent="0.25">
      <c r="A16" s="43">
        <v>42509</v>
      </c>
      <c r="B16" s="6" t="s">
        <v>2007</v>
      </c>
      <c r="C16" s="6">
        <v>4023</v>
      </c>
      <c r="D16" s="18">
        <v>42508.438437500001</v>
      </c>
      <c r="E16" s="18">
        <v>42508.464363425926</v>
      </c>
      <c r="F16" s="15" t="s">
        <v>25</v>
      </c>
      <c r="G16" s="15">
        <v>3.3773148148611654E-2</v>
      </c>
      <c r="H16" s="10" t="s">
        <v>2092</v>
      </c>
    </row>
    <row r="17" spans="1:8" s="2" customFormat="1" x14ac:dyDescent="0.25">
      <c r="A17" s="43">
        <v>42509</v>
      </c>
      <c r="B17" s="6" t="s">
        <v>2009</v>
      </c>
      <c r="C17" s="6">
        <v>4026</v>
      </c>
      <c r="D17" s="18">
        <v>42508.482071759259</v>
      </c>
      <c r="E17" s="18">
        <v>42508.486967592595</v>
      </c>
      <c r="F17" s="15" t="s">
        <v>26</v>
      </c>
      <c r="G17" s="15">
        <v>2.5937500002328306E-2</v>
      </c>
      <c r="H17" s="10" t="s">
        <v>2093</v>
      </c>
    </row>
    <row r="18" spans="1:8" s="2" customFormat="1" x14ac:dyDescent="0.25">
      <c r="A18" s="43">
        <v>42509</v>
      </c>
      <c r="B18" s="6" t="s">
        <v>2010</v>
      </c>
      <c r="C18" s="6">
        <v>4042</v>
      </c>
      <c r="D18" s="18">
        <v>42508.430092592593</v>
      </c>
      <c r="E18" s="18">
        <v>42508.437395833331</v>
      </c>
      <c r="F18" s="15" t="s">
        <v>2237</v>
      </c>
      <c r="G18" s="15">
        <v>7.3032407381106168E-3</v>
      </c>
      <c r="H18" s="10" t="s">
        <v>2094</v>
      </c>
    </row>
    <row r="19" spans="1:8" x14ac:dyDescent="0.25">
      <c r="A19" s="43">
        <v>42509</v>
      </c>
      <c r="B19" s="6" t="s">
        <v>2015</v>
      </c>
      <c r="C19" s="6">
        <v>4043</v>
      </c>
      <c r="D19" s="18">
        <v>42508.496354166666</v>
      </c>
      <c r="E19" s="18">
        <v>42508.520277777781</v>
      </c>
      <c r="F19" s="15" t="s">
        <v>24</v>
      </c>
      <c r="G19" s="15">
        <v>2.7743055557948537E-2</v>
      </c>
      <c r="H19" s="10" t="s">
        <v>2091</v>
      </c>
    </row>
    <row r="20" spans="1:8" x14ac:dyDescent="0.25">
      <c r="A20" s="43">
        <v>42509</v>
      </c>
      <c r="B20" s="6" t="s">
        <v>1812</v>
      </c>
      <c r="C20" s="6">
        <v>4010</v>
      </c>
      <c r="D20" s="18">
        <v>42507.195775462962</v>
      </c>
      <c r="E20" s="18">
        <v>42507.208715277775</v>
      </c>
      <c r="F20" s="15" t="s">
        <v>632</v>
      </c>
      <c r="G20" s="15">
        <v>1.2939814812853001E-2</v>
      </c>
      <c r="H20" s="10" t="s">
        <v>1953</v>
      </c>
    </row>
    <row r="21" spans="1:8" x14ac:dyDescent="0.25">
      <c r="A21" s="43">
        <v>42509</v>
      </c>
      <c r="B21" s="6" t="s">
        <v>1813</v>
      </c>
      <c r="C21" s="6">
        <v>4026</v>
      </c>
      <c r="D21" s="18">
        <v>42507.214143518519</v>
      </c>
      <c r="E21" s="18">
        <v>42507.220416666663</v>
      </c>
      <c r="F21" s="15" t="s">
        <v>26</v>
      </c>
      <c r="G21" s="15">
        <v>6.2731481448281556E-3</v>
      </c>
      <c r="H21" s="10" t="s">
        <v>1951</v>
      </c>
    </row>
    <row r="22" spans="1:8" x14ac:dyDescent="0.25">
      <c r="A22" s="43">
        <v>42509</v>
      </c>
      <c r="B22" s="6" t="s">
        <v>1839</v>
      </c>
      <c r="C22" s="6">
        <v>4024</v>
      </c>
      <c r="D22" s="18">
        <v>42507.321701388886</v>
      </c>
      <c r="E22" s="18">
        <v>42507.327534722222</v>
      </c>
      <c r="F22" s="15" t="s">
        <v>25</v>
      </c>
      <c r="G22" s="15">
        <v>5.8333333363407291E-3</v>
      </c>
      <c r="H22" s="10" t="s">
        <v>786</v>
      </c>
    </row>
    <row r="23" spans="1:8" x14ac:dyDescent="0.25">
      <c r="A23" s="43">
        <v>42509</v>
      </c>
      <c r="B23" s="6" t="s">
        <v>1851</v>
      </c>
      <c r="C23" s="6">
        <v>4009</v>
      </c>
      <c r="D23" s="18">
        <v>42507.390405092592</v>
      </c>
      <c r="E23" s="18">
        <v>42507.411238425928</v>
      </c>
      <c r="F23" s="15" t="s">
        <v>632</v>
      </c>
      <c r="G23" s="15">
        <v>2.4398148147156462E-2</v>
      </c>
      <c r="H23" s="10" t="s">
        <v>1954</v>
      </c>
    </row>
    <row r="24" spans="1:8" x14ac:dyDescent="0.25">
      <c r="A24" s="43">
        <v>42509</v>
      </c>
      <c r="B24" s="6" t="s">
        <v>1866</v>
      </c>
      <c r="C24" s="6">
        <v>4010</v>
      </c>
      <c r="D24" s="18">
        <v>42507.510775462964</v>
      </c>
      <c r="E24" s="18">
        <v>42507.538715277777</v>
      </c>
      <c r="F24" s="15" t="s">
        <v>632</v>
      </c>
      <c r="G24" s="15">
        <v>2.7939814812270924E-2</v>
      </c>
      <c r="H24" s="10" t="s">
        <v>786</v>
      </c>
    </row>
    <row r="25" spans="1:8" x14ac:dyDescent="0.25">
      <c r="A25" s="43">
        <v>42509</v>
      </c>
      <c r="B25" s="6" t="s">
        <v>1869</v>
      </c>
      <c r="C25" s="6">
        <v>4011</v>
      </c>
      <c r="D25" s="18">
        <v>42507.475972222222</v>
      </c>
      <c r="E25" s="18">
        <v>42507.489803240744</v>
      </c>
      <c r="F25" s="15" t="s">
        <v>33</v>
      </c>
      <c r="G25" s="15">
        <v>1.3831018521159422E-2</v>
      </c>
      <c r="H25" s="10" t="s">
        <v>1955</v>
      </c>
    </row>
    <row r="26" spans="1:8" x14ac:dyDescent="0.25">
      <c r="A26" s="43">
        <v>42509</v>
      </c>
      <c r="B26" s="6" t="s">
        <v>1909</v>
      </c>
      <c r="C26" s="6">
        <v>4024</v>
      </c>
      <c r="D26" s="18">
        <v>42507.696145833332</v>
      </c>
      <c r="E26" s="18">
        <v>42507.720509259256</v>
      </c>
      <c r="F26" s="15" t="s">
        <v>25</v>
      </c>
      <c r="G26" s="15">
        <v>3.1863425923802424E-2</v>
      </c>
      <c r="H26" s="10" t="s">
        <v>1952</v>
      </c>
    </row>
    <row r="27" spans="1:8" x14ac:dyDescent="0.25">
      <c r="A27" s="43">
        <v>42509</v>
      </c>
      <c r="B27" s="6" t="s">
        <v>1950</v>
      </c>
      <c r="C27" s="6">
        <v>4012</v>
      </c>
      <c r="D27" s="18">
        <v>42508.055243055554</v>
      </c>
      <c r="E27" s="18">
        <v>42508.086655092593</v>
      </c>
      <c r="F27" s="15" t="s">
        <v>33</v>
      </c>
      <c r="G27" s="15">
        <v>3.1412037038535345E-2</v>
      </c>
      <c r="H27" s="10" t="s">
        <v>1956</v>
      </c>
    </row>
    <row r="28" spans="1:8" x14ac:dyDescent="0.25">
      <c r="A28" s="43">
        <v>42509</v>
      </c>
      <c r="B28" s="6" t="s">
        <v>1793</v>
      </c>
      <c r="C28" s="6">
        <v>4012</v>
      </c>
      <c r="D28" s="18">
        <v>42506.843784722223</v>
      </c>
      <c r="E28" s="18">
        <v>42506.861504629633</v>
      </c>
      <c r="F28" s="15" t="s">
        <v>33</v>
      </c>
      <c r="G28" s="15">
        <v>3.145833333110204E-2</v>
      </c>
      <c r="H28" s="10" t="s">
        <v>1221</v>
      </c>
    </row>
    <row r="29" spans="1:8" x14ac:dyDescent="0.25">
      <c r="A29" s="43">
        <v>42509</v>
      </c>
      <c r="B29" s="6" t="s">
        <v>1795</v>
      </c>
      <c r="C29" s="6">
        <v>4030</v>
      </c>
      <c r="D29" s="18">
        <v>42506.853263888886</v>
      </c>
      <c r="E29" s="18">
        <v>42506.887986111113</v>
      </c>
      <c r="F29" s="15" t="s">
        <v>35</v>
      </c>
      <c r="G29" s="15">
        <v>3.4722222226264421E-2</v>
      </c>
      <c r="H29" s="10" t="s">
        <v>786</v>
      </c>
    </row>
    <row r="30" spans="1:8" x14ac:dyDescent="0.25">
      <c r="A30" s="43">
        <v>42509</v>
      </c>
      <c r="B30" s="6" t="s">
        <v>1799</v>
      </c>
      <c r="C30" s="6">
        <v>4023</v>
      </c>
      <c r="D30" s="18">
        <v>42506.893368055556</v>
      </c>
      <c r="E30" s="18">
        <v>42506.951365740744</v>
      </c>
      <c r="F30" s="15" t="s">
        <v>25</v>
      </c>
      <c r="G30" s="15">
        <v>5.7997685187729076E-2</v>
      </c>
      <c r="H30" s="10" t="s">
        <v>1806</v>
      </c>
    </row>
    <row r="31" spans="1:8" x14ac:dyDescent="0.25">
      <c r="A31" s="43">
        <v>42509</v>
      </c>
      <c r="B31" s="6" t="s">
        <v>1802</v>
      </c>
      <c r="C31" s="6">
        <v>4031</v>
      </c>
      <c r="D31" s="18">
        <v>42506.911226851851</v>
      </c>
      <c r="E31" s="18">
        <v>42506.962164351855</v>
      </c>
      <c r="F31" s="15" t="s">
        <v>32</v>
      </c>
      <c r="G31" s="15">
        <v>5.0937500003783498E-2</v>
      </c>
      <c r="H31" s="10" t="s">
        <v>1807</v>
      </c>
    </row>
    <row r="32" spans="1:8" x14ac:dyDescent="0.25">
      <c r="A32" s="43">
        <v>42509</v>
      </c>
      <c r="B32" s="6" t="s">
        <v>1803</v>
      </c>
      <c r="C32" s="6">
        <v>4044</v>
      </c>
      <c r="D32" s="18">
        <v>42506.962384259263</v>
      </c>
      <c r="E32" s="18">
        <v>42506.999583333331</v>
      </c>
      <c r="F32" s="15" t="s">
        <v>24</v>
      </c>
      <c r="G32" s="15">
        <v>4.0034722216660157E-2</v>
      </c>
      <c r="H32" s="10" t="s">
        <v>1809</v>
      </c>
    </row>
    <row r="33" spans="1:8" x14ac:dyDescent="0.25">
      <c r="A33" s="43">
        <v>42509</v>
      </c>
      <c r="B33" s="6" t="s">
        <v>1804</v>
      </c>
      <c r="C33" s="6">
        <v>4024</v>
      </c>
      <c r="D33" s="18">
        <v>42506.960497685184</v>
      </c>
      <c r="E33" s="18">
        <v>42506.985520833332</v>
      </c>
      <c r="F33" s="15" t="s">
        <v>25</v>
      </c>
      <c r="G33" s="15">
        <v>2.5023148147738539E-2</v>
      </c>
      <c r="H33" s="10" t="s">
        <v>1808</v>
      </c>
    </row>
    <row r="34" spans="1:8" x14ac:dyDescent="0.25">
      <c r="A34" s="43">
        <v>42509</v>
      </c>
      <c r="B34" s="6" t="s">
        <v>1524</v>
      </c>
      <c r="C34" s="6">
        <v>4017</v>
      </c>
      <c r="D34" s="18">
        <v>42505.193749999999</v>
      </c>
      <c r="E34" s="18">
        <v>42505.215312499997</v>
      </c>
      <c r="F34" s="15" t="s">
        <v>36</v>
      </c>
      <c r="G34" s="15">
        <v>2.156249999825377E-2</v>
      </c>
      <c r="H34" s="10" t="s">
        <v>1666</v>
      </c>
    </row>
    <row r="35" spans="1:8" x14ac:dyDescent="0.25">
      <c r="A35" s="43">
        <v>42509</v>
      </c>
      <c r="B35" s="6" t="s">
        <v>1525</v>
      </c>
      <c r="C35" s="6">
        <v>4025</v>
      </c>
      <c r="D35" s="18">
        <v>42505.17491898148</v>
      </c>
      <c r="E35" s="18">
        <v>42505.198506944442</v>
      </c>
      <c r="F35" s="15" t="s">
        <v>26</v>
      </c>
      <c r="G35" s="15">
        <v>2.3587962961755693E-2</v>
      </c>
      <c r="H35" s="10" t="s">
        <v>1667</v>
      </c>
    </row>
    <row r="36" spans="1:8" x14ac:dyDescent="0.25">
      <c r="A36" s="43">
        <v>42509</v>
      </c>
      <c r="B36" s="6" t="s">
        <v>1540</v>
      </c>
      <c r="C36" s="6">
        <v>4030</v>
      </c>
      <c r="D36" s="18">
        <v>42505.286319444444</v>
      </c>
      <c r="E36" s="18">
        <v>42505.305439814816</v>
      </c>
      <c r="F36" s="15" t="s">
        <v>35</v>
      </c>
      <c r="G36" s="15">
        <v>1.9120370372547768E-2</v>
      </c>
      <c r="H36" s="10" t="s">
        <v>786</v>
      </c>
    </row>
    <row r="37" spans="1:8" x14ac:dyDescent="0.25">
      <c r="A37" s="43">
        <v>42509</v>
      </c>
      <c r="B37" s="6" t="s">
        <v>1544</v>
      </c>
      <c r="C37" s="6">
        <v>4039</v>
      </c>
      <c r="D37" s="18">
        <v>42505.323877314811</v>
      </c>
      <c r="E37" s="18">
        <v>42505.340243055558</v>
      </c>
      <c r="F37" s="15" t="s">
        <v>37</v>
      </c>
      <c r="G37" s="15">
        <v>1.6365740746550728E-2</v>
      </c>
      <c r="H37" s="10" t="s">
        <v>1663</v>
      </c>
    </row>
    <row r="38" spans="1:8" x14ac:dyDescent="0.25">
      <c r="A38" s="43">
        <v>42509</v>
      </c>
      <c r="B38" s="6" t="s">
        <v>1619</v>
      </c>
      <c r="C38" s="6">
        <v>4007</v>
      </c>
      <c r="D38" s="18">
        <v>42505.662615740737</v>
      </c>
      <c r="E38" s="18">
        <v>42505.667222222219</v>
      </c>
      <c r="F38" s="15" t="s">
        <v>23</v>
      </c>
      <c r="G38" s="15">
        <v>4.6064814814599231E-3</v>
      </c>
      <c r="H38" s="10" t="s">
        <v>786</v>
      </c>
    </row>
    <row r="39" spans="1:8" x14ac:dyDescent="0.25">
      <c r="A39" s="43">
        <v>42509</v>
      </c>
      <c r="B39" s="6" t="s">
        <v>1628</v>
      </c>
      <c r="C39" s="6">
        <v>4039</v>
      </c>
      <c r="D39" s="18">
        <v>42505.745023148149</v>
      </c>
      <c r="E39" s="18">
        <v>42505.762858796297</v>
      </c>
      <c r="F39" s="15" t="s">
        <v>37</v>
      </c>
      <c r="G39" s="15">
        <v>1.7835648148320615E-2</v>
      </c>
      <c r="H39" s="10" t="s">
        <v>1668</v>
      </c>
    </row>
    <row r="40" spans="1:8" x14ac:dyDescent="0.25">
      <c r="A40" s="43">
        <v>42509</v>
      </c>
      <c r="B40" s="6" t="s">
        <v>1646</v>
      </c>
      <c r="C40" s="6">
        <v>4023</v>
      </c>
      <c r="D40" s="18">
        <v>42505.886261574073</v>
      </c>
      <c r="E40" s="18">
        <v>42505.897847222222</v>
      </c>
      <c r="F40" s="15" t="s">
        <v>25</v>
      </c>
      <c r="G40" s="15">
        <v>1.1585648149775807E-2</v>
      </c>
      <c r="H40" s="10" t="s">
        <v>1664</v>
      </c>
    </row>
    <row r="41" spans="1:8" x14ac:dyDescent="0.25">
      <c r="A41" s="43">
        <v>42509</v>
      </c>
      <c r="B41" s="6" t="s">
        <v>1648</v>
      </c>
      <c r="C41" s="6">
        <v>4015</v>
      </c>
      <c r="D41" s="18">
        <v>42505.889652777776</v>
      </c>
      <c r="E41" s="18">
        <v>42505.901134259257</v>
      </c>
      <c r="F41" s="15" t="s">
        <v>31</v>
      </c>
      <c r="G41" s="15">
        <v>1.1481481480586808E-2</v>
      </c>
      <c r="H41" s="10" t="s">
        <v>1664</v>
      </c>
    </row>
    <row r="42" spans="1:8" x14ac:dyDescent="0.25">
      <c r="A42" s="43">
        <v>42509</v>
      </c>
      <c r="B42" s="6" t="s">
        <v>1649</v>
      </c>
      <c r="C42" s="6">
        <v>4014</v>
      </c>
      <c r="D42" s="18">
        <v>42505.915405092594</v>
      </c>
      <c r="E42" s="18">
        <v>42505.923657407409</v>
      </c>
      <c r="F42" s="15" t="s">
        <v>28</v>
      </c>
      <c r="G42" s="15">
        <v>8.2523148157633841E-3</v>
      </c>
      <c r="H42" s="10" t="s">
        <v>1664</v>
      </c>
    </row>
    <row r="43" spans="1:8" x14ac:dyDescent="0.25">
      <c r="A43" s="43">
        <v>42509</v>
      </c>
      <c r="B43" s="6" t="s">
        <v>1650</v>
      </c>
      <c r="C43" s="6">
        <v>4029</v>
      </c>
      <c r="D43" s="18">
        <v>42505.911053240743</v>
      </c>
      <c r="E43" s="18">
        <v>42505.933472222219</v>
      </c>
      <c r="F43" s="15" t="s">
        <v>35</v>
      </c>
      <c r="G43" s="15">
        <v>2.2418981476221234E-2</v>
      </c>
      <c r="H43" s="10" t="s">
        <v>1664</v>
      </c>
    </row>
    <row r="44" spans="1:8" x14ac:dyDescent="0.25">
      <c r="A44" s="43">
        <v>42509</v>
      </c>
      <c r="B44" s="6" t="s">
        <v>1651</v>
      </c>
      <c r="C44" s="6">
        <v>4007</v>
      </c>
      <c r="D44" s="18">
        <v>42505.930034722223</v>
      </c>
      <c r="E44" s="18">
        <v>42505.930613425924</v>
      </c>
      <c r="F44" s="15" t="s">
        <v>23</v>
      </c>
      <c r="G44" s="15">
        <v>5.7870370073942468E-4</v>
      </c>
      <c r="H44" s="10" t="s">
        <v>1665</v>
      </c>
    </row>
    <row r="45" spans="1:8" x14ac:dyDescent="0.25">
      <c r="A45" s="43">
        <v>42509</v>
      </c>
      <c r="B45" s="6" t="s">
        <v>1401</v>
      </c>
      <c r="C45" s="6">
        <v>4011</v>
      </c>
      <c r="D45" s="18">
        <v>42504.286979166667</v>
      </c>
      <c r="E45" s="18">
        <v>42504.307638888888</v>
      </c>
      <c r="F45" s="15" t="s">
        <v>33</v>
      </c>
      <c r="G45" s="15">
        <v>2.4733796293730848E-2</v>
      </c>
      <c r="H45" s="10" t="s">
        <v>488</v>
      </c>
    </row>
    <row r="46" spans="1:8" x14ac:dyDescent="0.25">
      <c r="A46" s="43">
        <v>42509</v>
      </c>
      <c r="B46" s="6" t="s">
        <v>1423</v>
      </c>
      <c r="C46" s="6">
        <v>4016</v>
      </c>
      <c r="D46" s="18">
        <v>42504.400462962964</v>
      </c>
      <c r="E46" s="18">
        <v>42504.4216087963</v>
      </c>
      <c r="F46" s="15" t="s">
        <v>31</v>
      </c>
      <c r="G46" s="15">
        <v>2.7534722226846498E-2</v>
      </c>
      <c r="H46" s="10" t="s">
        <v>488</v>
      </c>
    </row>
    <row r="47" spans="1:8" x14ac:dyDescent="0.25">
      <c r="A47" s="43">
        <v>42509</v>
      </c>
      <c r="B47" s="6" t="s">
        <v>1226</v>
      </c>
      <c r="C47" s="6">
        <v>4044</v>
      </c>
      <c r="D47" s="18">
        <v>42503.134409722225</v>
      </c>
      <c r="E47" s="18">
        <v>42503.136678240742</v>
      </c>
      <c r="F47" s="15" t="s">
        <v>24</v>
      </c>
      <c r="G47" s="15">
        <v>2.4108796293148771E-2</v>
      </c>
      <c r="H47" s="10" t="s">
        <v>1371</v>
      </c>
    </row>
    <row r="48" spans="1:8" x14ac:dyDescent="0.25">
      <c r="A48" s="43">
        <v>42509</v>
      </c>
      <c r="B48" s="6" t="s">
        <v>1228</v>
      </c>
      <c r="C48" s="6">
        <v>4009</v>
      </c>
      <c r="D48" s="18">
        <v>42503.161261574074</v>
      </c>
      <c r="E48" s="18">
        <v>42503.182766203703</v>
      </c>
      <c r="F48" s="15" t="s">
        <v>632</v>
      </c>
      <c r="G48" s="15">
        <v>2.396990740817273E-2</v>
      </c>
      <c r="H48" s="10" t="s">
        <v>1371</v>
      </c>
    </row>
    <row r="49" spans="1:8" x14ac:dyDescent="0.25">
      <c r="A49" s="43">
        <v>42509</v>
      </c>
      <c r="B49" s="6" t="s">
        <v>1257</v>
      </c>
      <c r="C49" s="6">
        <v>4020</v>
      </c>
      <c r="D49" s="18">
        <v>42503.332800925928</v>
      </c>
      <c r="E49" s="18">
        <v>42503.335115740738</v>
      </c>
      <c r="F49" s="15" t="s">
        <v>29</v>
      </c>
      <c r="G49" s="15">
        <v>2.3148148102336563E-3</v>
      </c>
      <c r="H49" s="10" t="s">
        <v>1372</v>
      </c>
    </row>
    <row r="50" spans="1:8" x14ac:dyDescent="0.25">
      <c r="A50" s="43">
        <v>42509</v>
      </c>
      <c r="B50" s="6" t="s">
        <v>1292</v>
      </c>
      <c r="C50" s="6">
        <v>4015</v>
      </c>
      <c r="D50" s="18">
        <v>42503.547060185185</v>
      </c>
      <c r="E50" s="18">
        <v>42503.574780092589</v>
      </c>
      <c r="F50" s="15" t="s">
        <v>31</v>
      </c>
      <c r="G50" s="15">
        <v>2.7719907404389232E-2</v>
      </c>
      <c r="H50" s="10" t="s">
        <v>1373</v>
      </c>
    </row>
    <row r="51" spans="1:8" x14ac:dyDescent="0.25">
      <c r="A51" s="43">
        <v>42509</v>
      </c>
      <c r="B51" s="6" t="s">
        <v>1306</v>
      </c>
      <c r="C51" s="6">
        <v>4015</v>
      </c>
      <c r="D51" s="18">
        <v>42503.617905092593</v>
      </c>
      <c r="E51" s="18">
        <v>42503.647777777776</v>
      </c>
      <c r="F51" s="15" t="s">
        <v>31</v>
      </c>
      <c r="G51" s="15">
        <v>2.9872685183363501E-2</v>
      </c>
      <c r="H51" s="10" t="s">
        <v>488</v>
      </c>
    </row>
    <row r="52" spans="1:8" x14ac:dyDescent="0.25">
      <c r="A52" s="43">
        <v>42509</v>
      </c>
      <c r="B52" s="6" t="s">
        <v>1312</v>
      </c>
      <c r="C52" s="6">
        <v>4037</v>
      </c>
      <c r="D52" s="18">
        <v>42503.645972222221</v>
      </c>
      <c r="E52" s="18">
        <v>42503.672210648147</v>
      </c>
      <c r="F52" s="15" t="s">
        <v>27</v>
      </c>
      <c r="G52" s="15">
        <v>3.3518518517666962E-2</v>
      </c>
      <c r="H52" s="10" t="s">
        <v>1374</v>
      </c>
    </row>
    <row r="53" spans="1:8" x14ac:dyDescent="0.25">
      <c r="A53" s="43">
        <v>42509</v>
      </c>
      <c r="B53" s="6" t="s">
        <v>1313</v>
      </c>
      <c r="C53" s="6">
        <v>4020</v>
      </c>
      <c r="D53" s="18">
        <v>42503.621759259258</v>
      </c>
      <c r="E53" s="18">
        <v>42503.636805555558</v>
      </c>
      <c r="F53" s="15" t="s">
        <v>29</v>
      </c>
      <c r="G53" s="15">
        <v>3.1828703708015382E-2</v>
      </c>
      <c r="H53" s="10" t="s">
        <v>1374</v>
      </c>
    </row>
    <row r="54" spans="1:8" x14ac:dyDescent="0.25">
      <c r="A54" s="43">
        <v>42509</v>
      </c>
      <c r="B54" s="6" t="s">
        <v>1320</v>
      </c>
      <c r="C54" s="6">
        <v>4015</v>
      </c>
      <c r="D54" s="18">
        <v>42503.692384259259</v>
      </c>
      <c r="E54" s="18">
        <v>42503.721168981479</v>
      </c>
      <c r="F54" s="15" t="s">
        <v>31</v>
      </c>
      <c r="G54" s="15">
        <v>2.8784722220734693E-2</v>
      </c>
      <c r="H54" s="10" t="s">
        <v>1373</v>
      </c>
    </row>
    <row r="55" spans="1:8" x14ac:dyDescent="0.25">
      <c r="A55" s="43">
        <v>42509</v>
      </c>
      <c r="B55" s="6" t="s">
        <v>1326</v>
      </c>
      <c r="C55" s="6">
        <v>4037</v>
      </c>
      <c r="D55" s="18">
        <v>42503.735046296293</v>
      </c>
      <c r="E55" s="18">
        <v>42503.755925925929</v>
      </c>
      <c r="F55" s="15" t="s">
        <v>27</v>
      </c>
      <c r="G55" s="15">
        <v>2.733796297252411E-2</v>
      </c>
      <c r="H55" s="10" t="s">
        <v>1375</v>
      </c>
    </row>
    <row r="56" spans="1:8" x14ac:dyDescent="0.25">
      <c r="A56" s="43">
        <v>42509</v>
      </c>
      <c r="B56" s="6" t="s">
        <v>1334</v>
      </c>
      <c r="C56" s="6">
        <v>4015</v>
      </c>
      <c r="D56" s="18">
        <v>42503.766319444447</v>
      </c>
      <c r="E56" s="18">
        <v>42503.792905092596</v>
      </c>
      <c r="F56" s="15" t="s">
        <v>31</v>
      </c>
      <c r="G56" s="15">
        <v>2.658564814919373E-2</v>
      </c>
      <c r="H56" s="10" t="s">
        <v>1373</v>
      </c>
    </row>
    <row r="57" spans="1:8" x14ac:dyDescent="0.25">
      <c r="A57" s="43">
        <v>42509</v>
      </c>
      <c r="B57" s="6" t="s">
        <v>1336</v>
      </c>
      <c r="C57" s="6">
        <v>4010</v>
      </c>
      <c r="D57" s="18">
        <v>42503.79420138889</v>
      </c>
      <c r="E57" s="18">
        <v>42503.814780092594</v>
      </c>
      <c r="F57" s="15" t="s">
        <v>632</v>
      </c>
      <c r="G57" s="15">
        <v>2.9872685190639459E-2</v>
      </c>
      <c r="H57" s="10" t="s">
        <v>1376</v>
      </c>
    </row>
    <row r="58" spans="1:8" x14ac:dyDescent="0.25">
      <c r="A58" s="43">
        <v>42509</v>
      </c>
      <c r="B58" s="6" t="s">
        <v>1344</v>
      </c>
      <c r="C58" s="6">
        <v>4043</v>
      </c>
      <c r="D58" s="18">
        <v>42503.843738425923</v>
      </c>
      <c r="E58" s="18">
        <v>42503.860949074071</v>
      </c>
      <c r="F58" s="15" t="s">
        <v>24</v>
      </c>
      <c r="G58" s="15">
        <v>3.0752314814890269E-2</v>
      </c>
      <c r="H58" s="10" t="s">
        <v>1376</v>
      </c>
    </row>
    <row r="59" spans="1:8" x14ac:dyDescent="0.25">
      <c r="A59" s="43">
        <v>42509</v>
      </c>
      <c r="B59" s="6" t="s">
        <v>1345</v>
      </c>
      <c r="C59" s="6">
        <v>4009</v>
      </c>
      <c r="D59" s="18">
        <v>42503.81695601852</v>
      </c>
      <c r="E59" s="18">
        <v>42503.841145833336</v>
      </c>
      <c r="F59" s="15" t="s">
        <v>632</v>
      </c>
      <c r="G59" s="15">
        <v>2.4189814816054422E-2</v>
      </c>
      <c r="H59" s="10" t="s">
        <v>1376</v>
      </c>
    </row>
    <row r="60" spans="1:8" x14ac:dyDescent="0.25">
      <c r="A60" s="43">
        <v>42509</v>
      </c>
      <c r="B60" s="6" t="s">
        <v>1346</v>
      </c>
      <c r="C60" s="6">
        <v>4010</v>
      </c>
      <c r="D60" s="18">
        <v>42503.91300925926</v>
      </c>
      <c r="E60" s="18">
        <v>42503.914525462962</v>
      </c>
      <c r="F60" s="15" t="s">
        <v>632</v>
      </c>
      <c r="G60" s="15">
        <v>1.5162037016125396E-3</v>
      </c>
      <c r="H60" s="10" t="s">
        <v>786</v>
      </c>
    </row>
    <row r="61" spans="1:8" x14ac:dyDescent="0.25">
      <c r="A61" s="43">
        <v>42509</v>
      </c>
      <c r="B61" s="6" t="s">
        <v>1347</v>
      </c>
      <c r="C61" s="6">
        <v>4038</v>
      </c>
      <c r="D61" s="18">
        <v>42503.82775462963</v>
      </c>
      <c r="E61" s="18">
        <v>42503.853842592594</v>
      </c>
      <c r="F61" s="15" t="s">
        <v>27</v>
      </c>
      <c r="G61" s="15">
        <v>2.6087962964083999E-2</v>
      </c>
      <c r="H61" s="10" t="s">
        <v>1376</v>
      </c>
    </row>
    <row r="62" spans="1:8" x14ac:dyDescent="0.25">
      <c r="A62" s="43">
        <v>42509</v>
      </c>
      <c r="B62" s="6" t="s">
        <v>1361</v>
      </c>
      <c r="C62" s="6">
        <v>4014</v>
      </c>
      <c r="D62" s="18">
        <v>42503.969386574077</v>
      </c>
      <c r="E62" s="18">
        <v>42503.979386574072</v>
      </c>
      <c r="F62" s="15" t="s">
        <v>28</v>
      </c>
      <c r="G62" s="15">
        <v>9.9999999947613105E-3</v>
      </c>
      <c r="H62" s="10" t="s">
        <v>1377</v>
      </c>
    </row>
  </sheetData>
  <conditionalFormatting sqref="D2:H13">
    <cfRule type="expression" dxfId="794" priority="114">
      <formula>#REF!&gt;#REF!</formula>
    </cfRule>
    <cfRule type="expression" dxfId="793" priority="115">
      <formula>#REF!&gt;0</formula>
    </cfRule>
    <cfRule type="expression" dxfId="792" priority="116">
      <formula>#REF!&gt;0</formula>
    </cfRule>
  </conditionalFormatting>
  <conditionalFormatting sqref="B2:H13">
    <cfRule type="expression" dxfId="791" priority="113">
      <formula>NOT(ISBLANK($G2))</formula>
    </cfRule>
  </conditionalFormatting>
  <conditionalFormatting sqref="B12:C12 B4:C4 B2:C2">
    <cfRule type="expression" dxfId="790" priority="117">
      <formula>$P5&gt;0</formula>
    </cfRule>
    <cfRule type="expression" dxfId="789" priority="118">
      <formula>$O5&gt;0</formula>
    </cfRule>
  </conditionalFormatting>
  <conditionalFormatting sqref="B3:C3">
    <cfRule type="expression" dxfId="788" priority="110">
      <formula>#REF!&gt;0</formula>
    </cfRule>
    <cfRule type="expression" dxfId="787" priority="111">
      <formula>#REF!&gt;0</formula>
    </cfRule>
  </conditionalFormatting>
  <conditionalFormatting sqref="B5:C10">
    <cfRule type="expression" dxfId="786" priority="107">
      <formula>$P7&gt;0</formula>
    </cfRule>
    <cfRule type="expression" dxfId="785" priority="108">
      <formula>$O7&gt;0</formula>
    </cfRule>
  </conditionalFormatting>
  <conditionalFormatting sqref="B11:C11">
    <cfRule type="expression" dxfId="784" priority="104">
      <formula>$P15&gt;0</formula>
    </cfRule>
    <cfRule type="expression" dxfId="783" priority="105">
      <formula>$O15&gt;0</formula>
    </cfRule>
  </conditionalFormatting>
  <conditionalFormatting sqref="B13:C13">
    <cfRule type="expression" dxfId="782" priority="100">
      <formula>$P19&gt;0</formula>
    </cfRule>
    <cfRule type="expression" dxfId="781" priority="101">
      <formula>$O19&gt;0</formula>
    </cfRule>
  </conditionalFormatting>
  <conditionalFormatting sqref="D14:H19">
    <cfRule type="expression" dxfId="780" priority="94">
      <formula>#REF!&gt;#REF!</formula>
    </cfRule>
    <cfRule type="expression" dxfId="779" priority="95">
      <formula>#REF!&gt;0</formula>
    </cfRule>
    <cfRule type="expression" dxfId="778" priority="96">
      <formula>#REF!&gt;0</formula>
    </cfRule>
  </conditionalFormatting>
  <conditionalFormatting sqref="B14:H19">
    <cfRule type="expression" dxfId="777" priority="93">
      <formula>NOT(ISBLANK($G14))</formula>
    </cfRule>
  </conditionalFormatting>
  <conditionalFormatting sqref="B14:C14">
    <cfRule type="expression" dxfId="776" priority="97">
      <formula>$P15&gt;0</formula>
    </cfRule>
    <cfRule type="expression" dxfId="775" priority="98">
      <formula>$O15&gt;0</formula>
    </cfRule>
  </conditionalFormatting>
  <conditionalFormatting sqref="B15:C15">
    <cfRule type="expression" dxfId="774" priority="90">
      <formula>#REF!&gt;0</formula>
    </cfRule>
    <cfRule type="expression" dxfId="773" priority="91">
      <formula>#REF!&gt;0</formula>
    </cfRule>
  </conditionalFormatting>
  <conditionalFormatting sqref="B19:C19 B16:C17">
    <cfRule type="expression" dxfId="772" priority="87">
      <formula>$P18&gt;0</formula>
    </cfRule>
    <cfRule type="expression" dxfId="771" priority="88">
      <formula>$O18&gt;0</formula>
    </cfRule>
  </conditionalFormatting>
  <conditionalFormatting sqref="B18:C18">
    <cfRule type="expression" dxfId="770" priority="84">
      <formula>$P21&gt;0</formula>
    </cfRule>
    <cfRule type="expression" dxfId="769" priority="85">
      <formula>$O21&gt;0</formula>
    </cfRule>
  </conditionalFormatting>
  <conditionalFormatting sqref="D20:H27">
    <cfRule type="expression" dxfId="768" priority="81">
      <formula>#REF!&gt;#REF!</formula>
    </cfRule>
    <cfRule type="expression" dxfId="767" priority="82">
      <formula>#REF!&gt;0</formula>
    </cfRule>
    <cfRule type="expression" dxfId="766" priority="83">
      <formula>#REF!&gt;0</formula>
    </cfRule>
  </conditionalFormatting>
  <conditionalFormatting sqref="B20:C21">
    <cfRule type="expression" dxfId="765" priority="79">
      <formula>$P20&gt;0</formula>
    </cfRule>
    <cfRule type="expression" dxfId="764" priority="80">
      <formula>$O20&gt;0</formula>
    </cfRule>
  </conditionalFormatting>
  <conditionalFormatting sqref="B20:H27">
    <cfRule type="expression" dxfId="763" priority="77">
      <formula>NOT(ISBLANK($G20))</formula>
    </cfRule>
  </conditionalFormatting>
  <conditionalFormatting sqref="B24:C25 B22:C22">
    <cfRule type="expression" dxfId="762" priority="74">
      <formula>$P25&gt;0</formula>
    </cfRule>
    <cfRule type="expression" dxfId="761" priority="75">
      <formula>$O25&gt;0</formula>
    </cfRule>
  </conditionalFormatting>
  <conditionalFormatting sqref="B26:C26 B23:C23">
    <cfRule type="expression" dxfId="760" priority="71">
      <formula>$P25&gt;0</formula>
    </cfRule>
    <cfRule type="expression" dxfId="759" priority="72">
      <formula>$O25&gt;0</formula>
    </cfRule>
  </conditionalFormatting>
  <conditionalFormatting sqref="B27:C27">
    <cfRule type="expression" dxfId="758" priority="68">
      <formula>$P37&gt;0</formula>
    </cfRule>
    <cfRule type="expression" dxfId="757" priority="69">
      <formula>$O37&gt;0</formula>
    </cfRule>
  </conditionalFormatting>
  <conditionalFormatting sqref="D28:H33">
    <cfRule type="expression" dxfId="756" priority="62">
      <formula>#REF!&gt;#REF!</formula>
    </cfRule>
    <cfRule type="expression" dxfId="755" priority="63">
      <formula>#REF!&gt;0</formula>
    </cfRule>
    <cfRule type="expression" dxfId="754" priority="64">
      <formula>#REF!&gt;0</formula>
    </cfRule>
  </conditionalFormatting>
  <conditionalFormatting sqref="B28:H33">
    <cfRule type="expression" dxfId="753" priority="61">
      <formula>NOT(ISBLANK($G28))</formula>
    </cfRule>
  </conditionalFormatting>
  <conditionalFormatting sqref="B28:C28">
    <cfRule type="expression" dxfId="752" priority="65">
      <formula>$P31&gt;0</formula>
    </cfRule>
    <cfRule type="expression" dxfId="751" priority="66">
      <formula>$O31&gt;0</formula>
    </cfRule>
  </conditionalFormatting>
  <conditionalFormatting sqref="B29:C29">
    <cfRule type="expression" dxfId="750" priority="58">
      <formula>$P33&gt;0</formula>
    </cfRule>
    <cfRule type="expression" dxfId="749" priority="59">
      <formula>$O33&gt;0</formula>
    </cfRule>
  </conditionalFormatting>
  <conditionalFormatting sqref="B30:C30">
    <cfRule type="expression" dxfId="748" priority="55">
      <formula>$P36&gt;0</formula>
    </cfRule>
    <cfRule type="expression" dxfId="747" priority="56">
      <formula>$O36&gt;0</formula>
    </cfRule>
  </conditionalFormatting>
  <conditionalFormatting sqref="B31:C31">
    <cfRule type="expression" dxfId="746" priority="46">
      <formula>$P39&gt;0</formula>
    </cfRule>
    <cfRule type="expression" dxfId="745" priority="47">
      <formula>$O39&gt;0</formula>
    </cfRule>
  </conditionalFormatting>
  <conditionalFormatting sqref="B33:C33">
    <cfRule type="expression" dxfId="744" priority="49">
      <formula>$P43&gt;0</formula>
    </cfRule>
    <cfRule type="expression" dxfId="743" priority="50">
      <formula>$O43&gt;0</formula>
    </cfRule>
  </conditionalFormatting>
  <conditionalFormatting sqref="B32:C32">
    <cfRule type="expression" dxfId="742" priority="52">
      <formula>$P41&gt;0</formula>
    </cfRule>
    <cfRule type="expression" dxfId="741" priority="53">
      <formula>$O41&gt;0</formula>
    </cfRule>
  </conditionalFormatting>
  <conditionalFormatting sqref="D34:H44">
    <cfRule type="expression" dxfId="740" priority="40">
      <formula>#REF!&gt;#REF!</formula>
    </cfRule>
    <cfRule type="expression" dxfId="739" priority="41">
      <formula>#REF!&gt;0</formula>
    </cfRule>
    <cfRule type="expression" dxfId="738" priority="42">
      <formula>#REF!&gt;0</formula>
    </cfRule>
  </conditionalFormatting>
  <conditionalFormatting sqref="B34:C34">
    <cfRule type="expression" dxfId="737" priority="38">
      <formula>$P34&gt;0</formula>
    </cfRule>
    <cfRule type="expression" dxfId="736" priority="39">
      <formula>$O34&gt;0</formula>
    </cfRule>
  </conditionalFormatting>
  <conditionalFormatting sqref="B34:H44">
    <cfRule type="expression" dxfId="735" priority="36">
      <formula>NOT(ISBLANK($G34))</formula>
    </cfRule>
  </conditionalFormatting>
  <conditionalFormatting sqref="B35:C37">
    <cfRule type="expression" dxfId="734" priority="43">
      <formula>$P37&gt;0</formula>
    </cfRule>
    <cfRule type="expression" dxfId="733" priority="44">
      <formula>$O37&gt;0</formula>
    </cfRule>
  </conditionalFormatting>
  <conditionalFormatting sqref="B38:C39">
    <cfRule type="expression" dxfId="732" priority="33">
      <formula>$P41&gt;0</formula>
    </cfRule>
    <cfRule type="expression" dxfId="731" priority="34">
      <formula>$O41&gt;0</formula>
    </cfRule>
  </conditionalFormatting>
  <conditionalFormatting sqref="B40:C40">
    <cfRule type="expression" dxfId="730" priority="30">
      <formula>$P44&gt;0</formula>
    </cfRule>
    <cfRule type="expression" dxfId="729" priority="31">
      <formula>$O44&gt;0</formula>
    </cfRule>
  </conditionalFormatting>
  <conditionalFormatting sqref="B41:C42">
    <cfRule type="expression" dxfId="728" priority="21">
      <formula>$P48&gt;0</formula>
    </cfRule>
    <cfRule type="expression" dxfId="727" priority="22">
      <formula>$O48&gt;0</formula>
    </cfRule>
  </conditionalFormatting>
  <conditionalFormatting sqref="B43:C43">
    <cfRule type="expression" dxfId="726" priority="24">
      <formula>$P51&gt;0</formula>
    </cfRule>
    <cfRule type="expression" dxfId="725" priority="25">
      <formula>$O51&gt;0</formula>
    </cfRule>
  </conditionalFormatting>
  <conditionalFormatting sqref="B44:C44">
    <cfRule type="expression" dxfId="724" priority="27">
      <formula>$P53&gt;0</formula>
    </cfRule>
    <cfRule type="expression" dxfId="723" priority="28">
      <formula>$O53&gt;0</formula>
    </cfRule>
  </conditionalFormatting>
  <conditionalFormatting sqref="D45:H46">
    <cfRule type="expression" dxfId="722" priority="18">
      <formula>#REF!&gt;#REF!</formula>
    </cfRule>
    <cfRule type="expression" dxfId="721" priority="19">
      <formula>#REF!&gt;0</formula>
    </cfRule>
    <cfRule type="expression" dxfId="720" priority="20">
      <formula>#REF!&gt;0</formula>
    </cfRule>
  </conditionalFormatting>
  <conditionalFormatting sqref="B45:C46">
    <cfRule type="expression" dxfId="719" priority="16">
      <formula>$P45&gt;0</formula>
    </cfRule>
    <cfRule type="expression" dxfId="718" priority="17">
      <formula>$O45&gt;0</formula>
    </cfRule>
  </conditionalFormatting>
  <conditionalFormatting sqref="B45:H46">
    <cfRule type="expression" dxfId="717" priority="14">
      <formula>NOT(ISBLANK($G45))</formula>
    </cfRule>
  </conditionalFormatting>
  <conditionalFormatting sqref="D47:H62">
    <cfRule type="expression" dxfId="716" priority="8">
      <formula>#REF!&gt;#REF!</formula>
    </cfRule>
    <cfRule type="expression" dxfId="715" priority="9">
      <formula>#REF!&gt;0</formula>
    </cfRule>
    <cfRule type="expression" dxfId="714" priority="10">
      <formula>#REF!&gt;0</formula>
    </cfRule>
  </conditionalFormatting>
  <conditionalFormatting sqref="B47:H62">
    <cfRule type="expression" dxfId="713" priority="7">
      <formula>NOT(ISBLANK($G47))</formula>
    </cfRule>
  </conditionalFormatting>
  <conditionalFormatting sqref="B57:C58 B55:C55 B52:C53 B47:C48">
    <cfRule type="expression" dxfId="712" priority="11">
      <formula>$P48&gt;0</formula>
    </cfRule>
    <cfRule type="expression" dxfId="711" priority="12">
      <formula>$O48&gt;0</formula>
    </cfRule>
  </conditionalFormatting>
  <conditionalFormatting sqref="B61:C62 B56:C56 B54:C54 B49:C51">
    <cfRule type="expression" dxfId="710" priority="4">
      <formula>$P51&gt;0</formula>
    </cfRule>
    <cfRule type="expression" dxfId="709" priority="5">
      <formula>$O51&gt;0</formula>
    </cfRule>
  </conditionalFormatting>
  <conditionalFormatting sqref="B59:C60">
    <cfRule type="expression" dxfId="708" priority="1">
      <formula>#REF!&gt;0</formula>
    </cfRule>
    <cfRule type="expression" dxfId="707" priority="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9" id="{6D834939-5ACC-4335-915B-603C97998384}">
            <xm:f>$N5&gt;'[Train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 B2:C2</xm:sqref>
        </x14:conditionalFormatting>
        <x14:conditionalFormatting xmlns:xm="http://schemas.microsoft.com/office/excel/2006/main">
          <x14:cfRule type="expression" priority="112" id="{A1D29D66-FA61-4045-8E65-139AD54C4F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B3:C3</xm:sqref>
        </x14:conditionalFormatting>
        <x14:conditionalFormatting xmlns:xm="http://schemas.microsoft.com/office/excel/2006/main">
          <x14:cfRule type="expression" priority="109" id="{AE096304-C1A0-4ED4-A985-6F7B69A7B5FA}">
            <xm:f>$N7&gt;'[Train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B5:C10</xm:sqref>
        </x14:conditionalFormatting>
        <x14:conditionalFormatting xmlns:xm="http://schemas.microsoft.com/office/excel/2006/main">
          <x14:cfRule type="expression" priority="106" id="{703CFDAB-9DF7-422A-AEE6-712F85EEA7D8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</xm:sqref>
        </x14:conditionalFormatting>
        <x14:conditionalFormatting xmlns:xm="http://schemas.microsoft.com/office/excel/2006/main">
          <x14:cfRule type="expression" priority="103" id="{F1F5798F-5D4D-46A3-8206-D070F95AE8B2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B12:C12</xm:sqref>
        </x14:conditionalFormatting>
        <x14:conditionalFormatting xmlns:xm="http://schemas.microsoft.com/office/excel/2006/main">
          <x14:cfRule type="expression" priority="102" id="{008E9385-4EFE-47B5-A6D6-BEF8DC7DE1B3}">
            <xm:f>$N19&gt;'[Train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99" id="{271E5666-C04F-4DE7-AB0A-87C8E254A10E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92" id="{16831C03-A8DF-493C-A418-8AC4330E4B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B15:C15</xm:sqref>
        </x14:conditionalFormatting>
        <x14:conditionalFormatting xmlns:xm="http://schemas.microsoft.com/office/excel/2006/main">
          <x14:cfRule type="expression" priority="89" id="{1701B379-5BFF-4A58-A9BF-F5D202E2F4DB}">
            <xm:f>$N18&gt;'[Train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 B16:C17</xm:sqref>
        </x14:conditionalFormatting>
        <x14:conditionalFormatting xmlns:xm="http://schemas.microsoft.com/office/excel/2006/main">
          <x14:cfRule type="expression" priority="86" id="{900BF649-B395-426D-BE67-59DDE1AE3F33}">
            <xm:f>$N21&gt;'[Train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B18:C18</xm:sqref>
        </x14:conditionalFormatting>
        <x14:conditionalFormatting xmlns:xm="http://schemas.microsoft.com/office/excel/2006/main">
          <x14:cfRule type="expression" priority="78" id="{5A41F6EE-08FF-49FF-B94C-2F5EED32E27E}">
            <xm:f>$N20&gt;'[Train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</xm:sqref>
        </x14:conditionalFormatting>
        <x14:conditionalFormatting xmlns:xm="http://schemas.microsoft.com/office/excel/2006/main">
          <x14:cfRule type="expression" priority="76" id="{91699587-00BD-4B7E-9CDE-6579E7492C89}">
            <xm:f>$N25&gt;'[Train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B22:C22</xm:sqref>
        </x14:conditionalFormatting>
        <x14:conditionalFormatting xmlns:xm="http://schemas.microsoft.com/office/excel/2006/main">
          <x14:cfRule type="expression" priority="73" id="{75D217C5-BEEC-40BC-93ED-2F15D6725DB8}">
            <xm:f>$N25&gt;'[Train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B26:C26 B23:C23</xm:sqref>
        </x14:conditionalFormatting>
        <x14:conditionalFormatting xmlns:xm="http://schemas.microsoft.com/office/excel/2006/main">
          <x14:cfRule type="expression" priority="70" id="{6EB3390A-D28B-4D26-B611-2F8C72B4C435}">
            <xm:f>$N37&gt;'[Train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B27:C27</xm:sqref>
        </x14:conditionalFormatting>
        <x14:conditionalFormatting xmlns:xm="http://schemas.microsoft.com/office/excel/2006/main">
          <x14:cfRule type="expression" priority="67" id="{F6C58E03-E011-49BA-936C-3BBBF89C8942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B28:C28</xm:sqref>
        </x14:conditionalFormatting>
        <x14:conditionalFormatting xmlns:xm="http://schemas.microsoft.com/office/excel/2006/main">
          <x14:cfRule type="expression" priority="60" id="{CEBFF83A-33A2-4BC9-A4EC-E58322DA2A02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B29:C29</xm:sqref>
        </x14:conditionalFormatting>
        <x14:conditionalFormatting xmlns:xm="http://schemas.microsoft.com/office/excel/2006/main">
          <x14:cfRule type="expression" priority="57" id="{ADCB8F49-6041-4BE2-A79D-60C79C584A1D}">
            <xm:f>$N36&gt;'[Train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B30:C30</xm:sqref>
        </x14:conditionalFormatting>
        <x14:conditionalFormatting xmlns:xm="http://schemas.microsoft.com/office/excel/2006/main">
          <x14:cfRule type="expression" priority="48" id="{97B3FE13-71F1-43F8-A392-96B7EFDA9939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51" id="{E317F337-5D87-4C5C-9185-FB8B1EC39E8E}">
            <xm:f>$N43&gt;'[Train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54" id="{8B338D2C-2818-4A03-BFBE-4B3491B5C07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37" id="{AEBE4258-34A2-4D5A-92CE-6A7E9FA4393F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45" id="{215A9D6A-606E-424B-BFF7-78EA5A216C39}">
            <xm:f>$N37&gt;'[Train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B35:C37</xm:sqref>
        </x14:conditionalFormatting>
        <x14:conditionalFormatting xmlns:xm="http://schemas.microsoft.com/office/excel/2006/main">
          <x14:cfRule type="expression" priority="35" id="{2D6094D2-1680-4AF4-9D2A-27B4B9874C63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B38:C39</xm:sqref>
        </x14:conditionalFormatting>
        <x14:conditionalFormatting xmlns:xm="http://schemas.microsoft.com/office/excel/2006/main">
          <x14:cfRule type="expression" priority="32" id="{CB4A03E0-760B-4A25-BCED-F662104B5203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B40:C40</xm:sqref>
        </x14:conditionalFormatting>
        <x14:conditionalFormatting xmlns:xm="http://schemas.microsoft.com/office/excel/2006/main">
          <x14:cfRule type="expression" priority="23" id="{6D0A5EF3-8556-432A-A485-AF6B50779CD6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B41:C42</xm:sqref>
        </x14:conditionalFormatting>
        <x14:conditionalFormatting xmlns:xm="http://schemas.microsoft.com/office/excel/2006/main">
          <x14:cfRule type="expression" priority="26" id="{937DCB10-24D3-4C16-A0D1-2CA8CC4F47F8}">
            <xm:f>$N51&gt;'[Train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B43:C43</xm:sqref>
        </x14:conditionalFormatting>
        <x14:conditionalFormatting xmlns:xm="http://schemas.microsoft.com/office/excel/2006/main">
          <x14:cfRule type="expression" priority="29" id="{3E92C6AB-09EF-439C-BC2B-F256EACF106A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</xm:sqref>
        </x14:conditionalFormatting>
        <x14:conditionalFormatting xmlns:xm="http://schemas.microsoft.com/office/excel/2006/main">
          <x14:cfRule type="expression" priority="15" id="{65C7707D-BB8A-4605-99AE-950A949441A2}">
            <xm:f>$N45&gt;'[Train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B45:C46</xm:sqref>
        </x14:conditionalFormatting>
        <x14:conditionalFormatting xmlns:xm="http://schemas.microsoft.com/office/excel/2006/main">
          <x14:cfRule type="expression" priority="13" id="{0ED8B4B2-43BE-431F-84BD-A32069232CE6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B57:C58 B55:C55 B52:C53 B47:C48</xm:sqref>
        </x14:conditionalFormatting>
        <x14:conditionalFormatting xmlns:xm="http://schemas.microsoft.com/office/excel/2006/main">
          <x14:cfRule type="expression" priority="6" id="{B714F964-1B2B-42C9-8975-13AFE9DF32A2}">
            <xm:f>$N51&gt;'[Train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B61:C62 B56:C56 B54:C54 B49:C51</xm:sqref>
        </x14:conditionalFormatting>
        <x14:conditionalFormatting xmlns:xm="http://schemas.microsoft.com/office/excel/2006/main">
          <x14:cfRule type="expression" priority="3" id="{C8C20851-B867-4547-8A44-C860AAD1824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B59:C60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- 2016-05-22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2519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2520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2521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2522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2523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2524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2525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2526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2527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2528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2529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2530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2531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2532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2533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2534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2535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2536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2537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2538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2539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2540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2541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2542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2543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2544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2545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2546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2547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2548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2549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2550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2551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2552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2553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2554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2555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2556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2557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2558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2559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2560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2561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2562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2563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2564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2565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2566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2567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2568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2569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786</v>
      </c>
    </row>
    <row r="54" spans="1:7" s="2" customFormat="1" x14ac:dyDescent="0.25">
      <c r="A54" s="6" t="s">
        <v>2570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2571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2572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2573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2574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786</v>
      </c>
    </row>
    <row r="59" spans="1:7" s="2" customFormat="1" x14ac:dyDescent="0.25">
      <c r="A59" s="6" t="s">
        <v>2575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2576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2577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2578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2646</v>
      </c>
    </row>
    <row r="63" spans="1:7" s="2" customFormat="1" x14ac:dyDescent="0.25">
      <c r="A63" s="6" t="s">
        <v>2579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2580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2581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2647</v>
      </c>
    </row>
    <row r="66" spans="1:7" s="2" customFormat="1" x14ac:dyDescent="0.25">
      <c r="A66" s="6" t="s">
        <v>2582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2583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2646</v>
      </c>
    </row>
    <row r="68" spans="1:7" s="2" customFormat="1" x14ac:dyDescent="0.25">
      <c r="A68" s="6" t="s">
        <v>2656</v>
      </c>
      <c r="B68" s="6">
        <v>4019</v>
      </c>
      <c r="C68" s="71">
        <v>42512.55296296296</v>
      </c>
      <c r="D68" s="71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2584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2585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2586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2587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2588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2589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2590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2591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2592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2593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2594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2595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2596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786</v>
      </c>
    </row>
    <row r="82" spans="1:7" s="2" customFormat="1" x14ac:dyDescent="0.25">
      <c r="A82" s="6" t="s">
        <v>2597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2598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2599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2600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2601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2602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2603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2604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2605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2606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2607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2608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2609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2610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2611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2612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2613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2614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2615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2616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2617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2618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2619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2620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2621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2622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2623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2624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786</v>
      </c>
    </row>
    <row r="110" spans="1:7" s="2" customFormat="1" x14ac:dyDescent="0.25">
      <c r="A110" s="6" t="s">
        <v>2625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2626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2627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2628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2629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2630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2631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2632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2633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2634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2648</v>
      </c>
    </row>
    <row r="120" spans="1:11" s="2" customFormat="1" x14ac:dyDescent="0.25">
      <c r="A120" s="6" t="s">
        <v>2635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2636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2637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2518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2638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786</v>
      </c>
      <c r="H124"/>
    </row>
    <row r="125" spans="1:11" s="2" customFormat="1" x14ac:dyDescent="0.25">
      <c r="A125" s="6" t="s">
        <v>2379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2380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2639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2640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2641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2642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2643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2644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2645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213" priority="14">
      <formula>#REF!&gt;#REF!</formula>
    </cfRule>
    <cfRule type="expression" dxfId="212" priority="15">
      <formula>#REF!&gt;0</formula>
    </cfRule>
    <cfRule type="expression" dxfId="211" priority="16">
      <formula>#REF!&gt;0</formula>
    </cfRule>
  </conditionalFormatting>
  <conditionalFormatting sqref="A3:B6">
    <cfRule type="expression" dxfId="210" priority="12">
      <formula>$P3&gt;0</formula>
    </cfRule>
    <cfRule type="expression" dxfId="209" priority="13">
      <formula>$O3&gt;0</formula>
    </cfRule>
  </conditionalFormatting>
  <conditionalFormatting sqref="A3:G67 A69:G139 E68:G68">
    <cfRule type="expression" dxfId="208" priority="10">
      <formula>NOT(ISBLANK($G3))</formula>
    </cfRule>
  </conditionalFormatting>
  <conditionalFormatting sqref="A108:B110 A26:B40 A44:B44 A48:B50 A56:B58 A62:B63 A83:B91 A95:B95 A75:B78 A69:B69 A66:B66">
    <cfRule type="expression" dxfId="207" priority="17">
      <formula>$P29&gt;0</formula>
    </cfRule>
    <cfRule type="expression" dxfId="206" priority="18">
      <formula>$O29&gt;0</formula>
    </cfRule>
  </conditionalFormatting>
  <conditionalFormatting sqref="A42:B43 A93:B94 A7:B11 A14:B25 A52:B55 A60:B61 A71:B74 A97:B98 A80:B80 A82:B82 A65:B65">
    <cfRule type="expression" dxfId="205" priority="20">
      <formula>$P9&gt;0</formula>
    </cfRule>
    <cfRule type="expression" dxfId="204" priority="21">
      <formula>$O9&gt;0</formula>
    </cfRule>
  </conditionalFormatting>
  <conditionalFormatting sqref="A111:B114 A99:B106 A67:B67">
    <cfRule type="expression" dxfId="203" priority="23">
      <formula>$P71&gt;0</formula>
    </cfRule>
    <cfRule type="expression" dxfId="202" priority="24">
      <formula>$O71&gt;0</formula>
    </cfRule>
  </conditionalFormatting>
  <conditionalFormatting sqref="A115:B117">
    <cfRule type="expression" dxfId="201" priority="26">
      <formula>$P121&gt;0</formula>
    </cfRule>
    <cfRule type="expression" dxfId="200" priority="27">
      <formula>$O121&gt;0</formula>
    </cfRule>
  </conditionalFormatting>
  <conditionalFormatting sqref="A118:B118">
    <cfRule type="expression" dxfId="199" priority="29">
      <formula>$P125&gt;0</formula>
    </cfRule>
    <cfRule type="expression" dxfId="198" priority="30">
      <formula>$O125&gt;0</formula>
    </cfRule>
  </conditionalFormatting>
  <conditionalFormatting sqref="A119:B119">
    <cfRule type="expression" dxfId="197" priority="32">
      <formula>$P127&gt;0</formula>
    </cfRule>
    <cfRule type="expression" dxfId="196" priority="33">
      <formula>$O127&gt;0</formula>
    </cfRule>
  </conditionalFormatting>
  <conditionalFormatting sqref="A121:B139">
    <cfRule type="expression" dxfId="195" priority="35">
      <formula>$P131&gt;0</formula>
    </cfRule>
    <cfRule type="expression" dxfId="194" priority="36">
      <formula>$O131&gt;0</formula>
    </cfRule>
  </conditionalFormatting>
  <conditionalFormatting sqref="A107:B107">
    <cfRule type="expression" dxfId="193" priority="38">
      <formula>#REF!&gt;0</formula>
    </cfRule>
    <cfRule type="expression" dxfId="192" priority="39">
      <formula>#REF!&gt;0</formula>
    </cfRule>
  </conditionalFormatting>
  <conditionalFormatting sqref="A120:B120">
    <cfRule type="expression" dxfId="191" priority="42">
      <formula>$P129&gt;0</formula>
    </cfRule>
    <cfRule type="expression" dxfId="190" priority="43">
      <formula>$O129&gt;0</formula>
    </cfRule>
  </conditionalFormatting>
  <conditionalFormatting sqref="A41:B41 A92:B92">
    <cfRule type="expression" dxfId="189" priority="45">
      <formula>#REF!&gt;0</formula>
    </cfRule>
    <cfRule type="expression" dxfId="188" priority="46">
      <formula>#REF!&gt;0</formula>
    </cfRule>
  </conditionalFormatting>
  <conditionalFormatting sqref="A47:B47 A13:B13">
    <cfRule type="expression" dxfId="187" priority="48">
      <formula>$P14&gt;0</formula>
    </cfRule>
    <cfRule type="expression" dxfId="186" priority="49">
      <formula>$O14&gt;0</formula>
    </cfRule>
  </conditionalFormatting>
  <conditionalFormatting sqref="A45:B46">
    <cfRule type="expression" dxfId="185" priority="50">
      <formula>#REF!&gt;0</formula>
    </cfRule>
    <cfRule type="expression" dxfId="184" priority="51">
      <formula>#REF!&gt;0</formula>
    </cfRule>
  </conditionalFormatting>
  <conditionalFormatting sqref="A12:B12">
    <cfRule type="expression" dxfId="183" priority="54">
      <formula>#REF!&gt;0</formula>
    </cfRule>
    <cfRule type="expression" dxfId="182" priority="55">
      <formula>#REF!&gt;0</formula>
    </cfRule>
  </conditionalFormatting>
  <conditionalFormatting sqref="A51:B51 A59:B59">
    <cfRule type="expression" dxfId="181" priority="57">
      <formula>#REF!&gt;0</formula>
    </cfRule>
    <cfRule type="expression" dxfId="180" priority="58">
      <formula>#REF!&gt;0</formula>
    </cfRule>
  </conditionalFormatting>
  <conditionalFormatting sqref="A64:B64 A70:B70 A81:B81 A96:B96">
    <cfRule type="expression" dxfId="179" priority="61">
      <formula>#REF!&gt;0</formula>
    </cfRule>
    <cfRule type="expression" dxfId="178" priority="62">
      <formula>#REF!&gt;0</formula>
    </cfRule>
  </conditionalFormatting>
  <conditionalFormatting sqref="A79:B79">
    <cfRule type="expression" dxfId="177" priority="643">
      <formula>#REF!&gt;0</formula>
    </cfRule>
    <cfRule type="expression" dxfId="176" priority="644">
      <formula>#REF!&gt;0</formula>
    </cfRule>
  </conditionalFormatting>
  <conditionalFormatting sqref="A68:B68">
    <cfRule type="expression" dxfId="175" priority="8">
      <formula>$P68&gt;0</formula>
    </cfRule>
    <cfRule type="expression" dxfId="174" priority="9">
      <formula>$O68&gt;0</formula>
    </cfRule>
  </conditionalFormatting>
  <conditionalFormatting sqref="C68">
    <cfRule type="expression" dxfId="173" priority="5">
      <formula>$P68&gt;0</formula>
    </cfRule>
    <cfRule type="expression" dxfId="172" priority="6">
      <formula>$O68&gt;0</formula>
    </cfRule>
  </conditionalFormatting>
  <conditionalFormatting sqref="D68">
    <cfRule type="expression" dxfId="171" priority="2">
      <formula>$P68&gt;0</formula>
    </cfRule>
    <cfRule type="expression" dxfId="170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- 2016-05-23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2659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2660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2661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2791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2662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2663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2664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2665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2666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2667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2668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2669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2670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2671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786</v>
      </c>
    </row>
    <row r="16" spans="1:65" s="2" customFormat="1" x14ac:dyDescent="0.25">
      <c r="A16" s="6" t="s">
        <v>2672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2673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2674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2675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2676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2677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2678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2679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2680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2681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2682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2792</v>
      </c>
    </row>
    <row r="27" spans="1:7" s="2" customFormat="1" x14ac:dyDescent="0.25">
      <c r="A27" s="6" t="s">
        <v>2683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2684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2685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2686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2687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2688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2689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2690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2691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2692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2693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2694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2695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2696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2697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2698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2699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2700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2701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2702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2703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2704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2705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2706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2707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2708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2709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2710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2711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2712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2713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2714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2715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2716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2717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2718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2719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2720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2721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2722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2722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786</v>
      </c>
    </row>
    <row r="68" spans="1:7" s="2" customFormat="1" x14ac:dyDescent="0.25">
      <c r="A68" s="6" t="s">
        <v>2723</v>
      </c>
      <c r="B68" s="6">
        <v>4007</v>
      </c>
      <c r="C68" s="71">
        <v>42513.553680555553</v>
      </c>
      <c r="D68" s="71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2724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2725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2726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2727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2728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2729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2730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2731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2732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2733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2734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786</v>
      </c>
    </row>
    <row r="80" spans="1:7" s="2" customFormat="1" x14ac:dyDescent="0.25">
      <c r="A80" s="6" t="s">
        <v>2735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2736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2737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2738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2739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2740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2741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2742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2743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786</v>
      </c>
    </row>
    <row r="89" spans="1:7" s="2" customFormat="1" x14ac:dyDescent="0.25">
      <c r="A89" s="6" t="s">
        <v>2744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2745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2746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2747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2748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2749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2750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2751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2752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2753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2754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2755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786</v>
      </c>
    </row>
    <row r="101" spans="1:7" s="2" customFormat="1" x14ac:dyDescent="0.25">
      <c r="A101" s="6" t="s">
        <v>2756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2757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2758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2759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2760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2761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2762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2763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2764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2765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2766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2767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2768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2769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2770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2771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2772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2773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2774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2775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2776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2777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2778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2779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2780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2781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2782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2783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2784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2790</v>
      </c>
      <c r="H129"/>
      <c r="L129"/>
      <c r="M129"/>
      <c r="N129"/>
      <c r="O129"/>
    </row>
    <row r="130" spans="1:15" x14ac:dyDescent="0.25">
      <c r="A130" s="6" t="s">
        <v>2785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2786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2787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2788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2789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145" priority="14">
      <formula>#REF!&gt;#REF!</formula>
    </cfRule>
    <cfRule type="expression" dxfId="144" priority="15">
      <formula>#REF!&gt;0</formula>
    </cfRule>
    <cfRule type="expression" dxfId="143" priority="16">
      <formula>#REF!&gt;0</formula>
    </cfRule>
  </conditionalFormatting>
  <conditionalFormatting sqref="A3:B6">
    <cfRule type="expression" dxfId="142" priority="12">
      <formula>$P3&gt;0</formula>
    </cfRule>
    <cfRule type="expression" dxfId="141" priority="13">
      <formula>$O3&gt;0</formula>
    </cfRule>
  </conditionalFormatting>
  <conditionalFormatting sqref="E68:G68 A3:G67 A69:G138">
    <cfRule type="expression" dxfId="140" priority="10">
      <formula>NOT(ISBLANK($G3))</formula>
    </cfRule>
  </conditionalFormatting>
  <conditionalFormatting sqref="A108:B110 A26:B40 A44:B44 A48:B50 A56:B58 A62:B63 A83:B91 A95:B95 A75:B78 A69:B69 A66:B66">
    <cfRule type="expression" dxfId="139" priority="17">
      <formula>$P29&gt;0</formula>
    </cfRule>
    <cfRule type="expression" dxfId="138" priority="18">
      <formula>$O29&gt;0</formula>
    </cfRule>
  </conditionalFormatting>
  <conditionalFormatting sqref="A42:B43 A93:B94 A7:B11 A14:B25 A52:B55 A60:B61 A71:B74 A97:B98 A80:B80 A82:B82 A65:B65">
    <cfRule type="expression" dxfId="137" priority="20">
      <formula>$P9&gt;0</formula>
    </cfRule>
    <cfRule type="expression" dxfId="136" priority="21">
      <formula>$O9&gt;0</formula>
    </cfRule>
  </conditionalFormatting>
  <conditionalFormatting sqref="A111:B114 A99:B106 A67:B67">
    <cfRule type="expression" dxfId="135" priority="23">
      <formula>$P71&gt;0</formula>
    </cfRule>
    <cfRule type="expression" dxfId="134" priority="24">
      <formula>$O71&gt;0</formula>
    </cfRule>
  </conditionalFormatting>
  <conditionalFormatting sqref="A115:B117">
    <cfRule type="expression" dxfId="133" priority="26">
      <formula>$P121&gt;0</formula>
    </cfRule>
    <cfRule type="expression" dxfId="132" priority="27">
      <formula>$O121&gt;0</formula>
    </cfRule>
  </conditionalFormatting>
  <conditionalFormatting sqref="A118:B118">
    <cfRule type="expression" dxfId="131" priority="29">
      <formula>$P125&gt;0</formula>
    </cfRule>
    <cfRule type="expression" dxfId="130" priority="30">
      <formula>$O125&gt;0</formula>
    </cfRule>
  </conditionalFormatting>
  <conditionalFormatting sqref="A119:B119">
    <cfRule type="expression" dxfId="129" priority="32">
      <formula>$P127&gt;0</formula>
    </cfRule>
    <cfRule type="expression" dxfId="128" priority="33">
      <formula>$O127&gt;0</formula>
    </cfRule>
  </conditionalFormatting>
  <conditionalFormatting sqref="A130:B138">
    <cfRule type="expression" dxfId="127" priority="35">
      <formula>$P140&gt;0</formula>
    </cfRule>
    <cfRule type="expression" dxfId="126" priority="36">
      <formula>$O140&gt;0</formula>
    </cfRule>
  </conditionalFormatting>
  <conditionalFormatting sqref="A107:B107">
    <cfRule type="expression" dxfId="125" priority="38">
      <formula>#REF!&gt;0</formula>
    </cfRule>
    <cfRule type="expression" dxfId="124" priority="39">
      <formula>#REF!&gt;0</formula>
    </cfRule>
  </conditionalFormatting>
  <conditionalFormatting sqref="A120:B129">
    <cfRule type="expression" dxfId="123" priority="42">
      <formula>$P129&gt;0</formula>
    </cfRule>
    <cfRule type="expression" dxfId="122" priority="43">
      <formula>$O129&gt;0</formula>
    </cfRule>
  </conditionalFormatting>
  <conditionalFormatting sqref="A41:B41 A92:B92">
    <cfRule type="expression" dxfId="121" priority="45">
      <formula>#REF!&gt;0</formula>
    </cfRule>
    <cfRule type="expression" dxfId="120" priority="46">
      <formula>#REF!&gt;0</formula>
    </cfRule>
  </conditionalFormatting>
  <conditionalFormatting sqref="A47:B47 A13:B13">
    <cfRule type="expression" dxfId="119" priority="48">
      <formula>$P14&gt;0</formula>
    </cfRule>
    <cfRule type="expression" dxfId="118" priority="49">
      <formula>$O14&gt;0</formula>
    </cfRule>
  </conditionalFormatting>
  <conditionalFormatting sqref="A45:B46">
    <cfRule type="expression" dxfId="117" priority="50">
      <formula>#REF!&gt;0</formula>
    </cfRule>
    <cfRule type="expression" dxfId="116" priority="51">
      <formula>#REF!&gt;0</formula>
    </cfRule>
  </conditionalFormatting>
  <conditionalFormatting sqref="A12:B12">
    <cfRule type="expression" dxfId="115" priority="54">
      <formula>#REF!&gt;0</formula>
    </cfRule>
    <cfRule type="expression" dxfId="114" priority="55">
      <formula>#REF!&gt;0</formula>
    </cfRule>
  </conditionalFormatting>
  <conditionalFormatting sqref="A51:B51 A59:B59">
    <cfRule type="expression" dxfId="113" priority="57">
      <formula>#REF!&gt;0</formula>
    </cfRule>
    <cfRule type="expression" dxfId="112" priority="58">
      <formula>#REF!&gt;0</formula>
    </cfRule>
  </conditionalFormatting>
  <conditionalFormatting sqref="A64:B64 A70:B70 A81:B81 A96:B96">
    <cfRule type="expression" dxfId="111" priority="61">
      <formula>#REF!&gt;0</formula>
    </cfRule>
    <cfRule type="expression" dxfId="110" priority="62">
      <formula>#REF!&gt;0</formula>
    </cfRule>
  </conditionalFormatting>
  <conditionalFormatting sqref="A79:B79">
    <cfRule type="expression" dxfId="109" priority="64">
      <formula>#REF!&gt;0</formula>
    </cfRule>
    <cfRule type="expression" dxfId="108" priority="65">
      <formula>#REF!&gt;0</formula>
    </cfRule>
  </conditionalFormatting>
  <conditionalFormatting sqref="A68:B68">
    <cfRule type="expression" dxfId="107" priority="8">
      <formula>$P68&gt;0</formula>
    </cfRule>
    <cfRule type="expression" dxfId="106" priority="9">
      <formula>$O68&gt;0</formula>
    </cfRule>
  </conditionalFormatting>
  <conditionalFormatting sqref="C68">
    <cfRule type="expression" dxfId="105" priority="5">
      <formula>$P68&gt;0</formula>
    </cfRule>
    <cfRule type="expression" dxfId="104" priority="6">
      <formula>$O68&gt;0</formula>
    </cfRule>
  </conditionalFormatting>
  <conditionalFormatting sqref="D68">
    <cfRule type="expression" dxfId="103" priority="2">
      <formula>$P68&gt;0</formula>
    </cfRule>
    <cfRule type="expression" dxfId="102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abSelected="1"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- 2016-05-24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2798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2799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2800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1665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2801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2802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2803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2804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2805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2806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2807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2808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2809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2810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2811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2812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2813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2814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2815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2816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2817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2818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2819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2820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2821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2822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2823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2824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2825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2826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2827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2828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2829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2830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2831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2832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2833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2834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2835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2915</v>
      </c>
    </row>
    <row r="41" spans="1:7" s="2" customFormat="1" x14ac:dyDescent="0.25">
      <c r="A41" s="6" t="s">
        <v>2836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2837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2838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2839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2840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2841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2842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2843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2844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2845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2846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2847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2848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2849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2850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2851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2852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2853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2854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2855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2856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2857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2916</v>
      </c>
    </row>
    <row r="63" spans="1:7" s="2" customFormat="1" x14ac:dyDescent="0.25">
      <c r="A63" s="6" t="s">
        <v>2858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2859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2916</v>
      </c>
    </row>
    <row r="65" spans="1:7" s="2" customFormat="1" x14ac:dyDescent="0.25">
      <c r="A65" s="6" t="s">
        <v>2860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2916</v>
      </c>
    </row>
    <row r="66" spans="1:7" s="2" customFormat="1" x14ac:dyDescent="0.25">
      <c r="A66" s="6" t="s">
        <v>2861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2916</v>
      </c>
    </row>
    <row r="67" spans="1:7" s="2" customFormat="1" x14ac:dyDescent="0.25">
      <c r="A67" s="6" t="s">
        <v>2862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2916</v>
      </c>
    </row>
    <row r="68" spans="1:7" s="2" customFormat="1" x14ac:dyDescent="0.25">
      <c r="A68" s="6" t="s">
        <v>2863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2916</v>
      </c>
    </row>
    <row r="69" spans="1:7" s="2" customFormat="1" x14ac:dyDescent="0.25">
      <c r="A69" s="6" t="s">
        <v>2864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2916</v>
      </c>
    </row>
    <row r="70" spans="1:7" s="2" customFormat="1" x14ac:dyDescent="0.25">
      <c r="A70" s="6" t="s">
        <v>2865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2866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2917</v>
      </c>
    </row>
    <row r="72" spans="1:7" s="2" customFormat="1" x14ac:dyDescent="0.25">
      <c r="A72" s="6" t="s">
        <v>2867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2868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2869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2917</v>
      </c>
    </row>
    <row r="75" spans="1:7" s="2" customFormat="1" x14ac:dyDescent="0.25">
      <c r="A75" s="6" t="s">
        <v>2870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2871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786</v>
      </c>
    </row>
    <row r="77" spans="1:7" s="2" customFormat="1" x14ac:dyDescent="0.25">
      <c r="A77" s="6" t="s">
        <v>2872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2873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2874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2875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2876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2877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2878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2917</v>
      </c>
    </row>
    <row r="84" spans="1:7" s="2" customFormat="1" x14ac:dyDescent="0.25">
      <c r="A84" s="6" t="s">
        <v>2879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2880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2918</v>
      </c>
    </row>
    <row r="86" spans="1:7" s="2" customFormat="1" x14ac:dyDescent="0.25">
      <c r="A86" s="6" t="s">
        <v>2881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2919</v>
      </c>
    </row>
    <row r="87" spans="1:7" s="2" customFormat="1" x14ac:dyDescent="0.25">
      <c r="A87" s="6" t="s">
        <v>2882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2920</v>
      </c>
    </row>
    <row r="88" spans="1:7" s="2" customFormat="1" x14ac:dyDescent="0.25">
      <c r="A88" s="6" t="s">
        <v>2883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2884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2885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786</v>
      </c>
    </row>
    <row r="91" spans="1:7" s="2" customFormat="1" x14ac:dyDescent="0.25">
      <c r="A91" s="6" t="s">
        <v>2886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2887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2888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2889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2890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2891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2892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2893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2894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2895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2896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2897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2898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2899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2900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2901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2902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2903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2904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2905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2906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2921</v>
      </c>
    </row>
    <row r="112" spans="1:7" s="2" customFormat="1" x14ac:dyDescent="0.25">
      <c r="A112" s="6" t="s">
        <v>2907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2922</v>
      </c>
    </row>
    <row r="113" spans="1:15" s="2" customFormat="1" x14ac:dyDescent="0.25">
      <c r="A113" s="6" t="s">
        <v>2908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2921</v>
      </c>
    </row>
    <row r="114" spans="1:15" s="2" customFormat="1" x14ac:dyDescent="0.25">
      <c r="A114" s="6" t="s">
        <v>2909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2919</v>
      </c>
      <c r="H114"/>
    </row>
    <row r="115" spans="1:15" s="2" customFormat="1" x14ac:dyDescent="0.25">
      <c r="A115" s="6" t="s">
        <v>2910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2923</v>
      </c>
      <c r="H115"/>
    </row>
    <row r="116" spans="1:15" s="2" customFormat="1" x14ac:dyDescent="0.25">
      <c r="A116" s="6" t="s">
        <v>2911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2919</v>
      </c>
      <c r="H116"/>
    </row>
    <row r="117" spans="1:15" s="2" customFormat="1" x14ac:dyDescent="0.25">
      <c r="A117" s="6" t="s">
        <v>2912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2921</v>
      </c>
      <c r="H117"/>
    </row>
    <row r="118" spans="1:15" x14ac:dyDescent="0.25">
      <c r="A118" s="6" t="s">
        <v>2913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2919</v>
      </c>
      <c r="I118" s="2"/>
      <c r="J118" s="2"/>
      <c r="K118" s="2"/>
    </row>
    <row r="119" spans="1:15" s="2" customFormat="1" x14ac:dyDescent="0.25">
      <c r="A119" s="6" t="s">
        <v>2914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2921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77" priority="14">
      <formula>#REF!&gt;#REF!</formula>
    </cfRule>
    <cfRule type="expression" dxfId="76" priority="15">
      <formula>#REF!&gt;0</formula>
    </cfRule>
    <cfRule type="expression" dxfId="75" priority="16">
      <formula>#REF!&gt;0</formula>
    </cfRule>
  </conditionalFormatting>
  <conditionalFormatting sqref="A3:B5">
    <cfRule type="expression" dxfId="74" priority="12">
      <formula>$P3&gt;0</formula>
    </cfRule>
    <cfRule type="expression" dxfId="73" priority="13">
      <formula>$O3&gt;0</formula>
    </cfRule>
  </conditionalFormatting>
  <conditionalFormatting sqref="A3:G126">
    <cfRule type="expression" dxfId="72" priority="10">
      <formula>NOT(ISBLANK($G3))</formula>
    </cfRule>
  </conditionalFormatting>
  <conditionalFormatting sqref="A100:B102 A42:B42 A46:B48 A54:B56 A75:B83 A87:B87 A25:B36">
    <cfRule type="expression" dxfId="71" priority="17">
      <formula>$P29&gt;0</formula>
    </cfRule>
    <cfRule type="expression" dxfId="70" priority="18">
      <formula>$O29&gt;0</formula>
    </cfRule>
  </conditionalFormatting>
  <conditionalFormatting sqref="A85:B86 A6:B10 A13:B24 A50:B53 A89:B90 A38:B39 A41:B41 A58:B61 A63:B65 A69:B71">
    <cfRule type="expression" dxfId="69" priority="20">
      <formula>$P9&gt;0</formula>
    </cfRule>
    <cfRule type="expression" dxfId="68" priority="21">
      <formula>$O9&gt;0</formula>
    </cfRule>
  </conditionalFormatting>
  <conditionalFormatting sqref="A103:B106 A91:B98 A109:B109">
    <cfRule type="expression" dxfId="67" priority="23">
      <formula>$P96&gt;0</formula>
    </cfRule>
    <cfRule type="expression" dxfId="66" priority="24">
      <formula>$O96&gt;0</formula>
    </cfRule>
  </conditionalFormatting>
  <conditionalFormatting sqref="A107:B107">
    <cfRule type="expression" dxfId="65" priority="26">
      <formula>$P113&gt;0</formula>
    </cfRule>
    <cfRule type="expression" dxfId="64" priority="27">
      <formula>$O113&gt;0</formula>
    </cfRule>
  </conditionalFormatting>
  <conditionalFormatting sqref="A110:B110">
    <cfRule type="expression" dxfId="63" priority="29">
      <formula>$P116&gt;0</formula>
    </cfRule>
    <cfRule type="expression" dxfId="62" priority="30">
      <formula>$O116&gt;0</formula>
    </cfRule>
  </conditionalFormatting>
  <conditionalFormatting sqref="A120:B126">
    <cfRule type="expression" dxfId="61" priority="35">
      <formula>$P131&gt;0</formula>
    </cfRule>
    <cfRule type="expression" dxfId="60" priority="36">
      <formula>$O131&gt;0</formula>
    </cfRule>
  </conditionalFormatting>
  <conditionalFormatting sqref="A99:B99">
    <cfRule type="expression" dxfId="59" priority="38">
      <formula>#REF!&gt;0</formula>
    </cfRule>
    <cfRule type="expression" dxfId="58" priority="39">
      <formula>#REF!&gt;0</formula>
    </cfRule>
  </conditionalFormatting>
  <conditionalFormatting sqref="A118:B118">
    <cfRule type="expression" dxfId="57" priority="42">
      <formula>$P127&gt;0</formula>
    </cfRule>
    <cfRule type="expression" dxfId="56" priority="43">
      <formula>$O127&gt;0</formula>
    </cfRule>
  </conditionalFormatting>
  <conditionalFormatting sqref="A40:B40 A84:B84">
    <cfRule type="expression" dxfId="55" priority="45">
      <formula>#REF!&gt;0</formula>
    </cfRule>
    <cfRule type="expression" dxfId="54" priority="46">
      <formula>#REF!&gt;0</formula>
    </cfRule>
  </conditionalFormatting>
  <conditionalFormatting sqref="A45:B45 A12:B12 A67:B68 A73:B73">
    <cfRule type="expression" dxfId="53" priority="48">
      <formula>$P14&gt;0</formula>
    </cfRule>
    <cfRule type="expression" dxfId="52" priority="49">
      <formula>$O14&gt;0</formula>
    </cfRule>
  </conditionalFormatting>
  <conditionalFormatting sqref="A43:B44">
    <cfRule type="expression" dxfId="51" priority="50">
      <formula>#REF!&gt;0</formula>
    </cfRule>
    <cfRule type="expression" dxfId="50" priority="51">
      <formula>#REF!&gt;0</formula>
    </cfRule>
  </conditionalFormatting>
  <conditionalFormatting sqref="A11:B11">
    <cfRule type="expression" dxfId="49" priority="54">
      <formula>#REF!&gt;0</formula>
    </cfRule>
    <cfRule type="expression" dxfId="48" priority="55">
      <formula>#REF!&gt;0</formula>
    </cfRule>
  </conditionalFormatting>
  <conditionalFormatting sqref="A49:B49 A57:B57">
    <cfRule type="expression" dxfId="47" priority="57">
      <formula>#REF!&gt;0</formula>
    </cfRule>
    <cfRule type="expression" dxfId="46" priority="58">
      <formula>#REF!&gt;0</formula>
    </cfRule>
  </conditionalFormatting>
  <conditionalFormatting sqref="A62:B62 A66:B66 A74:B74 A88:B88">
    <cfRule type="expression" dxfId="45" priority="61">
      <formula>#REF!&gt;0</formula>
    </cfRule>
    <cfRule type="expression" dxfId="44" priority="62">
      <formula>#REF!&gt;0</formula>
    </cfRule>
  </conditionalFormatting>
  <conditionalFormatting sqref="A72:B72">
    <cfRule type="expression" dxfId="43" priority="64">
      <formula>#REF!&gt;0</formula>
    </cfRule>
    <cfRule type="expression" dxfId="42" priority="65">
      <formula>#REF!&gt;0</formula>
    </cfRule>
  </conditionalFormatting>
  <conditionalFormatting sqref="A37:B37">
    <cfRule type="expression" dxfId="21" priority="805">
      <formula>#REF!&gt;0</formula>
    </cfRule>
    <cfRule type="expression" dxfId="20" priority="806">
      <formula>#REF!&gt;0</formula>
    </cfRule>
  </conditionalFormatting>
  <conditionalFormatting sqref="A108:B108">
    <cfRule type="expression" dxfId="17" priority="837">
      <formula>#REF!&gt;0</formula>
    </cfRule>
    <cfRule type="expression" dxfId="16" priority="838">
      <formula>#REF!&gt;0</formula>
    </cfRule>
  </conditionalFormatting>
  <conditionalFormatting sqref="A111:B111">
    <cfRule type="expression" dxfId="14" priority="858">
      <formula>#REF!&gt;0</formula>
    </cfRule>
    <cfRule type="expression" dxfId="13" priority="859">
      <formula>#REF!&gt;0</formula>
    </cfRule>
  </conditionalFormatting>
  <conditionalFormatting sqref="A114:B117">
    <cfRule type="expression" dxfId="12" priority="860">
      <formula>$P122&gt;0</formula>
    </cfRule>
    <cfRule type="expression" dxfId="11" priority="861">
      <formula>$O122&gt;0</formula>
    </cfRule>
  </conditionalFormatting>
  <conditionalFormatting sqref="A119:B119">
    <cfRule type="expression" dxfId="8" priority="874">
      <formula>$P129&gt;0</formula>
    </cfRule>
    <cfRule type="expression" dxfId="7" priority="875">
      <formula>$O129&gt;0</formula>
    </cfRule>
  </conditionalFormatting>
  <conditionalFormatting sqref="A112:B112">
    <cfRule type="expression" dxfId="5" priority="880">
      <formula>#REF!&gt;0</formula>
    </cfRule>
    <cfRule type="expression" dxfId="4" priority="881">
      <formula>#REF!&gt;0</formula>
    </cfRule>
  </conditionalFormatting>
  <conditionalFormatting sqref="A113:B113">
    <cfRule type="expression" dxfId="3" priority="882">
      <formula>$P120&gt;0</formula>
    </cfRule>
    <cfRule type="expression" dxfId="2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6"/>
  <sheetViews>
    <sheetView topLeftCell="A151" workbookViewId="0">
      <selection activeCell="C23" sqref="C23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48" t="s">
        <v>2236</v>
      </c>
      <c r="C2" s="49"/>
    </row>
    <row r="3" spans="2:3" x14ac:dyDescent="0.25">
      <c r="B3" s="50" t="s">
        <v>20</v>
      </c>
      <c r="C3" s="51">
        <f>'2016-05-06 Train Runs'!K6</f>
        <v>146</v>
      </c>
    </row>
    <row r="4" spans="2:3" x14ac:dyDescent="0.25">
      <c r="B4" s="50" t="s">
        <v>21</v>
      </c>
      <c r="C4" s="51">
        <f>'2016-05-07 Train Runs'!K6</f>
        <v>141</v>
      </c>
    </row>
    <row r="5" spans="2:3" x14ac:dyDescent="0.25">
      <c r="B5" s="50" t="s">
        <v>22</v>
      </c>
      <c r="C5" s="51">
        <f>'2016-05-08 Train Runs'!K6</f>
        <v>137</v>
      </c>
    </row>
    <row r="6" spans="2:3" x14ac:dyDescent="0.25">
      <c r="B6" s="50" t="s">
        <v>636</v>
      </c>
      <c r="C6" s="52">
        <f>C53</f>
        <v>137</v>
      </c>
    </row>
    <row r="7" spans="2:3" x14ac:dyDescent="0.25">
      <c r="B7" s="50" t="s">
        <v>785</v>
      </c>
      <c r="C7" s="52">
        <f>C61</f>
        <v>133</v>
      </c>
    </row>
    <row r="8" spans="2:3" x14ac:dyDescent="0.25">
      <c r="B8" s="50" t="s">
        <v>1077</v>
      </c>
      <c r="C8" s="52">
        <f>$C$68</f>
        <v>144</v>
      </c>
    </row>
    <row r="9" spans="2:3" x14ac:dyDescent="0.25">
      <c r="B9" s="50" t="s">
        <v>1223</v>
      </c>
      <c r="C9" s="57">
        <f>$C$76</f>
        <v>141</v>
      </c>
    </row>
    <row r="10" spans="2:3" x14ac:dyDescent="0.25">
      <c r="B10" s="50" t="s">
        <v>1669</v>
      </c>
      <c r="C10" s="57">
        <f>C85</f>
        <v>127</v>
      </c>
    </row>
    <row r="11" spans="2:3" x14ac:dyDescent="0.25">
      <c r="B11" s="50" t="s">
        <v>1670</v>
      </c>
      <c r="C11" s="57">
        <f>C93</f>
        <v>143</v>
      </c>
    </row>
    <row r="12" spans="2:3" x14ac:dyDescent="0.25">
      <c r="B12" s="50" t="s">
        <v>1671</v>
      </c>
      <c r="C12" s="57">
        <f>C101</f>
        <v>131</v>
      </c>
    </row>
    <row r="13" spans="2:3" x14ac:dyDescent="0.25">
      <c r="B13" s="50" t="s">
        <v>1672</v>
      </c>
      <c r="C13" s="57">
        <f>C109</f>
        <v>127</v>
      </c>
    </row>
    <row r="14" spans="2:3" x14ac:dyDescent="0.25">
      <c r="B14" s="50" t="s">
        <v>1957</v>
      </c>
      <c r="C14" s="57">
        <f>$C$117</f>
        <v>133</v>
      </c>
    </row>
    <row r="15" spans="2:3" x14ac:dyDescent="0.25">
      <c r="B15" s="50" t="s">
        <v>2095</v>
      </c>
      <c r="C15" s="57">
        <f>$C$125</f>
        <v>127</v>
      </c>
    </row>
    <row r="16" spans="2:3" x14ac:dyDescent="0.25">
      <c r="B16" s="50" t="s">
        <v>2235</v>
      </c>
      <c r="C16" s="57">
        <f>$C$133</f>
        <v>123</v>
      </c>
    </row>
    <row r="17" spans="2:6" x14ac:dyDescent="0.25">
      <c r="B17" s="50" t="s">
        <v>2793</v>
      </c>
      <c r="C17" s="57">
        <f>$C$141</f>
        <v>131</v>
      </c>
    </row>
    <row r="18" spans="2:6" x14ac:dyDescent="0.25">
      <c r="B18" s="50" t="s">
        <v>2794</v>
      </c>
      <c r="C18" s="57">
        <f>$C$149</f>
        <v>125</v>
      </c>
    </row>
    <row r="19" spans="2:6" x14ac:dyDescent="0.25">
      <c r="B19" s="50" t="s">
        <v>2795</v>
      </c>
      <c r="C19" s="57">
        <f>$C$157</f>
        <v>122</v>
      </c>
    </row>
    <row r="20" spans="2:6" x14ac:dyDescent="0.25">
      <c r="B20" s="50" t="s">
        <v>2796</v>
      </c>
      <c r="C20" s="57">
        <f>$C$165</f>
        <v>124</v>
      </c>
    </row>
    <row r="21" spans="2:6" x14ac:dyDescent="0.25">
      <c r="B21" s="50" t="s">
        <v>2797</v>
      </c>
      <c r="C21" s="57">
        <f>$C$173</f>
        <v>92</v>
      </c>
    </row>
    <row r="22" spans="2:6" x14ac:dyDescent="0.25">
      <c r="B22" s="76"/>
      <c r="C22" s="57"/>
    </row>
    <row r="23" spans="2:6" ht="15.75" thickBot="1" x14ac:dyDescent="0.3">
      <c r="B23" s="53" t="s">
        <v>14</v>
      </c>
      <c r="C23" s="54">
        <f>SUM(C3:C22)</f>
        <v>2484</v>
      </c>
    </row>
    <row r="25" spans="2:6" ht="15.75" thickBot="1" x14ac:dyDescent="0.3"/>
    <row r="26" spans="2:6" ht="15.75" thickBot="1" x14ac:dyDescent="0.3">
      <c r="B26" s="33">
        <v>42496</v>
      </c>
      <c r="C26" s="40"/>
      <c r="D26" s="77" t="s">
        <v>3</v>
      </c>
      <c r="E26" s="77"/>
      <c r="F26" s="78"/>
    </row>
    <row r="27" spans="2:6" ht="15.75" thickBot="1" x14ac:dyDescent="0.3">
      <c r="B27" s="28"/>
      <c r="C27" s="41" t="s">
        <v>13</v>
      </c>
      <c r="D27" s="41" t="s">
        <v>4</v>
      </c>
      <c r="E27" s="41" t="s">
        <v>5</v>
      </c>
      <c r="F27" s="41" t="s">
        <v>6</v>
      </c>
    </row>
    <row r="28" spans="2:6" x14ac:dyDescent="0.25">
      <c r="B28" s="22" t="s">
        <v>7</v>
      </c>
      <c r="C28" s="36">
        <f>'2016-05-06 Train Runs'!K5</f>
        <v>146</v>
      </c>
      <c r="D28" s="36" t="str">
        <f>'2016-05-06 Train Runs'!L5</f>
        <v>NA</v>
      </c>
      <c r="E28" s="36" t="str">
        <f>'2016-05-06 Train Runs'!M5</f>
        <v>NA</v>
      </c>
      <c r="F28" s="36" t="str">
        <f>'2016-05-06 Train Runs'!N5</f>
        <v>NA</v>
      </c>
    </row>
    <row r="29" spans="2:6" x14ac:dyDescent="0.25">
      <c r="B29" s="22" t="s">
        <v>15</v>
      </c>
      <c r="C29" s="37">
        <f>'2016-05-06 Train Runs'!K6</f>
        <v>146</v>
      </c>
      <c r="D29" s="37">
        <f>'2016-05-06 Train Runs'!L6</f>
        <v>43.054794521024768</v>
      </c>
      <c r="E29" s="37">
        <f>'2016-05-06 Train Runs'!M6</f>
        <v>35.300000006100163</v>
      </c>
      <c r="F29" s="37">
        <f>'2016-05-06 Train Runs'!N6</f>
        <v>57.366666665766388</v>
      </c>
    </row>
    <row r="30" spans="2:6" x14ac:dyDescent="0.25">
      <c r="B30" s="22" t="s">
        <v>9</v>
      </c>
      <c r="C30" s="31">
        <f>'2016-05-06 Train Runs'!K7</f>
        <v>1</v>
      </c>
      <c r="D30" s="38" t="str">
        <f>'2016-05-06 Train Runs'!L7</f>
        <v>NA</v>
      </c>
      <c r="E30" s="38" t="str">
        <f>'2016-05-06 Train Runs'!M7</f>
        <v>NA</v>
      </c>
      <c r="F30" s="38" t="str">
        <f>'2016-05-06 Train Runs'!N7</f>
        <v>NA</v>
      </c>
    </row>
    <row r="31" spans="2:6" x14ac:dyDescent="0.25">
      <c r="B31" s="22" t="s">
        <v>16</v>
      </c>
      <c r="C31" s="37">
        <f>'2016-05-06 Train Runs'!K8</f>
        <v>0</v>
      </c>
      <c r="D31" s="37" t="str">
        <f>'2016-05-06 Train Runs'!L8</f>
        <v>NA</v>
      </c>
      <c r="E31" s="37" t="str">
        <f>'2016-05-06 Train Runs'!M8</f>
        <v>NA</v>
      </c>
      <c r="F31" s="37" t="str">
        <f>'2016-05-06 Train Runs'!N8</f>
        <v>NA</v>
      </c>
    </row>
    <row r="32" spans="2:6" ht="15.75" thickBot="1" x14ac:dyDescent="0.3">
      <c r="B32" s="23" t="s">
        <v>17</v>
      </c>
      <c r="C32" s="39">
        <f>'2016-05-06 Train Runs'!K9</f>
        <v>0</v>
      </c>
      <c r="D32" s="39" t="str">
        <f>'2016-05-06 Train Runs'!L9</f>
        <v>NA</v>
      </c>
      <c r="E32" s="39" t="str">
        <f>'2016-05-06 Train Runs'!M9</f>
        <v>NA</v>
      </c>
      <c r="F32" s="39" t="str">
        <f>'2016-05-06 Train Runs'!N9</f>
        <v>NA</v>
      </c>
    </row>
    <row r="33" spans="2:6" ht="15.75" thickBot="1" x14ac:dyDescent="0.3"/>
    <row r="34" spans="2:6" ht="15.75" thickBot="1" x14ac:dyDescent="0.3">
      <c r="B34" s="33">
        <v>42497</v>
      </c>
      <c r="C34" s="40"/>
      <c r="D34" s="77" t="s">
        <v>3</v>
      </c>
      <c r="E34" s="77"/>
      <c r="F34" s="78"/>
    </row>
    <row r="35" spans="2:6" ht="15.75" thickBot="1" x14ac:dyDescent="0.3">
      <c r="B35" s="28"/>
      <c r="C35" s="41" t="s">
        <v>13</v>
      </c>
      <c r="D35" s="41" t="s">
        <v>4</v>
      </c>
      <c r="E35" s="41" t="s">
        <v>5</v>
      </c>
      <c r="F35" s="41" t="s">
        <v>6</v>
      </c>
    </row>
    <row r="36" spans="2:6" x14ac:dyDescent="0.25">
      <c r="B36" s="22" t="s">
        <v>7</v>
      </c>
      <c r="C36" s="36">
        <f>'2016-05-07 Train Runs'!K5</f>
        <v>147</v>
      </c>
      <c r="D36" s="36" t="str">
        <f>'2016-05-07 Train Runs'!L5</f>
        <v>NA</v>
      </c>
      <c r="E36" s="36" t="str">
        <f>'2016-05-07 Train Runs'!M5</f>
        <v>NA</v>
      </c>
      <c r="F36" s="36" t="str">
        <f>'2016-05-07 Train Runs'!N5</f>
        <v>NA</v>
      </c>
    </row>
    <row r="37" spans="2:6" x14ac:dyDescent="0.25">
      <c r="B37" s="22" t="s">
        <v>15</v>
      </c>
      <c r="C37" s="37">
        <f>'2016-05-07 Train Runs'!K6</f>
        <v>141</v>
      </c>
      <c r="D37" s="37">
        <f>'2016-05-07 Train Runs'!L6</f>
        <v>42.212018140387357</v>
      </c>
      <c r="E37" s="37">
        <f>'2016-05-07 Train Runs'!M6</f>
        <v>35.083333330694586</v>
      </c>
      <c r="F37" s="37">
        <f>'2016-05-07 Train Runs'!N6</f>
        <v>52.933333333348855</v>
      </c>
    </row>
    <row r="38" spans="2:6" x14ac:dyDescent="0.25">
      <c r="B38" s="22" t="s">
        <v>9</v>
      </c>
      <c r="C38" s="31">
        <f>'2016-05-07 Train Runs'!K7</f>
        <v>0.95918367346938771</v>
      </c>
      <c r="D38" s="38" t="str">
        <f>'2016-05-07 Train Runs'!L7</f>
        <v>NA</v>
      </c>
      <c r="E38" s="38" t="str">
        <f>'2016-05-07 Train Runs'!M7</f>
        <v>NA</v>
      </c>
      <c r="F38" s="38" t="str">
        <f>'2016-05-07 Train Runs'!N7</f>
        <v>NA</v>
      </c>
    </row>
    <row r="39" spans="2:6" x14ac:dyDescent="0.25">
      <c r="B39" s="22" t="s">
        <v>16</v>
      </c>
      <c r="C39" s="37">
        <f>'2016-05-07 Train Runs'!K8</f>
        <v>6</v>
      </c>
      <c r="D39" s="37" t="str">
        <f>'2016-05-07 Train Runs'!L8</f>
        <v>NA</v>
      </c>
      <c r="E39" s="37" t="str">
        <f>'2016-05-07 Train Runs'!M8</f>
        <v>NA</v>
      </c>
      <c r="F39" s="37" t="str">
        <f>'2016-05-07 Train Runs'!N8</f>
        <v>NA</v>
      </c>
    </row>
    <row r="40" spans="2:6" ht="15.75" thickBot="1" x14ac:dyDescent="0.3">
      <c r="B40" s="23" t="s">
        <v>17</v>
      </c>
      <c r="C40" s="39">
        <f>'2016-05-07 Train Runs'!K9</f>
        <v>0</v>
      </c>
      <c r="D40" s="39" t="str">
        <f>'2016-05-07 Train Runs'!L9</f>
        <v>NA</v>
      </c>
      <c r="E40" s="39" t="str">
        <f>'2016-05-07 Train Runs'!M9</f>
        <v>NA</v>
      </c>
      <c r="F40" s="39" t="str">
        <f>'2016-05-07 Train Runs'!N9</f>
        <v>NA</v>
      </c>
    </row>
    <row r="41" spans="2:6" ht="15.75" thickBot="1" x14ac:dyDescent="0.3"/>
    <row r="42" spans="2:6" ht="15.75" thickBot="1" x14ac:dyDescent="0.3">
      <c r="B42" s="33">
        <v>42498</v>
      </c>
      <c r="C42" s="40"/>
      <c r="D42" s="77" t="s">
        <v>3</v>
      </c>
      <c r="E42" s="77"/>
      <c r="F42" s="78"/>
    </row>
    <row r="43" spans="2:6" ht="15.75" thickBot="1" x14ac:dyDescent="0.3">
      <c r="B43" s="28"/>
      <c r="C43" s="41" t="s">
        <v>13</v>
      </c>
      <c r="D43" s="41" t="s">
        <v>4</v>
      </c>
      <c r="E43" s="41" t="s">
        <v>5</v>
      </c>
      <c r="F43" s="41" t="s">
        <v>6</v>
      </c>
    </row>
    <row r="44" spans="2:6" x14ac:dyDescent="0.25">
      <c r="B44" s="22" t="s">
        <v>7</v>
      </c>
      <c r="C44" s="36">
        <f>'2016-05-08 Train Runs'!K5</f>
        <v>145</v>
      </c>
      <c r="D44" s="36" t="str">
        <f>'2016-05-08 Train Runs'!L5</f>
        <v>NA</v>
      </c>
      <c r="E44" s="36" t="str">
        <f>'2016-05-08 Train Runs'!M5</f>
        <v>NA</v>
      </c>
      <c r="F44" s="36" t="str">
        <f>'2016-05-08 Train Runs'!N5</f>
        <v>NA</v>
      </c>
    </row>
    <row r="45" spans="2:6" x14ac:dyDescent="0.25">
      <c r="B45" s="22" t="s">
        <v>15</v>
      </c>
      <c r="C45" s="37">
        <f>'2016-05-08 Train Runs'!K6</f>
        <v>137</v>
      </c>
      <c r="D45" s="37">
        <f>'2016-05-08 Train Runs'!L6</f>
        <v>42.282068966026038</v>
      </c>
      <c r="E45" s="37">
        <f>'2016-05-08 Train Runs'!M6</f>
        <v>34.999999998835847</v>
      </c>
      <c r="F45" s="37">
        <f>'2016-05-08 Train Runs'!N6</f>
        <v>57.783333335537463</v>
      </c>
    </row>
    <row r="46" spans="2:6" x14ac:dyDescent="0.25">
      <c r="B46" s="22" t="s">
        <v>9</v>
      </c>
      <c r="C46" s="31">
        <f>'2016-05-08 Train Runs'!K7</f>
        <v>0.94482758620689655</v>
      </c>
      <c r="D46" s="38" t="str">
        <f>'2016-05-08 Train Runs'!L7</f>
        <v>NA</v>
      </c>
      <c r="E46" s="38" t="str">
        <f>'2016-05-08 Train Runs'!M7</f>
        <v>NA</v>
      </c>
      <c r="F46" s="38" t="str">
        <f>'2016-05-08 Train Runs'!N7</f>
        <v>NA</v>
      </c>
    </row>
    <row r="47" spans="2:6" x14ac:dyDescent="0.25">
      <c r="B47" s="22" t="s">
        <v>16</v>
      </c>
      <c r="C47" s="37">
        <f>'2016-05-08 Train Runs'!K8</f>
        <v>8</v>
      </c>
      <c r="D47" s="37" t="str">
        <f>'2016-05-08 Train Runs'!L8</f>
        <v>NA</v>
      </c>
      <c r="E47" s="37" t="str">
        <f>'2016-05-08 Train Runs'!M8</f>
        <v>NA</v>
      </c>
      <c r="F47" s="37" t="str">
        <f>'2016-05-08 Train Runs'!N8</f>
        <v>NA</v>
      </c>
    </row>
    <row r="48" spans="2:6" ht="15.75" thickBot="1" x14ac:dyDescent="0.3">
      <c r="B48" s="23" t="s">
        <v>17</v>
      </c>
      <c r="C48" s="39">
        <f>'2016-05-08 Train Runs'!K9</f>
        <v>0</v>
      </c>
      <c r="D48" s="39" t="str">
        <f>'2016-05-08 Train Runs'!L9</f>
        <v>NA</v>
      </c>
      <c r="E48" s="39" t="str">
        <f>'2016-05-08 Train Runs'!M9</f>
        <v>NA</v>
      </c>
      <c r="F48" s="39" t="str">
        <f>'2016-05-08 Train Runs'!N9</f>
        <v>NA</v>
      </c>
    </row>
    <row r="49" spans="2:6" ht="15.75" thickBot="1" x14ac:dyDescent="0.3"/>
    <row r="50" spans="2:6" ht="15.75" thickBot="1" x14ac:dyDescent="0.3">
      <c r="B50" s="33">
        <v>42499</v>
      </c>
      <c r="C50" s="40"/>
      <c r="D50" s="77" t="s">
        <v>3</v>
      </c>
      <c r="E50" s="77"/>
      <c r="F50" s="78"/>
    </row>
    <row r="51" spans="2:6" ht="15.75" thickBot="1" x14ac:dyDescent="0.3">
      <c r="B51" s="28"/>
      <c r="C51" s="41" t="s">
        <v>13</v>
      </c>
      <c r="D51" s="41" t="s">
        <v>4</v>
      </c>
      <c r="E51" s="41" t="s">
        <v>5</v>
      </c>
      <c r="F51" s="41" t="s">
        <v>6</v>
      </c>
    </row>
    <row r="52" spans="2:6" x14ac:dyDescent="0.25">
      <c r="B52" s="22" t="s">
        <v>7</v>
      </c>
      <c r="C52" s="36">
        <f>'2016-05-09 Train Runs'!K5</f>
        <v>143</v>
      </c>
      <c r="D52" s="36" t="str">
        <f>'2016-05-09 Train Runs'!L5</f>
        <v>NA</v>
      </c>
      <c r="E52" s="36" t="str">
        <f>'2016-05-09 Train Runs'!M5</f>
        <v>NA</v>
      </c>
      <c r="F52" s="36" t="str">
        <f>'2016-05-09 Train Runs'!N5</f>
        <v>NA</v>
      </c>
    </row>
    <row r="53" spans="2:6" x14ac:dyDescent="0.25">
      <c r="B53" s="22" t="s">
        <v>15</v>
      </c>
      <c r="C53" s="37">
        <f>'2016-05-09 Train Runs'!K6</f>
        <v>137</v>
      </c>
      <c r="D53" s="37">
        <f>'2016-05-09 Train Runs'!L6</f>
        <v>42.282068966026038</v>
      </c>
      <c r="E53" s="37">
        <f>'2016-05-09 Train Runs'!M6</f>
        <v>34.999999998835847</v>
      </c>
      <c r="F53" s="37">
        <f>'2016-05-09 Train Runs'!N6</f>
        <v>57.783333335537463</v>
      </c>
    </row>
    <row r="54" spans="2:6" x14ac:dyDescent="0.25">
      <c r="B54" s="22" t="s">
        <v>9</v>
      </c>
      <c r="C54" s="31">
        <f>'2016-05-09 Train Runs'!K7</f>
        <v>0.95804195804195802</v>
      </c>
      <c r="D54" s="38" t="str">
        <f>'2016-05-09 Train Runs'!L7</f>
        <v>NA</v>
      </c>
      <c r="E54" s="38" t="str">
        <f>'2016-05-09 Train Runs'!M7</f>
        <v>NA</v>
      </c>
      <c r="F54" s="38" t="str">
        <f>'2016-05-09 Train Runs'!N7</f>
        <v>NA</v>
      </c>
    </row>
    <row r="55" spans="2:6" x14ac:dyDescent="0.25">
      <c r="B55" s="22" t="s">
        <v>16</v>
      </c>
      <c r="C55" s="37">
        <f>'2016-05-09 Train Runs'!K8</f>
        <v>6</v>
      </c>
      <c r="D55" s="37" t="str">
        <f>'2016-05-09 Train Runs'!L8</f>
        <v>NA</v>
      </c>
      <c r="E55" s="37" t="str">
        <f>'2016-05-09 Train Runs'!M8</f>
        <v>NA</v>
      </c>
      <c r="F55" s="37" t="str">
        <f>'2016-05-09 Train Runs'!N8</f>
        <v>NA</v>
      </c>
    </row>
    <row r="56" spans="2:6" ht="15.75" thickBot="1" x14ac:dyDescent="0.3">
      <c r="B56" s="23" t="s">
        <v>17</v>
      </c>
      <c r="C56" s="39">
        <f>'2016-05-09 Train Runs'!K9</f>
        <v>0</v>
      </c>
      <c r="D56" s="39" t="str">
        <f>'2016-05-09 Train Runs'!L9</f>
        <v>NA</v>
      </c>
      <c r="E56" s="39" t="str">
        <f>'2016-05-09 Train Runs'!M9</f>
        <v>NA</v>
      </c>
      <c r="F56" s="39" t="str">
        <f>'2016-05-09 Train Runs'!N9</f>
        <v>NA</v>
      </c>
    </row>
    <row r="57" spans="2:6" ht="15.75" thickBot="1" x14ac:dyDescent="0.3"/>
    <row r="58" spans="2:6" ht="15.75" thickBot="1" x14ac:dyDescent="0.3">
      <c r="B58" s="33">
        <v>42500</v>
      </c>
      <c r="C58" s="40"/>
      <c r="D58" s="77" t="s">
        <v>3</v>
      </c>
      <c r="E58" s="77"/>
      <c r="F58" s="78"/>
    </row>
    <row r="59" spans="2:6" ht="15.75" thickBot="1" x14ac:dyDescent="0.3">
      <c r="B59" s="28"/>
      <c r="C59" s="41" t="s">
        <v>13</v>
      </c>
      <c r="D59" s="41" t="s">
        <v>4</v>
      </c>
      <c r="E59" s="41" t="s">
        <v>5</v>
      </c>
      <c r="F59" s="41" t="s">
        <v>6</v>
      </c>
    </row>
    <row r="60" spans="2:6" x14ac:dyDescent="0.25">
      <c r="B60" s="22" t="s">
        <v>7</v>
      </c>
      <c r="C60" s="36">
        <f>'2016-05-10 Train Runs'!K5</f>
        <v>142</v>
      </c>
      <c r="D60" s="36" t="str">
        <f>'2016-05-10 Train Runs'!L5</f>
        <v>NA</v>
      </c>
      <c r="E60" s="36" t="str">
        <f>'2016-05-10 Train Runs'!M5</f>
        <v>NA</v>
      </c>
      <c r="F60" s="36" t="str">
        <f>'2016-05-10 Train Runs'!N5</f>
        <v>NA</v>
      </c>
    </row>
    <row r="61" spans="2:6" x14ac:dyDescent="0.25">
      <c r="B61" s="22" t="s">
        <v>15</v>
      </c>
      <c r="C61" s="37">
        <f>'2016-05-10 Train Runs'!K6</f>
        <v>133</v>
      </c>
      <c r="D61" s="37">
        <f>'2016-05-10 Train Runs'!L6</f>
        <v>43.142253521112664</v>
      </c>
      <c r="E61" s="37">
        <f>'2016-05-10 Train Runs'!M6</f>
        <v>34.983333328273147</v>
      </c>
      <c r="F61" s="37">
        <f>'2016-05-10 Train Runs'!N6</f>
        <v>58.716666667023674</v>
      </c>
    </row>
    <row r="62" spans="2:6" x14ac:dyDescent="0.25">
      <c r="B62" s="22" t="s">
        <v>9</v>
      </c>
      <c r="C62" s="31">
        <f>'2016-05-10 Train Runs'!K7</f>
        <v>0.93661971830985913</v>
      </c>
      <c r="D62" s="38" t="str">
        <f>'2016-05-10 Train Runs'!L7</f>
        <v>NA</v>
      </c>
      <c r="E62" s="38" t="str">
        <f>'2016-05-10 Train Runs'!M7</f>
        <v>NA</v>
      </c>
      <c r="F62" s="38" t="str">
        <f>'2016-05-10 Train Runs'!N7</f>
        <v>NA</v>
      </c>
    </row>
    <row r="63" spans="2:6" x14ac:dyDescent="0.25">
      <c r="B63" s="22" t="s">
        <v>16</v>
      </c>
      <c r="C63" s="37">
        <f>'2016-05-10 Train Runs'!K8</f>
        <v>9</v>
      </c>
      <c r="D63" s="37" t="str">
        <f>'2016-05-10 Train Runs'!L8</f>
        <v>NA</v>
      </c>
      <c r="E63" s="37" t="str">
        <f>'2016-05-10 Train Runs'!M8</f>
        <v>NA</v>
      </c>
      <c r="F63" s="37" t="str">
        <f>'2016-05-10 Train Runs'!N8</f>
        <v>NA</v>
      </c>
    </row>
    <row r="64" spans="2:6" x14ac:dyDescent="0.25">
      <c r="B64" s="22" t="s">
        <v>17</v>
      </c>
      <c r="C64" s="37">
        <f>'2016-05-10 Train Runs'!K9</f>
        <v>0</v>
      </c>
      <c r="D64" s="37" t="str">
        <f>'2016-05-10 Train Runs'!L9</f>
        <v>NA</v>
      </c>
      <c r="E64" s="37" t="str">
        <f>'2016-05-10 Train Runs'!M9</f>
        <v>NA</v>
      </c>
      <c r="F64" s="37" t="str">
        <f>'2016-05-10 Train Runs'!N9</f>
        <v>NA</v>
      </c>
    </row>
    <row r="65" spans="2:6" ht="15.75" thickBot="1" x14ac:dyDescent="0.3">
      <c r="B65" s="60"/>
      <c r="C65" s="61"/>
      <c r="D65" s="61"/>
      <c r="E65" s="61"/>
      <c r="F65" s="61"/>
    </row>
    <row r="66" spans="2:6" ht="15.75" thickBot="1" x14ac:dyDescent="0.3">
      <c r="B66" s="20">
        <v>42501</v>
      </c>
      <c r="C66" s="21"/>
      <c r="D66" s="55" t="s">
        <v>3</v>
      </c>
      <c r="E66" s="55"/>
      <c r="F66" s="56"/>
    </row>
    <row r="67" spans="2:6" ht="15.75" thickBot="1" x14ac:dyDescent="0.3">
      <c r="B67" s="28"/>
      <c r="C67" s="3" t="s">
        <v>13</v>
      </c>
      <c r="D67" s="3" t="s">
        <v>4</v>
      </c>
      <c r="E67" s="3" t="s">
        <v>5</v>
      </c>
      <c r="F67" s="3" t="s">
        <v>6</v>
      </c>
    </row>
    <row r="68" spans="2:6" x14ac:dyDescent="0.25">
      <c r="B68" s="22" t="s">
        <v>7</v>
      </c>
      <c r="C68" s="24">
        <f>'2016-05-11 Train Runs'!K5</f>
        <v>144</v>
      </c>
      <c r="D68" s="24" t="str">
        <f>'2016-05-11 Train Runs'!L5</f>
        <v>NA</v>
      </c>
      <c r="E68" s="24" t="str">
        <f>'2016-05-11 Train Runs'!M5</f>
        <v>NA</v>
      </c>
      <c r="F68" s="24" t="str">
        <f>'2016-05-11 Train Runs'!N5</f>
        <v>NA</v>
      </c>
    </row>
    <row r="69" spans="2:6" x14ac:dyDescent="0.25">
      <c r="B69" s="22" t="s">
        <v>15</v>
      </c>
      <c r="C69" s="24">
        <f>'2016-05-11 Train Runs'!K6</f>
        <v>140</v>
      </c>
      <c r="D69" s="25">
        <f>'2016-05-11 Train Runs'!L6</f>
        <v>43.391666666163864</v>
      </c>
      <c r="E69" s="25">
        <f>'2016-05-11 Train Runs'!M6</f>
        <v>35.399999998044223</v>
      </c>
      <c r="F69" s="25">
        <f>'2016-05-11 Train Runs'!N6</f>
        <v>68.833333330694586</v>
      </c>
    </row>
    <row r="70" spans="2:6" x14ac:dyDescent="0.25">
      <c r="B70" s="22" t="s">
        <v>9</v>
      </c>
      <c r="C70" s="29">
        <f>'2016-05-11 Train Runs'!K7</f>
        <v>0.97222222222222221</v>
      </c>
      <c r="D70" s="26" t="str">
        <f>'2016-05-11 Train Runs'!L7</f>
        <v>NA</v>
      </c>
      <c r="E70" s="24" t="str">
        <f>'2016-05-11 Train Runs'!M7</f>
        <v>NA</v>
      </c>
      <c r="F70" s="24" t="str">
        <f>'2016-05-11 Train Runs'!N7</f>
        <v>NA</v>
      </c>
    </row>
    <row r="71" spans="2:6" x14ac:dyDescent="0.25">
      <c r="B71" s="22" t="s">
        <v>16</v>
      </c>
      <c r="C71" s="24">
        <f>'2016-05-11 Train Runs'!K8</f>
        <v>4</v>
      </c>
      <c r="D71" s="26" t="str">
        <f>'2016-05-11 Train Runs'!L8</f>
        <v>NA</v>
      </c>
      <c r="E71" s="26" t="str">
        <f>'2016-05-11 Train Runs'!M8</f>
        <v>NA</v>
      </c>
      <c r="F71" s="26" t="str">
        <f>'2016-05-11 Train Runs'!N8</f>
        <v>NA</v>
      </c>
    </row>
    <row r="72" spans="2:6" ht="15.75" thickBot="1" x14ac:dyDescent="0.3">
      <c r="B72" s="23" t="s">
        <v>17</v>
      </c>
      <c r="C72" s="30">
        <f>'2016-05-11 Train Runs'!K9</f>
        <v>0</v>
      </c>
      <c r="D72" s="27" t="str">
        <f>'2016-05-11 Train Runs'!L9</f>
        <v>NA</v>
      </c>
      <c r="E72" s="27" t="str">
        <f>'2016-05-11 Train Runs'!M9</f>
        <v>NA</v>
      </c>
      <c r="F72" s="27" t="str">
        <f>'2016-05-11 Train Runs'!N9</f>
        <v>NA</v>
      </c>
    </row>
    <row r="73" spans="2:6" ht="15.75" thickBot="1" x14ac:dyDescent="0.3"/>
    <row r="74" spans="2:6" ht="15.75" thickBot="1" x14ac:dyDescent="0.3">
      <c r="B74" s="20">
        <v>42502</v>
      </c>
      <c r="C74" s="21"/>
      <c r="D74" s="55" t="s">
        <v>3</v>
      </c>
      <c r="E74" s="55"/>
      <c r="F74" s="56"/>
    </row>
    <row r="75" spans="2:6" ht="15.75" thickBot="1" x14ac:dyDescent="0.3">
      <c r="B75" s="28"/>
      <c r="C75" s="3" t="s">
        <v>13</v>
      </c>
      <c r="D75" s="3" t="s">
        <v>4</v>
      </c>
      <c r="E75" s="3" t="s">
        <v>5</v>
      </c>
      <c r="F75" s="3" t="s">
        <v>6</v>
      </c>
    </row>
    <row r="76" spans="2:6" x14ac:dyDescent="0.25">
      <c r="B76" s="22" t="s">
        <v>7</v>
      </c>
      <c r="C76" s="24">
        <f>'2016-05-12 Train Runs'!K5</f>
        <v>141</v>
      </c>
      <c r="D76" s="24" t="str">
        <f>'2016-05-12 Train Runs'!L5</f>
        <v>NA</v>
      </c>
      <c r="E76" s="24" t="str">
        <f>'2016-05-12 Train Runs'!M5</f>
        <v>NA</v>
      </c>
      <c r="F76" s="24" t="str">
        <f>'2016-05-12 Train Runs'!N5</f>
        <v>NA</v>
      </c>
    </row>
    <row r="77" spans="2:6" x14ac:dyDescent="0.25">
      <c r="B77" s="22" t="s">
        <v>15</v>
      </c>
      <c r="C77" s="24">
        <f>'2016-05-12 Train Runs'!K6</f>
        <v>134</v>
      </c>
      <c r="D77" s="25">
        <f>'2016-05-12 Train Runs'!L6</f>
        <v>44.467661691188411</v>
      </c>
      <c r="E77" s="25">
        <f>'2016-05-12 Train Runs'!M6</f>
        <v>34.116666658082977</v>
      </c>
      <c r="F77" s="25">
        <f>'2016-05-12 Train Runs'!N6</f>
        <v>114.299999991199</v>
      </c>
    </row>
    <row r="78" spans="2:6" x14ac:dyDescent="0.25">
      <c r="B78" s="22" t="s">
        <v>9</v>
      </c>
      <c r="C78" s="29">
        <f>'2016-05-12 Train Runs'!K7</f>
        <v>0.95035460992907805</v>
      </c>
      <c r="D78" s="26" t="str">
        <f>'2016-05-12 Train Runs'!L7</f>
        <v>NA</v>
      </c>
      <c r="E78" s="24" t="str">
        <f>'2016-05-12 Train Runs'!M7</f>
        <v>NA</v>
      </c>
      <c r="F78" s="24" t="str">
        <f>'2016-05-12 Train Runs'!N7</f>
        <v>NA</v>
      </c>
    </row>
    <row r="79" spans="2:6" x14ac:dyDescent="0.25">
      <c r="B79" s="22" t="s">
        <v>16</v>
      </c>
      <c r="C79" s="24">
        <f>'2016-05-12 Train Runs'!K8</f>
        <v>7</v>
      </c>
      <c r="D79" s="26" t="str">
        <f>'2016-05-12 Train Runs'!L8</f>
        <v>NA</v>
      </c>
      <c r="E79" s="26" t="str">
        <f>'2016-05-12 Train Runs'!M8</f>
        <v>NA</v>
      </c>
      <c r="F79" s="26" t="str">
        <f>'2016-05-12 Train Runs'!N8</f>
        <v>NA</v>
      </c>
    </row>
    <row r="80" spans="2:6" ht="15.75" thickBot="1" x14ac:dyDescent="0.3">
      <c r="B80" s="23" t="s">
        <v>17</v>
      </c>
      <c r="C80" s="30">
        <f>'2016-05-12 Train Runs'!K9</f>
        <v>0</v>
      </c>
      <c r="D80" s="27" t="str">
        <f>'2016-05-12 Train Runs'!L9</f>
        <v>NA</v>
      </c>
      <c r="E80" s="27" t="str">
        <f>'2016-05-12 Train Runs'!M9</f>
        <v>NA</v>
      </c>
      <c r="F80" s="27" t="str">
        <f>'2016-05-12 Train Runs'!N9</f>
        <v>NA</v>
      </c>
    </row>
    <row r="81" spans="2:6" ht="15.75" thickBot="1" x14ac:dyDescent="0.3"/>
    <row r="82" spans="2:6" ht="15.75" thickBot="1" x14ac:dyDescent="0.3">
      <c r="B82" s="20">
        <v>42503</v>
      </c>
      <c r="C82" s="21"/>
      <c r="D82" s="62" t="s">
        <v>3</v>
      </c>
      <c r="E82" s="62"/>
      <c r="F82" s="63"/>
    </row>
    <row r="83" spans="2:6" ht="15.75" thickBot="1" x14ac:dyDescent="0.3">
      <c r="B83" s="28"/>
      <c r="C83" s="3" t="s">
        <v>13</v>
      </c>
      <c r="D83" s="3" t="s">
        <v>4</v>
      </c>
      <c r="E83" s="3" t="s">
        <v>5</v>
      </c>
      <c r="F83" s="3" t="s">
        <v>6</v>
      </c>
    </row>
    <row r="84" spans="2:6" x14ac:dyDescent="0.25">
      <c r="B84" s="22" t="s">
        <v>7</v>
      </c>
      <c r="C84" s="24">
        <f>'2016-05-13 Train Runs'!K5</f>
        <v>143</v>
      </c>
      <c r="D84" s="24" t="str">
        <f>'2016-05-13 Train Runs'!L5</f>
        <v>NA</v>
      </c>
      <c r="E84" s="24" t="str">
        <f>'2016-05-13 Train Runs'!M5</f>
        <v>NA</v>
      </c>
      <c r="F84" s="24" t="str">
        <f>'2016-05-13 Train Runs'!N5</f>
        <v>NA</v>
      </c>
    </row>
    <row r="85" spans="2:6" x14ac:dyDescent="0.25">
      <c r="B85" s="22" t="s">
        <v>15</v>
      </c>
      <c r="C85" s="24">
        <f>'2016-05-13 Train Runs'!K6</f>
        <v>127</v>
      </c>
      <c r="D85" s="25">
        <f>'2016-05-13 Train Runs'!L6</f>
        <v>42.152214452051197</v>
      </c>
      <c r="E85" s="25">
        <f>'2016-05-13 Train Runs'!M6</f>
        <v>35.100000001257285</v>
      </c>
      <c r="F85" s="25">
        <f>'2016-05-13 Train Runs'!N6</f>
        <v>60.266666673123837</v>
      </c>
    </row>
    <row r="86" spans="2:6" x14ac:dyDescent="0.25">
      <c r="B86" s="22" t="s">
        <v>9</v>
      </c>
      <c r="C86" s="29">
        <f>'2016-05-13 Train Runs'!K7</f>
        <v>0.88811188811188813</v>
      </c>
      <c r="D86" s="26" t="str">
        <f>'2016-05-13 Train Runs'!L7</f>
        <v>NA</v>
      </c>
      <c r="E86" s="24" t="str">
        <f>'2016-05-13 Train Runs'!M7</f>
        <v>NA</v>
      </c>
      <c r="F86" s="24" t="str">
        <f>'2016-05-13 Train Runs'!N7</f>
        <v>NA</v>
      </c>
    </row>
    <row r="87" spans="2:6" x14ac:dyDescent="0.25">
      <c r="B87" s="22" t="s">
        <v>16</v>
      </c>
      <c r="C87" s="24">
        <f>'2016-05-13 Train Runs'!K8</f>
        <v>16</v>
      </c>
      <c r="D87" s="26" t="str">
        <f>'2016-05-13 Train Runs'!L8</f>
        <v>NA</v>
      </c>
      <c r="E87" s="26" t="str">
        <f>'2016-05-13 Train Runs'!M8</f>
        <v>NA</v>
      </c>
      <c r="F87" s="26" t="str">
        <f>'2016-05-13 Train Runs'!N8</f>
        <v>NA</v>
      </c>
    </row>
    <row r="88" spans="2:6" ht="15.75" thickBot="1" x14ac:dyDescent="0.3">
      <c r="B88" s="23" t="s">
        <v>17</v>
      </c>
      <c r="C88" s="30">
        <f>'2016-05-13 Train Runs'!K9</f>
        <v>0</v>
      </c>
      <c r="D88" s="27" t="str">
        <f>'2016-05-13 Train Runs'!L9</f>
        <v>NA</v>
      </c>
      <c r="E88" s="27" t="str">
        <f>'2016-05-13 Train Runs'!M9</f>
        <v>NA</v>
      </c>
      <c r="F88" s="27" t="str">
        <f>'2016-05-13 Train Runs'!N9</f>
        <v>NA</v>
      </c>
    </row>
    <row r="89" spans="2:6" ht="15.75" thickBot="1" x14ac:dyDescent="0.3"/>
    <row r="90" spans="2:6" ht="15.75" thickBot="1" x14ac:dyDescent="0.3">
      <c r="B90" s="20">
        <v>42504</v>
      </c>
      <c r="C90" s="21"/>
      <c r="D90" s="62" t="s">
        <v>3</v>
      </c>
      <c r="E90" s="62"/>
      <c r="F90" s="63"/>
    </row>
    <row r="91" spans="2:6" ht="15.75" thickBot="1" x14ac:dyDescent="0.3">
      <c r="B91" s="28"/>
      <c r="C91" s="3" t="s">
        <v>13</v>
      </c>
      <c r="D91" s="3" t="s">
        <v>4</v>
      </c>
      <c r="E91" s="3" t="s">
        <v>5</v>
      </c>
      <c r="F91" s="3" t="s">
        <v>6</v>
      </c>
    </row>
    <row r="92" spans="2:6" x14ac:dyDescent="0.25">
      <c r="B92" s="22" t="s">
        <v>7</v>
      </c>
      <c r="C92" s="24">
        <f>'2016-05-14 Train Runs'!K5</f>
        <v>145</v>
      </c>
      <c r="D92" s="24" t="str">
        <f>'2016-05-14 Train Runs'!L5</f>
        <v>NA</v>
      </c>
      <c r="E92" s="24" t="str">
        <f>'2016-05-14 Train Runs'!M5</f>
        <v>NA</v>
      </c>
      <c r="F92" s="24" t="str">
        <f>'2016-05-14 Train Runs'!N5</f>
        <v>NA</v>
      </c>
    </row>
    <row r="93" spans="2:6" x14ac:dyDescent="0.25">
      <c r="B93" s="22" t="s">
        <v>15</v>
      </c>
      <c r="C93" s="24">
        <f>'2016-05-14 Train Runs'!K6</f>
        <v>143</v>
      </c>
      <c r="D93" s="25">
        <f>'2016-05-14 Train Runs'!L6</f>
        <v>42.423793103425474</v>
      </c>
      <c r="E93" s="25">
        <f>'2016-05-14 Train Runs'!M6</f>
        <v>34.983333338750526</v>
      </c>
      <c r="F93" s="25">
        <f>'2016-05-14 Train Runs'!N6</f>
        <v>56.049999995157123</v>
      </c>
    </row>
    <row r="94" spans="2:6" x14ac:dyDescent="0.25">
      <c r="B94" s="22" t="s">
        <v>9</v>
      </c>
      <c r="C94" s="29">
        <f>'2016-05-14 Train Runs'!K7</f>
        <v>0.98620689655172411</v>
      </c>
      <c r="D94" s="26" t="str">
        <f>'2016-05-14 Train Runs'!L7</f>
        <v>NA</v>
      </c>
      <c r="E94" s="24" t="str">
        <f>'2016-05-14 Train Runs'!M7</f>
        <v>NA</v>
      </c>
      <c r="F94" s="24" t="str">
        <f>'2016-05-14 Train Runs'!N7</f>
        <v>NA</v>
      </c>
    </row>
    <row r="95" spans="2:6" x14ac:dyDescent="0.25">
      <c r="B95" s="22" t="s">
        <v>16</v>
      </c>
      <c r="C95" s="24">
        <f>'2016-05-14 Train Runs'!K8</f>
        <v>2</v>
      </c>
      <c r="D95" s="26" t="str">
        <f>'2016-05-14 Train Runs'!L8</f>
        <v>NA</v>
      </c>
      <c r="E95" s="26" t="str">
        <f>'2016-05-14 Train Runs'!M8</f>
        <v>NA</v>
      </c>
      <c r="F95" s="26" t="str">
        <f>'2016-05-14 Train Runs'!N8</f>
        <v>NA</v>
      </c>
    </row>
    <row r="96" spans="2:6" ht="15.75" thickBot="1" x14ac:dyDescent="0.3">
      <c r="B96" s="23" t="s">
        <v>17</v>
      </c>
      <c r="C96" s="30">
        <f>'2016-05-14 Train Runs'!K9</f>
        <v>0</v>
      </c>
      <c r="D96" s="27" t="str">
        <f>'2016-05-14 Train Runs'!L9</f>
        <v>NA</v>
      </c>
      <c r="E96" s="27" t="str">
        <f>'2016-05-14 Train Runs'!M9</f>
        <v>NA</v>
      </c>
      <c r="F96" s="27" t="str">
        <f>'2016-05-14 Train Runs'!N9</f>
        <v>NA</v>
      </c>
    </row>
    <row r="97" spans="2:6" ht="15.75" thickBot="1" x14ac:dyDescent="0.3"/>
    <row r="98" spans="2:6" ht="15.75" thickBot="1" x14ac:dyDescent="0.3">
      <c r="B98" s="20">
        <v>42505</v>
      </c>
      <c r="C98" s="21"/>
      <c r="D98" s="62" t="s">
        <v>3</v>
      </c>
      <c r="E98" s="62"/>
      <c r="F98" s="63"/>
    </row>
    <row r="99" spans="2:6" ht="15.75" thickBot="1" x14ac:dyDescent="0.3">
      <c r="B99" s="28"/>
      <c r="C99" s="3" t="s">
        <v>13</v>
      </c>
      <c r="D99" s="3" t="s">
        <v>4</v>
      </c>
      <c r="E99" s="3" t="s">
        <v>5</v>
      </c>
      <c r="F99" s="3" t="s">
        <v>6</v>
      </c>
    </row>
    <row r="100" spans="2:6" x14ac:dyDescent="0.25">
      <c r="B100" s="22" t="s">
        <v>7</v>
      </c>
      <c r="C100" s="24">
        <f>'2016-05-15 Train Runs'!K5</f>
        <v>142</v>
      </c>
      <c r="D100" s="24" t="str">
        <f>'2016-05-15 Train Runs'!L5</f>
        <v>NA</v>
      </c>
      <c r="E100" s="24" t="str">
        <f>'2016-05-15 Train Runs'!M5</f>
        <v>NA</v>
      </c>
      <c r="F100" s="24" t="str">
        <f>'2016-05-15 Train Runs'!N5</f>
        <v>NA</v>
      </c>
    </row>
    <row r="101" spans="2:6" x14ac:dyDescent="0.25">
      <c r="B101" s="22" t="s">
        <v>15</v>
      </c>
      <c r="C101" s="24">
        <f>'2016-05-15 Train Runs'!K6</f>
        <v>131</v>
      </c>
      <c r="D101" s="25">
        <f>'2016-05-15 Train Runs'!L6</f>
        <v>42.673591549260685</v>
      </c>
      <c r="E101" s="25">
        <f>'2016-05-15 Train Runs'!M6</f>
        <v>35.66666666418314</v>
      </c>
      <c r="F101" s="25">
        <f>'2016-05-15 Train Runs'!N6</f>
        <v>57.20000000204891</v>
      </c>
    </row>
    <row r="102" spans="2:6" x14ac:dyDescent="0.25">
      <c r="B102" s="22" t="s">
        <v>9</v>
      </c>
      <c r="C102" s="29">
        <f>'2016-05-15 Train Runs'!K7</f>
        <v>0.92253521126760563</v>
      </c>
      <c r="D102" s="26" t="str">
        <f>'2016-05-15 Train Runs'!L7</f>
        <v>NA</v>
      </c>
      <c r="E102" s="24" t="str">
        <f>'2016-05-15 Train Runs'!M7</f>
        <v>NA</v>
      </c>
      <c r="F102" s="24" t="str">
        <f>'2016-05-15 Train Runs'!N7</f>
        <v>NA</v>
      </c>
    </row>
    <row r="103" spans="2:6" x14ac:dyDescent="0.25">
      <c r="B103" s="22" t="s">
        <v>16</v>
      </c>
      <c r="C103" s="24">
        <f>'2016-05-15 Train Runs'!K8</f>
        <v>11</v>
      </c>
      <c r="D103" s="26" t="str">
        <f>'2016-05-15 Train Runs'!L8</f>
        <v>NA</v>
      </c>
      <c r="E103" s="26" t="str">
        <f>'2016-05-15 Train Runs'!M8</f>
        <v>NA</v>
      </c>
      <c r="F103" s="26" t="str">
        <f>'2016-05-15 Train Runs'!N8</f>
        <v>NA</v>
      </c>
    </row>
    <row r="104" spans="2:6" ht="15.75" thickBot="1" x14ac:dyDescent="0.3">
      <c r="B104" s="23" t="s">
        <v>17</v>
      </c>
      <c r="C104" s="30">
        <f>'2016-05-15 Train Runs'!K9</f>
        <v>0</v>
      </c>
      <c r="D104" s="27" t="str">
        <f>'2016-05-15 Train Runs'!L9</f>
        <v>NA</v>
      </c>
      <c r="E104" s="27" t="str">
        <f>'2016-05-15 Train Runs'!M9</f>
        <v>NA</v>
      </c>
      <c r="F104" s="27" t="str">
        <f>'2016-05-15 Train Runs'!N9</f>
        <v>NA</v>
      </c>
    </row>
    <row r="105" spans="2:6" ht="15.75" thickBot="1" x14ac:dyDescent="0.3"/>
    <row r="106" spans="2:6" ht="15.75" thickBot="1" x14ac:dyDescent="0.3">
      <c r="B106" s="20">
        <v>42506</v>
      </c>
      <c r="C106" s="21"/>
      <c r="D106" s="62" t="s">
        <v>3</v>
      </c>
      <c r="E106" s="62"/>
      <c r="F106" s="63"/>
    </row>
    <row r="107" spans="2:6" ht="15.75" thickBot="1" x14ac:dyDescent="0.3">
      <c r="B107" s="28"/>
      <c r="C107" s="3" t="s">
        <v>13</v>
      </c>
      <c r="D107" s="3" t="s">
        <v>4</v>
      </c>
      <c r="E107" s="3" t="s">
        <v>5</v>
      </c>
      <c r="F107" s="3" t="s">
        <v>6</v>
      </c>
    </row>
    <row r="108" spans="2:6" x14ac:dyDescent="0.25">
      <c r="B108" s="22" t="s">
        <v>7</v>
      </c>
      <c r="C108" s="24">
        <f>'2016-05-16 Train Runs'!K5</f>
        <v>133</v>
      </c>
      <c r="D108" s="24" t="str">
        <f>'2016-05-16 Train Runs'!L5</f>
        <v>NA</v>
      </c>
      <c r="E108" s="24" t="str">
        <f>'2016-05-16 Train Runs'!M5</f>
        <v>NA</v>
      </c>
      <c r="F108" s="24" t="str">
        <f>'2016-05-16 Train Runs'!N5</f>
        <v>NA</v>
      </c>
    </row>
    <row r="109" spans="2:6" x14ac:dyDescent="0.25">
      <c r="B109" s="22" t="s">
        <v>15</v>
      </c>
      <c r="C109" s="24">
        <f>'2016-05-16 Train Runs'!K6</f>
        <v>127</v>
      </c>
      <c r="D109" s="25">
        <f>'2016-05-16 Train Runs'!L6</f>
        <v>44.154761904593265</v>
      </c>
      <c r="E109" s="25">
        <f>'2016-05-16 Train Runs'!M6</f>
        <v>35.399999998044223</v>
      </c>
      <c r="F109" s="25">
        <f>'2016-05-16 Train Runs'!N6</f>
        <v>76.633333330973983</v>
      </c>
    </row>
    <row r="110" spans="2:6" x14ac:dyDescent="0.25">
      <c r="B110" s="22" t="s">
        <v>9</v>
      </c>
      <c r="C110" s="29">
        <f>'2016-05-16 Train Runs'!K7</f>
        <v>0.95488721804511278</v>
      </c>
      <c r="D110" s="26" t="str">
        <f>'2016-05-16 Train Runs'!L7</f>
        <v>NA</v>
      </c>
      <c r="E110" s="24" t="str">
        <f>'2016-05-16 Train Runs'!M7</f>
        <v>NA</v>
      </c>
      <c r="F110" s="24" t="str">
        <f>'2016-05-16 Train Runs'!N7</f>
        <v>NA</v>
      </c>
    </row>
    <row r="111" spans="2:6" x14ac:dyDescent="0.25">
      <c r="B111" s="22" t="s">
        <v>16</v>
      </c>
      <c r="C111" s="24">
        <f>'2016-05-16 Train Runs'!K8</f>
        <v>6</v>
      </c>
      <c r="D111" s="26" t="str">
        <f>'2016-05-16 Train Runs'!L8</f>
        <v>NA</v>
      </c>
      <c r="E111" s="26" t="str">
        <f>'2016-05-16 Train Runs'!M8</f>
        <v>NA</v>
      </c>
      <c r="F111" s="26" t="str">
        <f>'2016-05-16 Train Runs'!N8</f>
        <v>NA</v>
      </c>
    </row>
    <row r="112" spans="2:6" ht="15.75" thickBot="1" x14ac:dyDescent="0.3">
      <c r="B112" s="23" t="s">
        <v>17</v>
      </c>
      <c r="C112" s="30">
        <f>'2016-05-16 Train Runs'!K9</f>
        <v>0</v>
      </c>
      <c r="D112" s="27" t="str">
        <f>'2016-05-16 Train Runs'!L9</f>
        <v>NA</v>
      </c>
      <c r="E112" s="27" t="str">
        <f>'2016-05-16 Train Runs'!M9</f>
        <v>NA</v>
      </c>
      <c r="F112" s="27" t="str">
        <f>'2016-05-16 Train Runs'!N9</f>
        <v>NA</v>
      </c>
    </row>
    <row r="113" spans="2:6" ht="15.75" thickBot="1" x14ac:dyDescent="0.3"/>
    <row r="114" spans="2:6" ht="15.75" thickBot="1" x14ac:dyDescent="0.3">
      <c r="B114" s="20">
        <v>42507</v>
      </c>
      <c r="C114" s="21"/>
      <c r="D114" s="64" t="s">
        <v>3</v>
      </c>
      <c r="E114" s="64"/>
      <c r="F114" s="65"/>
    </row>
    <row r="115" spans="2:6" ht="15.75" thickBot="1" x14ac:dyDescent="0.3">
      <c r="B115" s="28"/>
      <c r="C115" s="3" t="s">
        <v>13</v>
      </c>
      <c r="D115" s="3" t="s">
        <v>4</v>
      </c>
      <c r="E115" s="3" t="s">
        <v>5</v>
      </c>
      <c r="F115" s="3" t="s">
        <v>6</v>
      </c>
    </row>
    <row r="116" spans="2:6" x14ac:dyDescent="0.25">
      <c r="B116" s="22" t="s">
        <v>7</v>
      </c>
      <c r="C116" s="24">
        <f>'2016-05-17 Train Runs'!K5</f>
        <v>141</v>
      </c>
      <c r="D116" s="24" t="str">
        <f>'2016-05-17 Train Runs'!L5</f>
        <v>NA</v>
      </c>
      <c r="E116" s="24" t="str">
        <f>'2016-05-17 Train Runs'!M5</f>
        <v>NA</v>
      </c>
      <c r="F116" s="24" t="str">
        <f>'2016-05-17 Train Runs'!N5</f>
        <v>NA</v>
      </c>
    </row>
    <row r="117" spans="2:6" x14ac:dyDescent="0.25">
      <c r="B117" s="22" t="s">
        <v>15</v>
      </c>
      <c r="C117" s="24">
        <f>'2016-05-17 Train Runs'!K6</f>
        <v>133</v>
      </c>
      <c r="D117" s="25">
        <f>'2016-05-17 Train Runs'!L6</f>
        <v>43.071445221369565</v>
      </c>
      <c r="E117" s="25">
        <f>'2016-05-17 Train Runs'!M6</f>
        <v>34.833333335118368</v>
      </c>
      <c r="F117" s="25">
        <f>'2016-05-17 Train Runs'!N6</f>
        <v>67.399999997578561</v>
      </c>
    </row>
    <row r="118" spans="2:6" x14ac:dyDescent="0.25">
      <c r="B118" s="22" t="s">
        <v>9</v>
      </c>
      <c r="C118" s="29">
        <f>'2016-05-17 Train Runs'!K7</f>
        <v>0.94326241134751776</v>
      </c>
      <c r="D118" s="26" t="str">
        <f>'2016-05-17 Train Runs'!L7</f>
        <v>NA</v>
      </c>
      <c r="E118" s="24" t="str">
        <f>'2016-05-17 Train Runs'!M7</f>
        <v>NA</v>
      </c>
      <c r="F118" s="24" t="str">
        <f>'2016-05-17 Train Runs'!N7</f>
        <v>NA</v>
      </c>
    </row>
    <row r="119" spans="2:6" x14ac:dyDescent="0.25">
      <c r="B119" s="22" t="s">
        <v>16</v>
      </c>
      <c r="C119" s="24">
        <f>'2016-05-17 Train Runs'!K8</f>
        <v>8</v>
      </c>
      <c r="D119" s="26" t="str">
        <f>'2016-05-17 Train Runs'!L8</f>
        <v>NA</v>
      </c>
      <c r="E119" s="26" t="str">
        <f>'2016-05-17 Train Runs'!M8</f>
        <v>NA</v>
      </c>
      <c r="F119" s="26" t="str">
        <f>'2016-05-17 Train Runs'!N8</f>
        <v>NA</v>
      </c>
    </row>
    <row r="120" spans="2:6" ht="15.75" thickBot="1" x14ac:dyDescent="0.3">
      <c r="B120" s="23" t="s">
        <v>17</v>
      </c>
      <c r="C120" s="30">
        <f>'2016-05-17 Train Runs'!K9</f>
        <v>0</v>
      </c>
      <c r="D120" s="27" t="str">
        <f>'2016-05-17 Train Runs'!L9</f>
        <v>NA</v>
      </c>
      <c r="E120" s="27" t="str">
        <f>'2016-05-17 Train Runs'!M9</f>
        <v>NA</v>
      </c>
      <c r="F120" s="27" t="str">
        <f>'2016-05-17 Train Runs'!N9</f>
        <v>NA</v>
      </c>
    </row>
    <row r="121" spans="2:6" ht="15.75" thickBot="1" x14ac:dyDescent="0.3"/>
    <row r="122" spans="2:6" ht="15.75" thickBot="1" x14ac:dyDescent="0.3">
      <c r="B122" s="20">
        <v>42508</v>
      </c>
      <c r="C122" s="21"/>
      <c r="D122" s="66" t="s">
        <v>3</v>
      </c>
      <c r="E122" s="66"/>
      <c r="F122" s="67"/>
    </row>
    <row r="123" spans="2:6" ht="15.75" thickBot="1" x14ac:dyDescent="0.3">
      <c r="B123" s="28"/>
      <c r="C123" s="3" t="s">
        <v>13</v>
      </c>
      <c r="D123" s="3" t="s">
        <v>4</v>
      </c>
      <c r="E123" s="3" t="s">
        <v>5</v>
      </c>
      <c r="F123" s="3" t="s">
        <v>6</v>
      </c>
    </row>
    <row r="124" spans="2:6" x14ac:dyDescent="0.25">
      <c r="B124" s="22" t="s">
        <v>7</v>
      </c>
      <c r="C124" s="24">
        <f>'2016-05-18 Train Runs'!K5</f>
        <v>133</v>
      </c>
      <c r="D124" s="24" t="str">
        <f>'2016-05-18 Train Runs'!L5</f>
        <v>NA</v>
      </c>
      <c r="E124" s="24" t="str">
        <f>'2016-05-18 Train Runs'!M5</f>
        <v>NA</v>
      </c>
      <c r="F124" s="24" t="str">
        <f>'2016-05-18 Train Runs'!N5</f>
        <v>NA</v>
      </c>
    </row>
    <row r="125" spans="2:6" x14ac:dyDescent="0.25">
      <c r="B125" s="22" t="s">
        <v>15</v>
      </c>
      <c r="C125" s="24">
        <f>'2016-05-18 Train Runs'!K6</f>
        <v>127</v>
      </c>
      <c r="D125" s="25">
        <f>'2016-05-18 Train Runs'!L6</f>
        <v>44.217167919802769</v>
      </c>
      <c r="E125" s="25">
        <f>'2016-05-18 Train Runs'!M6</f>
        <v>35.550000001676381</v>
      </c>
      <c r="F125" s="25">
        <f>'2016-05-18 Train Runs'!N6</f>
        <v>67.416666668141261</v>
      </c>
    </row>
    <row r="126" spans="2:6" x14ac:dyDescent="0.25">
      <c r="B126" s="22" t="s">
        <v>9</v>
      </c>
      <c r="C126" s="29">
        <f>'2016-05-18 Train Runs'!K7</f>
        <v>0.95488721804511278</v>
      </c>
      <c r="D126" s="26" t="str">
        <f>'2016-05-18 Train Runs'!L7</f>
        <v>NA</v>
      </c>
      <c r="E126" s="24" t="str">
        <f>'2016-05-18 Train Runs'!M7</f>
        <v>NA</v>
      </c>
      <c r="F126" s="24" t="str">
        <f>'2016-05-18 Train Runs'!N7</f>
        <v>NA</v>
      </c>
    </row>
    <row r="127" spans="2:6" x14ac:dyDescent="0.25">
      <c r="B127" s="22" t="s">
        <v>16</v>
      </c>
      <c r="C127" s="24">
        <f>'2016-05-18 Train Runs'!K8</f>
        <v>6</v>
      </c>
      <c r="D127" s="26" t="str">
        <f>'2016-05-18 Train Runs'!L8</f>
        <v>NA</v>
      </c>
      <c r="E127" s="26" t="str">
        <f>'2016-05-18 Train Runs'!M8</f>
        <v>NA</v>
      </c>
      <c r="F127" s="26" t="str">
        <f>'2016-05-18 Train Runs'!N8</f>
        <v>NA</v>
      </c>
    </row>
    <row r="128" spans="2:6" ht="15.75" thickBot="1" x14ac:dyDescent="0.3">
      <c r="B128" s="23" t="s">
        <v>17</v>
      </c>
      <c r="C128" s="30">
        <f>'2016-05-18 Train Runs'!K9</f>
        <v>0</v>
      </c>
      <c r="D128" s="27" t="str">
        <f>'2016-05-18 Train Runs'!L9</f>
        <v>NA</v>
      </c>
      <c r="E128" s="27" t="str">
        <f>'2016-05-18 Train Runs'!M9</f>
        <v>NA</v>
      </c>
      <c r="F128" s="27" t="str">
        <f>'2016-05-18 Train Runs'!N9</f>
        <v>NA</v>
      </c>
    </row>
    <row r="129" spans="2:6" ht="15.75" thickBot="1" x14ac:dyDescent="0.3"/>
    <row r="130" spans="2:6" ht="15.75" thickBot="1" x14ac:dyDescent="0.3">
      <c r="B130" s="20">
        <v>42509</v>
      </c>
      <c r="C130" s="21"/>
      <c r="D130" s="68" t="s">
        <v>3</v>
      </c>
      <c r="E130" s="68"/>
      <c r="F130" s="69"/>
    </row>
    <row r="131" spans="2:6" ht="15.75" thickBot="1" x14ac:dyDescent="0.3">
      <c r="B131" s="28"/>
      <c r="C131" s="3" t="s">
        <v>13</v>
      </c>
      <c r="D131" s="3" t="s">
        <v>4</v>
      </c>
      <c r="E131" s="3" t="s">
        <v>5</v>
      </c>
      <c r="F131" s="3" t="s">
        <v>6</v>
      </c>
    </row>
    <row r="132" spans="2:6" x14ac:dyDescent="0.25">
      <c r="B132" s="22" t="s">
        <v>7</v>
      </c>
      <c r="C132" s="24">
        <f>'2016-05-19 Train Runs'!K5</f>
        <v>135</v>
      </c>
      <c r="D132" s="24" t="str">
        <f>'2016-05-19 Train Runs'!L5</f>
        <v>NA</v>
      </c>
      <c r="E132" s="24" t="str">
        <f>'2016-05-19 Train Runs'!M5</f>
        <v>NA</v>
      </c>
      <c r="F132" s="24" t="str">
        <f>'2016-05-19 Train Runs'!N5</f>
        <v>NA</v>
      </c>
    </row>
    <row r="133" spans="2:6" x14ac:dyDescent="0.25">
      <c r="B133" s="22" t="s">
        <v>15</v>
      </c>
      <c r="C133" s="24">
        <f>'2016-05-19 Train Runs'!K6</f>
        <v>123</v>
      </c>
      <c r="D133" s="25">
        <f>'2016-05-19 Train Runs'!L6</f>
        <v>42.520864197882581</v>
      </c>
      <c r="E133" s="25">
        <f>'2016-05-19 Train Runs'!M6</f>
        <v>35.399999998044223</v>
      </c>
      <c r="F133" s="25">
        <f>'2016-05-19 Train Runs'!N6</f>
        <v>61.166666663484648</v>
      </c>
    </row>
    <row r="134" spans="2:6" x14ac:dyDescent="0.25">
      <c r="B134" s="22" t="s">
        <v>9</v>
      </c>
      <c r="C134" s="29">
        <f>'2016-05-19 Train Runs'!K7</f>
        <v>0.91111111111111109</v>
      </c>
      <c r="D134" s="26" t="str">
        <f>'2016-05-19 Train Runs'!L7</f>
        <v>NA</v>
      </c>
      <c r="E134" s="24" t="str">
        <f>'2016-05-19 Train Runs'!M7</f>
        <v>NA</v>
      </c>
      <c r="F134" s="24" t="str">
        <f>'2016-05-19 Train Runs'!N7</f>
        <v>NA</v>
      </c>
    </row>
    <row r="135" spans="2:6" x14ac:dyDescent="0.25">
      <c r="B135" s="22" t="s">
        <v>16</v>
      </c>
      <c r="C135" s="24">
        <f>'2016-05-19 Train Runs'!K8</f>
        <v>12</v>
      </c>
      <c r="D135" s="26" t="str">
        <f>'2016-05-19 Train Runs'!L8</f>
        <v>NA</v>
      </c>
      <c r="E135" s="26" t="str">
        <f>'2016-05-19 Train Runs'!M8</f>
        <v>NA</v>
      </c>
      <c r="F135" s="26" t="str">
        <f>'2016-05-19 Train Runs'!N8</f>
        <v>NA</v>
      </c>
    </row>
    <row r="136" spans="2:6" ht="15.75" thickBot="1" x14ac:dyDescent="0.3">
      <c r="B136" s="23" t="s">
        <v>17</v>
      </c>
      <c r="C136" s="30">
        <f>'2016-05-19 Train Runs'!K9</f>
        <v>0</v>
      </c>
      <c r="D136" s="27" t="str">
        <f>'2016-05-19 Train Runs'!L9</f>
        <v>NA</v>
      </c>
      <c r="E136" s="27" t="str">
        <f>'2016-05-19 Train Runs'!M9</f>
        <v>NA</v>
      </c>
      <c r="F136" s="27" t="str">
        <f>'2016-05-19 Train Runs'!N9</f>
        <v>NA</v>
      </c>
    </row>
    <row r="137" spans="2:6" ht="15.75" thickBot="1" x14ac:dyDescent="0.3"/>
    <row r="138" spans="2:6" ht="15.75" thickBot="1" x14ac:dyDescent="0.3">
      <c r="B138" s="20">
        <v>42510</v>
      </c>
      <c r="C138" s="21"/>
      <c r="D138" s="72" t="s">
        <v>3</v>
      </c>
      <c r="E138" s="72"/>
      <c r="F138" s="73"/>
    </row>
    <row r="139" spans="2:6" ht="15.75" thickBot="1" x14ac:dyDescent="0.3">
      <c r="B139" s="28"/>
      <c r="C139" s="3" t="s">
        <v>13</v>
      </c>
      <c r="D139" s="3" t="s">
        <v>4</v>
      </c>
      <c r="E139" s="3" t="s">
        <v>5</v>
      </c>
      <c r="F139" s="3" t="s">
        <v>6</v>
      </c>
    </row>
    <row r="140" spans="2:6" x14ac:dyDescent="0.25">
      <c r="B140" s="22" t="s">
        <v>7</v>
      </c>
      <c r="C140" s="24">
        <f>'2016-05-20 Train Runs'!K5</f>
        <v>139</v>
      </c>
      <c r="D140" s="24" t="str">
        <f>'2016-05-20 Train Runs'!L5</f>
        <v>NA</v>
      </c>
      <c r="E140" s="24" t="str">
        <f>'2016-05-20 Train Runs'!M5</f>
        <v>NA</v>
      </c>
      <c r="F140" s="24" t="str">
        <f>'2016-05-20 Train Runs'!N5</f>
        <v>NA</v>
      </c>
    </row>
    <row r="141" spans="2:6" x14ac:dyDescent="0.25">
      <c r="B141" s="22" t="s">
        <v>15</v>
      </c>
      <c r="C141" s="24">
        <f>'2016-05-20 Train Runs'!K6</f>
        <v>131</v>
      </c>
      <c r="D141" s="25">
        <f>'2016-05-20 Train Runs'!L6</f>
        <v>44.964734298409894</v>
      </c>
      <c r="E141" s="25">
        <f>'2016-05-20 Train Runs'!M6</f>
        <v>34.516666667768732</v>
      </c>
      <c r="F141" s="25">
        <f>'2016-05-20 Train Runs'!N6</f>
        <v>63.233333331299946</v>
      </c>
    </row>
    <row r="142" spans="2:6" x14ac:dyDescent="0.25">
      <c r="B142" s="22" t="s">
        <v>9</v>
      </c>
      <c r="C142" s="29">
        <f>'2016-05-20 Train Runs'!K7</f>
        <v>0.94244604316546765</v>
      </c>
      <c r="D142" s="26" t="str">
        <f>'2016-05-20 Train Runs'!L7</f>
        <v>NA</v>
      </c>
      <c r="E142" s="24" t="str">
        <f>'2016-05-20 Train Runs'!M7</f>
        <v>NA</v>
      </c>
      <c r="F142" s="24" t="str">
        <f>'2016-05-20 Train Runs'!N7</f>
        <v>NA</v>
      </c>
    </row>
    <row r="143" spans="2:6" x14ac:dyDescent="0.25">
      <c r="B143" s="22" t="s">
        <v>16</v>
      </c>
      <c r="C143" s="24">
        <f>'2016-05-20 Train Runs'!K8</f>
        <v>8</v>
      </c>
      <c r="D143" s="26" t="str">
        <f>'2016-05-20 Train Runs'!L8</f>
        <v>NA</v>
      </c>
      <c r="E143" s="26" t="str">
        <f>'2016-05-20 Train Runs'!M8</f>
        <v>NA</v>
      </c>
      <c r="F143" s="26" t="str">
        <f>'2016-05-20 Train Runs'!N8</f>
        <v>NA</v>
      </c>
    </row>
    <row r="144" spans="2:6" ht="15.75" thickBot="1" x14ac:dyDescent="0.3">
      <c r="B144" s="23" t="s">
        <v>17</v>
      </c>
      <c r="C144" s="30">
        <f>'2016-05-20 Train Runs'!K9</f>
        <v>1</v>
      </c>
      <c r="D144" s="27" t="str">
        <f>'2016-05-20 Train Runs'!L9</f>
        <v>NA</v>
      </c>
      <c r="E144" s="27" t="str">
        <f>'2016-05-20 Train Runs'!M9</f>
        <v>NA</v>
      </c>
      <c r="F144" s="27" t="str">
        <f>'2016-05-20 Train Runs'!N9</f>
        <v>NA</v>
      </c>
    </row>
    <row r="145" spans="2:6" ht="15.75" thickBot="1" x14ac:dyDescent="0.3"/>
    <row r="146" spans="2:6" ht="15.75" thickBot="1" x14ac:dyDescent="0.3">
      <c r="B146" s="20">
        <v>42511</v>
      </c>
      <c r="C146" s="21"/>
      <c r="D146" s="72" t="s">
        <v>3</v>
      </c>
      <c r="E146" s="72"/>
      <c r="F146" s="73"/>
    </row>
    <row r="147" spans="2:6" ht="15.75" thickBot="1" x14ac:dyDescent="0.3">
      <c r="B147" s="28"/>
      <c r="C147" s="3" t="s">
        <v>13</v>
      </c>
      <c r="D147" s="3" t="s">
        <v>4</v>
      </c>
      <c r="E147" s="3" t="s">
        <v>5</v>
      </c>
      <c r="F147" s="3" t="s">
        <v>6</v>
      </c>
    </row>
    <row r="148" spans="2:6" x14ac:dyDescent="0.25">
      <c r="B148" s="22" t="s">
        <v>7</v>
      </c>
      <c r="C148" s="24">
        <f>'2016-05-21 Train Runs'!K5</f>
        <v>139</v>
      </c>
      <c r="D148" s="24" t="str">
        <f>'2016-05-21 Train Runs'!L5</f>
        <v>NA</v>
      </c>
      <c r="E148" s="24" t="str">
        <f>'2016-05-21 Train Runs'!M5</f>
        <v>NA</v>
      </c>
      <c r="F148" s="24" t="str">
        <f>'2016-05-21 Train Runs'!N5</f>
        <v>NA</v>
      </c>
    </row>
    <row r="149" spans="2:6" x14ac:dyDescent="0.25">
      <c r="B149" s="22" t="s">
        <v>15</v>
      </c>
      <c r="C149" s="24">
        <f>'2016-05-21 Train Runs'!K6</f>
        <v>125</v>
      </c>
      <c r="D149" s="25">
        <f>'2016-05-21 Train Runs'!L6</f>
        <v>42.520864197882581</v>
      </c>
      <c r="E149" s="25">
        <f>'2016-05-21 Train Runs'!M6</f>
        <v>35.399999998044223</v>
      </c>
      <c r="F149" s="25">
        <f>'2016-05-21 Train Runs'!N6</f>
        <v>61.166666663484648</v>
      </c>
    </row>
    <row r="150" spans="2:6" x14ac:dyDescent="0.25">
      <c r="B150" s="22" t="s">
        <v>9</v>
      </c>
      <c r="C150" s="29">
        <f>'2016-05-21 Train Runs'!K7</f>
        <v>0.89928057553956831</v>
      </c>
      <c r="D150" s="26" t="str">
        <f>'2016-05-21 Train Runs'!L7</f>
        <v>NA</v>
      </c>
      <c r="E150" s="24" t="str">
        <f>'2016-05-21 Train Runs'!M7</f>
        <v>NA</v>
      </c>
      <c r="F150" s="24" t="str">
        <f>'2016-05-21 Train Runs'!N7</f>
        <v>NA</v>
      </c>
    </row>
    <row r="151" spans="2:6" x14ac:dyDescent="0.25">
      <c r="B151" s="22" t="s">
        <v>16</v>
      </c>
      <c r="C151" s="24">
        <f>'2016-05-21 Train Runs'!K8</f>
        <v>14</v>
      </c>
      <c r="D151" s="26" t="str">
        <f>'2016-05-21 Train Runs'!L8</f>
        <v>NA</v>
      </c>
      <c r="E151" s="26" t="str">
        <f>'2016-05-21 Train Runs'!M8</f>
        <v>NA</v>
      </c>
      <c r="F151" s="26" t="str">
        <f>'2016-05-21 Train Runs'!N8</f>
        <v>NA</v>
      </c>
    </row>
    <row r="152" spans="2:6" ht="15.75" thickBot="1" x14ac:dyDescent="0.3">
      <c r="B152" s="23" t="s">
        <v>17</v>
      </c>
      <c r="C152" s="30">
        <f>'2016-05-21 Train Runs'!K9</f>
        <v>0</v>
      </c>
      <c r="D152" s="27" t="str">
        <f>'2016-05-21 Train Runs'!L9</f>
        <v>NA</v>
      </c>
      <c r="E152" s="27" t="str">
        <f>'2016-05-21 Train Runs'!M9</f>
        <v>NA</v>
      </c>
      <c r="F152" s="27" t="str">
        <f>'2016-05-21 Train Runs'!N9</f>
        <v>NA</v>
      </c>
    </row>
    <row r="153" spans="2:6" ht="15.75" thickBot="1" x14ac:dyDescent="0.3"/>
    <row r="154" spans="2:6" ht="15.75" thickBot="1" x14ac:dyDescent="0.3">
      <c r="B154" s="20">
        <v>42512</v>
      </c>
      <c r="C154" s="21"/>
      <c r="D154" s="72" t="s">
        <v>3</v>
      </c>
      <c r="E154" s="72"/>
      <c r="F154" s="73"/>
    </row>
    <row r="155" spans="2:6" ht="15.75" thickBot="1" x14ac:dyDescent="0.3">
      <c r="B155" s="28"/>
      <c r="C155" s="3" t="s">
        <v>13</v>
      </c>
      <c r="D155" s="3" t="s">
        <v>4</v>
      </c>
      <c r="E155" s="3" t="s">
        <v>5</v>
      </c>
      <c r="F155" s="3" t="s">
        <v>6</v>
      </c>
    </row>
    <row r="156" spans="2:6" x14ac:dyDescent="0.25">
      <c r="B156" s="22" t="s">
        <v>7</v>
      </c>
      <c r="C156" s="24">
        <f>'2016-05-22 Train Runs'!K5</f>
        <v>131</v>
      </c>
      <c r="D156" s="24" t="str">
        <f>'2016-05-22 Train Runs'!L5</f>
        <v>NA</v>
      </c>
      <c r="E156" s="24" t="str">
        <f>'2016-05-22 Train Runs'!M5</f>
        <v>NA</v>
      </c>
      <c r="F156" s="24" t="str">
        <f>'2016-05-22 Train Runs'!N5</f>
        <v>NA</v>
      </c>
    </row>
    <row r="157" spans="2:6" x14ac:dyDescent="0.25">
      <c r="B157" s="22" t="s">
        <v>15</v>
      </c>
      <c r="C157" s="24">
        <f>'2016-05-22 Train Runs'!K6</f>
        <v>122</v>
      </c>
      <c r="D157" s="25">
        <f>'2016-05-22 Train Runs'!L6</f>
        <v>42.520864197882581</v>
      </c>
      <c r="E157" s="25">
        <f>'2016-05-22 Train Runs'!M6</f>
        <v>35.399999998044223</v>
      </c>
      <c r="F157" s="25">
        <f>'2016-05-22 Train Runs'!N6</f>
        <v>61.166666663484648</v>
      </c>
    </row>
    <row r="158" spans="2:6" x14ac:dyDescent="0.25">
      <c r="B158" s="22" t="s">
        <v>9</v>
      </c>
      <c r="C158" s="29">
        <f>'2016-05-22 Train Runs'!K7</f>
        <v>0.93129770992366412</v>
      </c>
      <c r="D158" s="26" t="str">
        <f>'2016-05-22 Train Runs'!L7</f>
        <v>NA</v>
      </c>
      <c r="E158" s="24" t="str">
        <f>'2016-05-22 Train Runs'!M7</f>
        <v>NA</v>
      </c>
      <c r="F158" s="24" t="str">
        <f>'2016-05-22 Train Runs'!N7</f>
        <v>NA</v>
      </c>
    </row>
    <row r="159" spans="2:6" x14ac:dyDescent="0.25">
      <c r="B159" s="22" t="s">
        <v>16</v>
      </c>
      <c r="C159" s="24">
        <f>'2016-05-22 Train Runs'!K8</f>
        <v>9</v>
      </c>
      <c r="D159" s="26" t="str">
        <f>'2016-05-22 Train Runs'!L8</f>
        <v>NA</v>
      </c>
      <c r="E159" s="26" t="str">
        <f>'2016-05-22 Train Runs'!M8</f>
        <v>NA</v>
      </c>
      <c r="F159" s="26" t="str">
        <f>'2016-05-22 Train Runs'!N8</f>
        <v>NA</v>
      </c>
    </row>
    <row r="160" spans="2:6" ht="15.75" thickBot="1" x14ac:dyDescent="0.3">
      <c r="B160" s="23" t="s">
        <v>17</v>
      </c>
      <c r="C160" s="30">
        <f>'2016-05-22 Train Runs'!K9</f>
        <v>0</v>
      </c>
      <c r="D160" s="27" t="str">
        <f>'2016-05-22 Train Runs'!L9</f>
        <v>NA</v>
      </c>
      <c r="E160" s="27" t="str">
        <f>'2016-05-22 Train Runs'!M9</f>
        <v>NA</v>
      </c>
      <c r="F160" s="27" t="str">
        <f>'2016-05-22 Train Runs'!N9</f>
        <v>NA</v>
      </c>
    </row>
    <row r="161" spans="2:6" ht="15.75" thickBot="1" x14ac:dyDescent="0.3"/>
    <row r="162" spans="2:6" ht="15.75" thickBot="1" x14ac:dyDescent="0.3">
      <c r="B162" s="20">
        <v>42513</v>
      </c>
      <c r="C162" s="21"/>
      <c r="D162" s="72" t="s">
        <v>3</v>
      </c>
      <c r="E162" s="72"/>
      <c r="F162" s="73"/>
    </row>
    <row r="163" spans="2:6" ht="15.75" thickBot="1" x14ac:dyDescent="0.3">
      <c r="B163" s="28"/>
      <c r="C163" s="3" t="s">
        <v>13</v>
      </c>
      <c r="D163" s="3" t="s">
        <v>4</v>
      </c>
      <c r="E163" s="3" t="s">
        <v>5</v>
      </c>
      <c r="F163" s="3" t="s">
        <v>6</v>
      </c>
    </row>
    <row r="164" spans="2:6" x14ac:dyDescent="0.25">
      <c r="B164" s="22" t="s">
        <v>7</v>
      </c>
      <c r="C164" s="24">
        <f>'2016-05-23 Train Runs'!K5</f>
        <v>132</v>
      </c>
      <c r="D164" s="24" t="str">
        <f>'2016-05-23 Train Runs'!L5</f>
        <v>NA</v>
      </c>
      <c r="E164" s="24" t="str">
        <f>'2016-05-23 Train Runs'!M5</f>
        <v>NA</v>
      </c>
      <c r="F164" s="24" t="str">
        <f>'2016-05-23 Train Runs'!N5</f>
        <v>NA</v>
      </c>
    </row>
    <row r="165" spans="2:6" x14ac:dyDescent="0.25">
      <c r="B165" s="22" t="s">
        <v>15</v>
      </c>
      <c r="C165" s="24">
        <f>'2016-05-23 Train Runs'!K6</f>
        <v>124</v>
      </c>
      <c r="D165" s="25">
        <f>'2016-05-23 Train Runs'!L6</f>
        <v>45.650378787990618</v>
      </c>
      <c r="E165" s="25">
        <f>'2016-05-23 Train Runs'!M6</f>
        <v>35.516666660550982</v>
      </c>
      <c r="F165" s="25">
        <f>'2016-05-23 Train Runs'!N6</f>
        <v>143.45000000554137</v>
      </c>
    </row>
    <row r="166" spans="2:6" x14ac:dyDescent="0.25">
      <c r="B166" s="22" t="s">
        <v>9</v>
      </c>
      <c r="C166" s="29">
        <f>'2016-05-23 Train Runs'!K7</f>
        <v>0.93939393939393945</v>
      </c>
      <c r="D166" s="26" t="str">
        <f>'2016-05-23 Train Runs'!L7</f>
        <v>NA</v>
      </c>
      <c r="E166" s="24" t="str">
        <f>'2016-05-23 Train Runs'!M7</f>
        <v>NA</v>
      </c>
      <c r="F166" s="24" t="str">
        <f>'2016-05-23 Train Runs'!N7</f>
        <v>NA</v>
      </c>
    </row>
    <row r="167" spans="2:6" x14ac:dyDescent="0.25">
      <c r="B167" s="22" t="s">
        <v>16</v>
      </c>
      <c r="C167" s="24">
        <f>'2016-05-23 Train Runs'!K8</f>
        <v>8</v>
      </c>
      <c r="D167" s="26" t="str">
        <f>'2016-05-23 Train Runs'!L8</f>
        <v>NA</v>
      </c>
      <c r="E167" s="26" t="str">
        <f>'2016-05-23 Train Runs'!M8</f>
        <v>NA</v>
      </c>
      <c r="F167" s="26" t="str">
        <f>'2016-05-23 Train Runs'!N8</f>
        <v>NA</v>
      </c>
    </row>
    <row r="168" spans="2:6" ht="15.75" thickBot="1" x14ac:dyDescent="0.3">
      <c r="B168" s="23" t="s">
        <v>17</v>
      </c>
      <c r="C168" s="30">
        <f>'2016-05-23 Train Runs'!K9</f>
        <v>0</v>
      </c>
      <c r="D168" s="27" t="str">
        <f>'2016-05-23 Train Runs'!L9</f>
        <v>NA</v>
      </c>
      <c r="E168" s="27" t="str">
        <f>'2016-05-23 Train Runs'!M9</f>
        <v>NA</v>
      </c>
      <c r="F168" s="27" t="str">
        <f>'2016-05-23 Train Runs'!N9</f>
        <v>NA</v>
      </c>
    </row>
    <row r="169" spans="2:6" ht="15.75" thickBot="1" x14ac:dyDescent="0.3"/>
    <row r="170" spans="2:6" ht="15.75" thickBot="1" x14ac:dyDescent="0.3">
      <c r="B170" s="20">
        <f>B162+1</f>
        <v>42514</v>
      </c>
      <c r="C170" s="21"/>
      <c r="D170" s="74" t="s">
        <v>3</v>
      </c>
      <c r="E170" s="74"/>
      <c r="F170" s="75"/>
    </row>
    <row r="171" spans="2:6" ht="15.75" thickBot="1" x14ac:dyDescent="0.3">
      <c r="B171" s="28"/>
      <c r="C171" s="3" t="s">
        <v>13</v>
      </c>
      <c r="D171" s="3" t="s">
        <v>4</v>
      </c>
      <c r="E171" s="3" t="s">
        <v>5</v>
      </c>
      <c r="F171" s="3" t="s">
        <v>6</v>
      </c>
    </row>
    <row r="172" spans="2:6" x14ac:dyDescent="0.25">
      <c r="B172" s="22" t="s">
        <v>7</v>
      </c>
      <c r="C172" s="24">
        <f>'2016-05-24 Train Runs'!K5</f>
        <v>117</v>
      </c>
      <c r="D172" s="24" t="str">
        <f>'2016-05-24 Train Runs'!L5</f>
        <v>NA</v>
      </c>
      <c r="E172" s="24" t="str">
        <f>'2016-05-24 Train Runs'!M5</f>
        <v>NA</v>
      </c>
      <c r="F172" s="24" t="str">
        <f>'2016-05-24 Train Runs'!N5</f>
        <v>NA</v>
      </c>
    </row>
    <row r="173" spans="2:6" x14ac:dyDescent="0.25">
      <c r="B173" s="22" t="s">
        <v>15</v>
      </c>
      <c r="C173" s="24">
        <f>'2016-05-24 Train Runs'!K6</f>
        <v>92</v>
      </c>
      <c r="D173" s="25">
        <f>'2016-05-24 Train Runs'!L6</f>
        <v>42.115099714529642</v>
      </c>
      <c r="E173" s="25">
        <f>'2016-05-24 Train Runs'!M6</f>
        <v>25.833333337213844</v>
      </c>
      <c r="F173" s="25">
        <f>'2016-05-24 Train Runs'!N6</f>
        <v>193.56666667386889</v>
      </c>
    </row>
    <row r="174" spans="2:6" x14ac:dyDescent="0.25">
      <c r="B174" s="22" t="s">
        <v>9</v>
      </c>
      <c r="C174" s="29">
        <f>'2016-05-24 Train Runs'!K7</f>
        <v>0.78632478632478631</v>
      </c>
      <c r="D174" s="26" t="str">
        <f>'2016-05-24 Train Runs'!L7</f>
        <v>NA</v>
      </c>
      <c r="E174" s="24" t="str">
        <f>'2016-05-24 Train Runs'!M7</f>
        <v>NA</v>
      </c>
      <c r="F174" s="24" t="str">
        <f>'2016-05-24 Train Runs'!N7</f>
        <v>NA</v>
      </c>
    </row>
    <row r="175" spans="2:6" x14ac:dyDescent="0.25">
      <c r="B175" s="22" t="s">
        <v>16</v>
      </c>
      <c r="C175" s="24">
        <f>'2016-05-24 Train Runs'!K8</f>
        <v>25</v>
      </c>
      <c r="D175" s="26" t="str">
        <f>'2016-05-24 Train Runs'!L8</f>
        <v>NA</v>
      </c>
      <c r="E175" s="26" t="str">
        <f>'2016-05-24 Train Runs'!M8</f>
        <v>NA</v>
      </c>
      <c r="F175" s="26" t="str">
        <f>'2016-05-24 Train Runs'!N8</f>
        <v>NA</v>
      </c>
    </row>
    <row r="176" spans="2:6" ht="15.75" thickBot="1" x14ac:dyDescent="0.3">
      <c r="B176" s="23" t="s">
        <v>17</v>
      </c>
      <c r="C176" s="30">
        <f>'2016-05-24 Train Runs'!K9</f>
        <v>0</v>
      </c>
      <c r="D176" s="27" t="str">
        <f>'2016-05-24 Train Runs'!L9</f>
        <v>NA</v>
      </c>
      <c r="E176" s="27" t="str">
        <f>'2016-05-24 Train Runs'!M9</f>
        <v>NA</v>
      </c>
      <c r="F176" s="27" t="str">
        <f>'2016-05-24 Train Runs'!N9</f>
        <v>NA</v>
      </c>
    </row>
  </sheetData>
  <mergeCells count="5">
    <mergeCell ref="D58:F58"/>
    <mergeCell ref="D50:F50"/>
    <mergeCell ref="D42:F42"/>
    <mergeCell ref="D34:F34"/>
    <mergeCell ref="D26:F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">
        <v>18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196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197</v>
      </c>
      <c r="B5" s="6">
        <v>4002</v>
      </c>
      <c r="C5" s="34">
        <v>42496.151238425926</v>
      </c>
      <c r="D5" s="34">
        <v>42496.181921296295</v>
      </c>
      <c r="E5" s="6" t="s">
        <v>198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199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200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201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202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203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204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205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206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207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208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209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210</v>
      </c>
      <c r="B17" s="6">
        <v>4002</v>
      </c>
      <c r="C17" s="34">
        <v>42496.228252314817</v>
      </c>
      <c r="D17" s="34">
        <v>42496.254513888889</v>
      </c>
      <c r="E17" s="6" t="s">
        <v>198</v>
      </c>
      <c r="F17" s="15">
        <v>2.626157407212304E-2</v>
      </c>
      <c r="G17" s="10"/>
    </row>
    <row r="18" spans="1:7" s="2" customFormat="1" x14ac:dyDescent="0.25">
      <c r="A18" s="6" t="s">
        <v>211</v>
      </c>
      <c r="B18" s="6">
        <v>4001</v>
      </c>
      <c r="C18" s="34">
        <v>42496.266296296293</v>
      </c>
      <c r="D18" s="34">
        <v>42496.295254629629</v>
      </c>
      <c r="E18" s="6" t="s">
        <v>198</v>
      </c>
      <c r="F18" s="15">
        <v>2.8958333336049691E-2</v>
      </c>
      <c r="G18" s="10"/>
    </row>
    <row r="19" spans="1:7" s="2" customFormat="1" x14ac:dyDescent="0.25">
      <c r="A19" s="6" t="s">
        <v>212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213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214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215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216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217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218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219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220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221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222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223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224</v>
      </c>
      <c r="B31" s="6">
        <v>4002</v>
      </c>
      <c r="C31" s="34">
        <v>42496.302372685182</v>
      </c>
      <c r="D31" s="34">
        <v>42496.329687500001</v>
      </c>
      <c r="E31" s="6" t="s">
        <v>198</v>
      </c>
      <c r="F31" s="15">
        <v>2.7314814818964805E-2</v>
      </c>
      <c r="G31" s="10"/>
    </row>
    <row r="32" spans="1:7" s="2" customFormat="1" x14ac:dyDescent="0.25">
      <c r="A32" s="6" t="s">
        <v>225</v>
      </c>
      <c r="B32" s="6">
        <v>4001</v>
      </c>
      <c r="C32" s="34">
        <v>42496.339328703703</v>
      </c>
      <c r="D32" s="34">
        <v>42496.368715277778</v>
      </c>
      <c r="E32" s="6" t="s">
        <v>198</v>
      </c>
      <c r="F32" s="15">
        <v>2.9386574075033423E-2</v>
      </c>
      <c r="G32" s="10"/>
    </row>
    <row r="33" spans="1:7" s="2" customFormat="1" x14ac:dyDescent="0.25">
      <c r="A33" s="6" t="s">
        <v>226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227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228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229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230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231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232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233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234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235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236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237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238</v>
      </c>
      <c r="B45" s="6">
        <v>4002</v>
      </c>
      <c r="C45" s="34">
        <v>42496.374675925923</v>
      </c>
      <c r="D45" s="34">
        <v>42496.400983796295</v>
      </c>
      <c r="E45" s="6" t="s">
        <v>198</v>
      </c>
      <c r="F45" s="15">
        <v>2.6307870371965691E-2</v>
      </c>
      <c r="G45" s="10"/>
    </row>
    <row r="46" spans="1:7" s="2" customFormat="1" x14ac:dyDescent="0.25">
      <c r="A46" s="6" t="s">
        <v>239</v>
      </c>
      <c r="B46" s="6">
        <v>4001</v>
      </c>
      <c r="C46" s="34">
        <v>42496.410995370374</v>
      </c>
      <c r="D46" s="34">
        <v>42496.439965277779</v>
      </c>
      <c r="E46" s="6" t="s">
        <v>198</v>
      </c>
      <c r="F46" s="15">
        <v>2.8969907405553386E-2</v>
      </c>
      <c r="G46" s="10"/>
    </row>
    <row r="47" spans="1:7" s="2" customFormat="1" x14ac:dyDescent="0.25">
      <c r="A47" s="6" t="s">
        <v>240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241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242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243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244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245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246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247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248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249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250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251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252</v>
      </c>
      <c r="B59" s="6">
        <v>4002</v>
      </c>
      <c r="C59" s="34">
        <v>42496.444155092591</v>
      </c>
      <c r="D59" s="34">
        <v>42496.47252314815</v>
      </c>
      <c r="E59" s="6" t="s">
        <v>198</v>
      </c>
      <c r="F59" s="15">
        <v>2.8368055558530614E-2</v>
      </c>
      <c r="G59" s="10"/>
    </row>
    <row r="60" spans="1:7" s="2" customFormat="1" x14ac:dyDescent="0.25">
      <c r="A60" s="6" t="s">
        <v>253</v>
      </c>
      <c r="B60" s="6">
        <v>4001</v>
      </c>
      <c r="C60" s="34">
        <v>42496.486377314817</v>
      </c>
      <c r="D60" s="34">
        <v>42496.515393518515</v>
      </c>
      <c r="E60" s="6" t="s">
        <v>198</v>
      </c>
      <c r="F60" s="15">
        <v>2.901620369812008E-2</v>
      </c>
      <c r="G60" s="10"/>
    </row>
    <row r="61" spans="1:7" s="2" customFormat="1" x14ac:dyDescent="0.25">
      <c r="A61" s="6" t="s">
        <v>254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255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256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257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258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259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260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261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262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263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264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265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266</v>
      </c>
      <c r="B73" s="6">
        <v>4002</v>
      </c>
      <c r="C73" s="34">
        <v>42496.520601851851</v>
      </c>
      <c r="D73" s="34">
        <v>42496.547071759262</v>
      </c>
      <c r="E73" s="6" t="s">
        <v>198</v>
      </c>
      <c r="F73" s="15">
        <v>2.6469907410501037E-2</v>
      </c>
      <c r="G73" s="10"/>
    </row>
    <row r="74" spans="1:7" s="2" customFormat="1" x14ac:dyDescent="0.25">
      <c r="A74" s="6" t="s">
        <v>267</v>
      </c>
      <c r="B74" s="6">
        <v>4001</v>
      </c>
      <c r="C74" s="34">
        <v>42496.557118055556</v>
      </c>
      <c r="D74" s="34">
        <v>42496.585613425923</v>
      </c>
      <c r="E74" s="6" t="s">
        <v>198</v>
      </c>
      <c r="F74" s="15">
        <v>2.8495370366727002E-2</v>
      </c>
      <c r="G74" s="10"/>
    </row>
    <row r="75" spans="1:7" s="2" customFormat="1" x14ac:dyDescent="0.25">
      <c r="A75" s="6" t="s">
        <v>268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269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270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271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272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273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274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275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276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277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278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279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280</v>
      </c>
      <c r="B87" s="6">
        <v>4002</v>
      </c>
      <c r="C87" s="34">
        <v>42496.590104166666</v>
      </c>
      <c r="D87" s="34">
        <v>42496.618310185186</v>
      </c>
      <c r="E87" s="6" t="s">
        <v>198</v>
      </c>
      <c r="F87" s="15">
        <v>2.8206018519995268E-2</v>
      </c>
      <c r="G87" s="10"/>
    </row>
    <row r="88" spans="1:7" s="2" customFormat="1" x14ac:dyDescent="0.25">
      <c r="A88" s="6" t="s">
        <v>281</v>
      </c>
      <c r="B88" s="6">
        <v>4001</v>
      </c>
      <c r="C88" s="34">
        <v>42496.63318287037</v>
      </c>
      <c r="D88" s="34">
        <v>42496.658263888887</v>
      </c>
      <c r="E88" s="6" t="s">
        <v>198</v>
      </c>
      <c r="F88" s="15">
        <v>2.5081018517084885E-2</v>
      </c>
      <c r="G88" s="10"/>
    </row>
    <row r="89" spans="1:7" s="2" customFormat="1" x14ac:dyDescent="0.25">
      <c r="A89" s="6" t="s">
        <v>282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283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284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285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286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287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288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289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290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291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292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293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294</v>
      </c>
      <c r="B101" s="6">
        <v>4002</v>
      </c>
      <c r="C101" s="34">
        <v>42496.665902777779</v>
      </c>
      <c r="D101" s="34">
        <v>42496.692407407405</v>
      </c>
      <c r="E101" s="6" t="s">
        <v>198</v>
      </c>
      <c r="F101" s="15">
        <v>2.6504629626288079E-2</v>
      </c>
      <c r="G101" s="10"/>
    </row>
    <row r="102" spans="1:7" s="2" customFormat="1" x14ac:dyDescent="0.25">
      <c r="A102" s="6" t="s">
        <v>295</v>
      </c>
      <c r="B102" s="6">
        <v>4001</v>
      </c>
      <c r="C102" s="34">
        <v>42496.70511574074</v>
      </c>
      <c r="D102" s="34">
        <v>42496.736504629633</v>
      </c>
      <c r="E102" s="6" t="s">
        <v>198</v>
      </c>
      <c r="F102" s="15">
        <v>3.1388888892251998E-2</v>
      </c>
      <c r="G102" s="10"/>
    </row>
    <row r="103" spans="1:7" s="2" customFormat="1" x14ac:dyDescent="0.25">
      <c r="A103" s="6" t="s">
        <v>296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297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298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299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300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301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302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303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304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305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306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307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308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309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310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311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312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313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314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315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316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317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318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319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320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321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322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323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324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325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326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327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328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329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330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331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332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333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334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335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336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337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338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339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340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187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675" priority="28">
      <formula>#REF!&gt;#REF!</formula>
    </cfRule>
    <cfRule type="expression" dxfId="674" priority="29">
      <formula>#REF!&gt;0</formula>
    </cfRule>
    <cfRule type="expression" dxfId="673" priority="30">
      <formula>#REF!&gt;0</formula>
    </cfRule>
  </conditionalFormatting>
  <conditionalFormatting sqref="A149:B150">
    <cfRule type="expression" dxfId="672" priority="26">
      <formula>$P149&gt;0</formula>
    </cfRule>
    <cfRule type="expression" dxfId="671" priority="27">
      <formula>$O149&gt;0</formula>
    </cfRule>
  </conditionalFormatting>
  <conditionalFormatting sqref="E3:G148">
    <cfRule type="expression" dxfId="670" priority="10">
      <formula>#REF!&gt;#REF!</formula>
    </cfRule>
    <cfRule type="expression" dxfId="669" priority="11">
      <formula>#REF!&gt;0</formula>
    </cfRule>
    <cfRule type="expression" dxfId="668" priority="12">
      <formula>#REF!&gt;0</formula>
    </cfRule>
  </conditionalFormatting>
  <conditionalFormatting sqref="A3:B148">
    <cfRule type="expression" dxfId="667" priority="8">
      <formula>$P3&gt;0</formula>
    </cfRule>
    <cfRule type="expression" dxfId="666" priority="9">
      <formula>$O3&gt;0</formula>
    </cfRule>
  </conditionalFormatting>
  <conditionalFormatting sqref="C3:C148">
    <cfRule type="expression" dxfId="665" priority="5">
      <formula>$P3&gt;0</formula>
    </cfRule>
    <cfRule type="expression" dxfId="664" priority="6">
      <formula>$O3&gt;0</formula>
    </cfRule>
  </conditionalFormatting>
  <conditionalFormatting sqref="D3:D148">
    <cfRule type="expression" dxfId="663" priority="2">
      <formula>$P3&gt;0</formula>
    </cfRule>
    <cfRule type="expression" dxfId="662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">
        <v>19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54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189</v>
      </c>
      <c r="J3" s="20">
        <v>42497</v>
      </c>
      <c r="K3" s="21"/>
      <c r="L3" s="80" t="s">
        <v>3</v>
      </c>
      <c r="M3" s="80"/>
      <c r="N3" s="81"/>
    </row>
    <row r="4" spans="1:65" s="2" customFormat="1" ht="15.75" thickBot="1" x14ac:dyDescent="0.3">
      <c r="A4" s="13" t="s">
        <v>127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80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191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67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190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123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192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179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194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44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45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46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47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48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49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50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51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52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53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54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54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54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55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56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57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58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59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60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61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62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63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64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65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66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68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69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70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71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72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73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74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75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76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77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78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79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81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82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83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84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85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86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87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88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89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90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91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92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93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94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95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96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97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98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99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100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101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102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103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104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105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106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107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108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109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110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111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112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113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114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115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116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117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118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119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120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121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122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124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125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126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128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129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130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131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132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133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134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135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136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137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138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139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140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141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142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143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144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145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146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147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148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149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150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151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152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153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154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155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156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157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158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159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160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161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162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163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164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165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166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167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168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169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170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171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172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173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174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175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176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177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178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180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181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182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183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184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185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186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188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657" priority="4">
      <formula>#REF!&gt;#REF!</formula>
    </cfRule>
    <cfRule type="expression" dxfId="656" priority="5">
      <formula>#REF!&gt;0</formula>
    </cfRule>
    <cfRule type="expression" dxfId="655" priority="6">
      <formula>#REF!&gt;0</formula>
    </cfRule>
  </conditionalFormatting>
  <conditionalFormatting sqref="A3:B149">
    <cfRule type="expression" dxfId="654" priority="2">
      <formula>$P3&gt;0</formula>
    </cfRule>
    <cfRule type="expression" dxfId="65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- 2016-05-08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431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489</v>
      </c>
      <c r="J3" s="20">
        <v>42498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362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369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488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357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485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360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486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374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486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387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486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441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486</v>
      </c>
    </row>
    <row r="11" spans="1:65" s="2" customFormat="1" x14ac:dyDescent="0.25">
      <c r="A11" s="6" t="s">
        <v>341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342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343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344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345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346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347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348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349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350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351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352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353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354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355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356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358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359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361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363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364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365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366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367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368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370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371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372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373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375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376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377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378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379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380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381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382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383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384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385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386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388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389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390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391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392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393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394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395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396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397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398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399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400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401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402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403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404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405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406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407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408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409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410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411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412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413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414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415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416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417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418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419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420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421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422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423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424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425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426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427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428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429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430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432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433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434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435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436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437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438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439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440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442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443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444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445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446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447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448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449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450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451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452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453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454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455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456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457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458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459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460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461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462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463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464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465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466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467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468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468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469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470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471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472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473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474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475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476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477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478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479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480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481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482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483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484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651" priority="5">
      <formula>#REF!&gt;#REF!</formula>
    </cfRule>
    <cfRule type="expression" dxfId="650" priority="6">
      <formula>#REF!&gt;0</formula>
    </cfRule>
    <cfRule type="expression" dxfId="649" priority="7">
      <formula>#REF!&gt;0</formula>
    </cfRule>
  </conditionalFormatting>
  <conditionalFormatting sqref="A3:B147">
    <cfRule type="expression" dxfId="648" priority="3">
      <formula>$P3&gt;0</formula>
    </cfRule>
    <cfRule type="expression" dxfId="647" priority="4">
      <formula>$O3&gt;0</formula>
    </cfRule>
  </conditionalFormatting>
  <conditionalFormatting sqref="A3:G147">
    <cfRule type="expression" dxfId="646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- 2016-05-09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638</v>
      </c>
      <c r="B3" s="6">
        <v>4010</v>
      </c>
      <c r="C3" s="18">
        <v>42499.628657407404</v>
      </c>
      <c r="D3" s="18" t="s">
        <v>34</v>
      </c>
      <c r="E3" s="6" t="s">
        <v>632</v>
      </c>
      <c r="F3" s="15">
        <v>0</v>
      </c>
      <c r="G3" s="10" t="s">
        <v>639</v>
      </c>
      <c r="J3" s="20">
        <v>42499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619</v>
      </c>
      <c r="B4" s="6">
        <v>4010</v>
      </c>
      <c r="C4" s="18">
        <v>42499.955659722225</v>
      </c>
      <c r="D4" s="18">
        <v>42499.955937500003</v>
      </c>
      <c r="E4" s="6" t="s">
        <v>632</v>
      </c>
      <c r="F4" s="15">
        <v>2.3796296292857733E-2</v>
      </c>
      <c r="G4" s="10" t="s">
        <v>640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554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633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608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637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593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635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557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634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490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491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492</v>
      </c>
      <c r="B11" s="6">
        <v>4009</v>
      </c>
      <c r="C11" s="18">
        <v>42499.149594907409</v>
      </c>
      <c r="D11" s="18">
        <v>42499.181539351855</v>
      </c>
      <c r="E11" s="6" t="s">
        <v>632</v>
      </c>
      <c r="F11" s="15">
        <v>3.1944444446708076E-2</v>
      </c>
      <c r="G11" s="10"/>
    </row>
    <row r="12" spans="1:65" s="2" customFormat="1" x14ac:dyDescent="0.25">
      <c r="A12" s="6" t="s">
        <v>493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494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495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496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497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498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499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500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501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502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503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504</v>
      </c>
      <c r="B23" s="6">
        <v>4009</v>
      </c>
      <c r="C23" s="18">
        <v>42499.226770833331</v>
      </c>
      <c r="D23" s="18">
        <v>42499.253796296296</v>
      </c>
      <c r="E23" s="6" t="s">
        <v>632</v>
      </c>
      <c r="F23" s="15">
        <v>2.7025462964957114E-2</v>
      </c>
      <c r="G23" s="10"/>
    </row>
    <row r="24" spans="1:7" s="2" customFormat="1" x14ac:dyDescent="0.25">
      <c r="A24" s="6" t="s">
        <v>505</v>
      </c>
      <c r="B24" s="6">
        <v>4010</v>
      </c>
      <c r="C24" s="18">
        <v>42499.26803240741</v>
      </c>
      <c r="D24" s="18">
        <v>42499.293449074074</v>
      </c>
      <c r="E24" s="6" t="s">
        <v>632</v>
      </c>
      <c r="F24" s="15">
        <v>2.5416666663659271E-2</v>
      </c>
      <c r="G24" s="10"/>
    </row>
    <row r="25" spans="1:7" s="2" customFormat="1" x14ac:dyDescent="0.25">
      <c r="A25" s="6" t="s">
        <v>506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507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508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509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510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511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512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513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514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515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516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517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518</v>
      </c>
      <c r="B37" s="6">
        <v>4009</v>
      </c>
      <c r="C37" s="18">
        <v>42499.301724537036</v>
      </c>
      <c r="D37" s="18">
        <v>42499.330509259256</v>
      </c>
      <c r="E37" s="6" t="s">
        <v>632</v>
      </c>
      <c r="F37" s="15">
        <v>2.8784722220734693E-2</v>
      </c>
      <c r="G37" s="10"/>
    </row>
    <row r="38" spans="1:7" s="2" customFormat="1" x14ac:dyDescent="0.25">
      <c r="A38" s="6" t="s">
        <v>519</v>
      </c>
      <c r="B38" s="6">
        <v>4010</v>
      </c>
      <c r="C38" s="18">
        <v>42499.340763888889</v>
      </c>
      <c r="D38" s="18">
        <v>42499.366284722222</v>
      </c>
      <c r="E38" s="6" t="s">
        <v>632</v>
      </c>
      <c r="F38" s="15">
        <v>2.5520833332848269E-2</v>
      </c>
      <c r="G38" s="10"/>
    </row>
    <row r="39" spans="1:7" s="2" customFormat="1" x14ac:dyDescent="0.25">
      <c r="A39" s="6" t="s">
        <v>520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521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522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523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524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525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526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527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528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529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530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531</v>
      </c>
      <c r="B50" s="6">
        <v>4009</v>
      </c>
      <c r="C50" s="18">
        <v>42499.372141203705</v>
      </c>
      <c r="D50" s="18">
        <v>42499.399548611109</v>
      </c>
      <c r="E50" s="6" t="s">
        <v>632</v>
      </c>
      <c r="F50" s="15">
        <v>2.7407407404098194E-2</v>
      </c>
      <c r="G50" s="10"/>
    </row>
    <row r="51" spans="1:7" s="2" customFormat="1" x14ac:dyDescent="0.25">
      <c r="A51" s="6" t="s">
        <v>532</v>
      </c>
      <c r="B51" s="6">
        <v>4010</v>
      </c>
      <c r="C51" s="18">
        <v>42499.414143518516</v>
      </c>
      <c r="D51" s="18">
        <v>42499.43922453704</v>
      </c>
      <c r="E51" s="6" t="s">
        <v>632</v>
      </c>
      <c r="F51" s="15">
        <v>2.5081018524360843E-2</v>
      </c>
      <c r="G51" s="10"/>
    </row>
    <row r="52" spans="1:7" s="2" customFormat="1" x14ac:dyDescent="0.25">
      <c r="A52" s="6" t="s">
        <v>533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534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535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536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537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538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539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540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541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542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543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544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545</v>
      </c>
      <c r="B64" s="6">
        <v>4009</v>
      </c>
      <c r="C64" s="18">
        <v>42499.444687499999</v>
      </c>
      <c r="D64" s="18">
        <v>42499.474097222221</v>
      </c>
      <c r="E64" s="6" t="s">
        <v>632</v>
      </c>
      <c r="F64" s="15">
        <v>2.940972222131677E-2</v>
      </c>
      <c r="G64" s="10"/>
    </row>
    <row r="65" spans="1:7" s="2" customFormat="1" x14ac:dyDescent="0.25">
      <c r="A65" s="6" t="s">
        <v>546</v>
      </c>
      <c r="B65" s="6">
        <v>4010</v>
      </c>
      <c r="C65" s="18">
        <v>42499.484236111108</v>
      </c>
      <c r="D65" s="18">
        <v>42499.512361111112</v>
      </c>
      <c r="E65" s="6" t="s">
        <v>632</v>
      </c>
      <c r="F65" s="15">
        <v>2.8125000004365575E-2</v>
      </c>
      <c r="G65" s="10"/>
    </row>
    <row r="66" spans="1:7" s="2" customFormat="1" x14ac:dyDescent="0.25">
      <c r="A66" s="6" t="s">
        <v>547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548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549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550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551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552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553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555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556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558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559</v>
      </c>
      <c r="B76" s="6">
        <v>4009</v>
      </c>
      <c r="C76" s="18">
        <v>42499.515196759261</v>
      </c>
      <c r="D76" s="18">
        <v>42499.546249999999</v>
      </c>
      <c r="E76" s="6" t="s">
        <v>632</v>
      </c>
      <c r="F76" s="15">
        <v>3.1053240738401655E-2</v>
      </c>
      <c r="G76" s="10"/>
    </row>
    <row r="77" spans="1:7" s="2" customFormat="1" x14ac:dyDescent="0.25">
      <c r="A77" s="6" t="s">
        <v>560</v>
      </c>
      <c r="B77" s="6">
        <v>4010</v>
      </c>
      <c r="C77" s="18">
        <v>42499.557106481479</v>
      </c>
      <c r="D77" s="18">
        <v>42499.584965277776</v>
      </c>
      <c r="E77" s="6" t="s">
        <v>632</v>
      </c>
      <c r="F77" s="15">
        <v>2.7858796296641231E-2</v>
      </c>
      <c r="G77" s="10"/>
    </row>
    <row r="78" spans="1:7" s="2" customFormat="1" x14ac:dyDescent="0.25">
      <c r="A78" s="6" t="s">
        <v>561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562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563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564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565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566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567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568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569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570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571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572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573</v>
      </c>
      <c r="B90" s="6">
        <v>4009</v>
      </c>
      <c r="C90" s="18">
        <v>42499.588622685187</v>
      </c>
      <c r="D90" s="18">
        <v>42499.61917824074</v>
      </c>
      <c r="E90" s="6" t="s">
        <v>632</v>
      </c>
      <c r="F90" s="15">
        <v>3.0555555553291924E-2</v>
      </c>
      <c r="G90" s="10"/>
    </row>
    <row r="91" spans="1:7" s="2" customFormat="1" x14ac:dyDescent="0.25">
      <c r="A91" s="6" t="s">
        <v>574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575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576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577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578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579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580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581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582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583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584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585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586</v>
      </c>
      <c r="B103" s="6">
        <v>4009</v>
      </c>
      <c r="C103" s="18">
        <v>42499.666064814817</v>
      </c>
      <c r="D103" s="18">
        <v>42499.691365740742</v>
      </c>
      <c r="E103" s="6" t="s">
        <v>632</v>
      </c>
      <c r="F103" s="15">
        <v>2.5300925924966577E-2</v>
      </c>
      <c r="G103" s="10"/>
    </row>
    <row r="104" spans="1:7" s="2" customFormat="1" x14ac:dyDescent="0.25">
      <c r="A104" s="6" t="s">
        <v>587</v>
      </c>
      <c r="B104" s="6">
        <v>4010</v>
      </c>
      <c r="C104" s="18">
        <v>42499.69908564815</v>
      </c>
      <c r="D104" s="18">
        <v>42499.730879629627</v>
      </c>
      <c r="E104" s="6" t="s">
        <v>632</v>
      </c>
      <c r="F104" s="15">
        <v>3.1793981477676425E-2</v>
      </c>
      <c r="G104" s="10"/>
    </row>
    <row r="105" spans="1:7" s="2" customFormat="1" x14ac:dyDescent="0.25">
      <c r="A105" s="6" t="s">
        <v>588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589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590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591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592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594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595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596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597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598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599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600</v>
      </c>
      <c r="B116" s="6">
        <v>4009</v>
      </c>
      <c r="C116" s="18">
        <v>42499.735775462963</v>
      </c>
      <c r="D116" s="18">
        <v>42499.765231481484</v>
      </c>
      <c r="E116" s="6" t="s">
        <v>632</v>
      </c>
      <c r="F116" s="15">
        <v>2.9456018521159422E-2</v>
      </c>
      <c r="G116" s="10"/>
    </row>
    <row r="117" spans="1:7" s="2" customFormat="1" x14ac:dyDescent="0.25">
      <c r="A117" s="6" t="s">
        <v>601</v>
      </c>
      <c r="B117" s="6">
        <v>4010</v>
      </c>
      <c r="C117" s="18">
        <v>42499.77484953704</v>
      </c>
      <c r="D117" s="18">
        <v>42499.804895833331</v>
      </c>
      <c r="E117" s="6" t="s">
        <v>632</v>
      </c>
      <c r="F117" s="15">
        <v>3.0046296291402541E-2</v>
      </c>
      <c r="G117" s="10"/>
    </row>
    <row r="118" spans="1:7" s="2" customFormat="1" x14ac:dyDescent="0.25">
      <c r="A118" s="6" t="s">
        <v>602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603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604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605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606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607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609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610</v>
      </c>
      <c r="B125" s="6">
        <v>4009</v>
      </c>
      <c r="C125" s="18">
        <v>42499.808055555557</v>
      </c>
      <c r="D125" s="18">
        <v>42499.837442129632</v>
      </c>
      <c r="E125" s="6" t="s">
        <v>632</v>
      </c>
      <c r="F125" s="15">
        <v>2.9386574075033423E-2</v>
      </c>
      <c r="G125" s="10"/>
    </row>
    <row r="126" spans="1:7" s="2" customFormat="1" x14ac:dyDescent="0.25">
      <c r="A126" s="6" t="s">
        <v>611</v>
      </c>
      <c r="B126" s="6">
        <v>4010</v>
      </c>
      <c r="C126" s="18">
        <v>42499.846493055556</v>
      </c>
      <c r="D126" s="18">
        <v>42499.878391203703</v>
      </c>
      <c r="E126" s="6" t="s">
        <v>632</v>
      </c>
      <c r="F126" s="15">
        <v>3.1898148146865424E-2</v>
      </c>
      <c r="G126" s="10"/>
    </row>
    <row r="127" spans="1:7" s="2" customFormat="1" x14ac:dyDescent="0.25">
      <c r="A127" s="6" t="s">
        <v>612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613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614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615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616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617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618</v>
      </c>
      <c r="B133" s="6">
        <v>4009</v>
      </c>
      <c r="C133" s="18">
        <v>42499.8825</v>
      </c>
      <c r="D133" s="18">
        <v>42499.92150462963</v>
      </c>
      <c r="E133" s="6" t="s">
        <v>632</v>
      </c>
      <c r="F133" s="15">
        <v>3.9004629630653653E-2</v>
      </c>
      <c r="G133" s="10"/>
    </row>
    <row r="134" spans="1:8" s="2" customFormat="1" x14ac:dyDescent="0.25">
      <c r="A134" s="6" t="s">
        <v>620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621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622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623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624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625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626</v>
      </c>
      <c r="B140" s="6">
        <v>4009</v>
      </c>
      <c r="C140" s="18">
        <v>42499.97991898148</v>
      </c>
      <c r="D140" s="18">
        <v>42500.006458333337</v>
      </c>
      <c r="E140" s="6" t="s">
        <v>632</v>
      </c>
      <c r="F140" s="15">
        <v>2.6539351856627036E-2</v>
      </c>
      <c r="G140" s="10"/>
    </row>
    <row r="141" spans="1:8" s="2" customFormat="1" x14ac:dyDescent="0.25">
      <c r="A141" s="6" t="s">
        <v>627</v>
      </c>
      <c r="B141" s="6">
        <v>4010</v>
      </c>
      <c r="C141" s="18">
        <v>42500.012766203705</v>
      </c>
      <c r="D141" s="18">
        <v>42500.045624999999</v>
      </c>
      <c r="E141" s="6" t="s">
        <v>632</v>
      </c>
      <c r="F141" s="15">
        <v>3.2858796294021886E-2</v>
      </c>
      <c r="G141" s="10"/>
    </row>
    <row r="142" spans="1:8" s="2" customFormat="1" x14ac:dyDescent="0.25">
      <c r="A142" s="6" t="s">
        <v>628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629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630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631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644" priority="16">
      <formula>#REF!&gt;#REF!</formula>
    </cfRule>
    <cfRule type="expression" dxfId="643" priority="17">
      <formula>#REF!&gt;0</formula>
    </cfRule>
    <cfRule type="expression" dxfId="642" priority="18">
      <formula>#REF!&gt;0</formula>
    </cfRule>
  </conditionalFormatting>
  <conditionalFormatting sqref="A3:B86 A88:B145 B87">
    <cfRule type="expression" dxfId="641" priority="14">
      <formula>$P3&gt;0</formula>
    </cfRule>
    <cfRule type="expression" dxfId="640" priority="15">
      <formula>$O3&gt;0</formula>
    </cfRule>
  </conditionalFormatting>
  <conditionalFormatting sqref="A3:G86 A88:G145 B87:G87">
    <cfRule type="expression" dxfId="639" priority="12">
      <formula>NOT(ISBLANK($G3))</formula>
    </cfRule>
  </conditionalFormatting>
  <conditionalFormatting sqref="A87">
    <cfRule type="expression" dxfId="638" priority="6">
      <formula>#REF!&gt;#REF!</formula>
    </cfRule>
    <cfRule type="expression" dxfId="637" priority="7">
      <formula>#REF!&gt;0</formula>
    </cfRule>
    <cfRule type="expression" dxfId="636" priority="8">
      <formula>#REF!&gt;0</formula>
    </cfRule>
  </conditionalFormatting>
  <conditionalFormatting sqref="A87">
    <cfRule type="expression" dxfId="635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- 2016-05-10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643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786</v>
      </c>
      <c r="J3" s="20">
        <v>42500</v>
      </c>
      <c r="K3" s="21"/>
      <c r="L3" s="80" t="s">
        <v>3</v>
      </c>
      <c r="M3" s="80"/>
      <c r="N3" s="81"/>
    </row>
    <row r="4" spans="1:65" s="2" customFormat="1" ht="15.75" thickBot="1" x14ac:dyDescent="0.3">
      <c r="A4" s="6" t="s">
        <v>728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709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784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782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784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679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783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7" t="s">
        <v>723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783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768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697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787</v>
      </c>
    </row>
    <row r="11" spans="1:65" s="2" customFormat="1" x14ac:dyDescent="0.25">
      <c r="A11" s="6" t="s">
        <v>699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787</v>
      </c>
    </row>
    <row r="12" spans="1:65" s="2" customFormat="1" x14ac:dyDescent="0.25">
      <c r="A12" s="6" t="s">
        <v>641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642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644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645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646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647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648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649</v>
      </c>
      <c r="B19" s="6">
        <v>4009</v>
      </c>
      <c r="C19" s="18">
        <v>42500.196400462963</v>
      </c>
      <c r="D19" s="18">
        <v>42500.223356481481</v>
      </c>
      <c r="E19" s="6" t="s">
        <v>632</v>
      </c>
      <c r="F19" s="15">
        <v>2.6956018518831115E-2</v>
      </c>
      <c r="G19" s="10"/>
    </row>
    <row r="20" spans="1:7" s="2" customFormat="1" x14ac:dyDescent="0.25">
      <c r="A20" s="6" t="s">
        <v>650</v>
      </c>
      <c r="B20" s="6">
        <v>4010</v>
      </c>
      <c r="C20" s="18">
        <v>42500.233483796299</v>
      </c>
      <c r="D20" s="18">
        <v>42500.265682870369</v>
      </c>
      <c r="E20" s="6" t="s">
        <v>632</v>
      </c>
      <c r="F20" s="15">
        <v>3.219907407037681E-2</v>
      </c>
      <c r="G20" s="10"/>
    </row>
    <row r="21" spans="1:7" s="2" customFormat="1" x14ac:dyDescent="0.25">
      <c r="A21" s="6" t="s">
        <v>651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652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653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654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655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656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657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658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659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660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661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662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663</v>
      </c>
      <c r="B33" s="6">
        <v>4009</v>
      </c>
      <c r="C33" s="18">
        <v>42500.269236111111</v>
      </c>
      <c r="D33" s="18">
        <v>42500.295902777776</v>
      </c>
      <c r="E33" s="6" t="s">
        <v>632</v>
      </c>
      <c r="F33" s="15">
        <v>2.6666666664823424E-2</v>
      </c>
      <c r="G33" s="10"/>
    </row>
    <row r="34" spans="1:7" s="2" customFormat="1" x14ac:dyDescent="0.25">
      <c r="A34" s="6" t="s">
        <v>664</v>
      </c>
      <c r="B34" s="6">
        <v>4010</v>
      </c>
      <c r="C34" s="18">
        <v>42500.305347222224</v>
      </c>
      <c r="D34" s="18">
        <v>42500.335648148146</v>
      </c>
      <c r="E34" s="6" t="s">
        <v>632</v>
      </c>
      <c r="F34" s="15">
        <v>3.0300925922347233E-2</v>
      </c>
      <c r="G34" s="10"/>
    </row>
    <row r="35" spans="1:7" s="2" customFormat="1" x14ac:dyDescent="0.25">
      <c r="A35" s="6" t="s">
        <v>665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666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667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668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669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670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671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672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673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674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675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676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677</v>
      </c>
      <c r="B47" s="6">
        <v>4009</v>
      </c>
      <c r="C47" s="18">
        <v>42500.339317129627</v>
      </c>
      <c r="D47" s="18">
        <v>42500.368483796294</v>
      </c>
      <c r="E47" s="6" t="s">
        <v>632</v>
      </c>
      <c r="F47" s="15">
        <v>2.9166666667151731E-2</v>
      </c>
      <c r="G47" s="10"/>
    </row>
    <row r="48" spans="1:7" s="2" customFormat="1" x14ac:dyDescent="0.25">
      <c r="A48" s="6" t="s">
        <v>678</v>
      </c>
      <c r="B48" s="6">
        <v>4010</v>
      </c>
      <c r="C48" s="18">
        <v>42500.378217592595</v>
      </c>
      <c r="D48" s="18">
        <v>42500.408402777779</v>
      </c>
      <c r="E48" s="6" t="s">
        <v>632</v>
      </c>
      <c r="F48" s="15">
        <v>3.0185185183654539E-2</v>
      </c>
      <c r="G48" s="10"/>
    </row>
    <row r="49" spans="1:7" s="2" customFormat="1" x14ac:dyDescent="0.25">
      <c r="A49" s="6" t="s">
        <v>680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681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682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683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684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685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686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687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688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689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690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691</v>
      </c>
      <c r="B60" s="6">
        <v>4009</v>
      </c>
      <c r="C60" s="18">
        <v>42500.412604166668</v>
      </c>
      <c r="D60" s="18">
        <v>42500.44189814815</v>
      </c>
      <c r="E60" s="6" t="s">
        <v>632</v>
      </c>
      <c r="F60" s="15">
        <v>2.9293981482624076E-2</v>
      </c>
      <c r="G60" s="10"/>
    </row>
    <row r="61" spans="1:7" s="2" customFormat="1" x14ac:dyDescent="0.25">
      <c r="A61" s="6" t="s">
        <v>692</v>
      </c>
      <c r="B61" s="6">
        <v>4010</v>
      </c>
      <c r="C61" s="18">
        <v>42500.451666666668</v>
      </c>
      <c r="D61" s="18">
        <v>42500.48333333333</v>
      </c>
      <c r="E61" s="6" t="s">
        <v>632</v>
      </c>
      <c r="F61" s="15">
        <v>3.1666666662204079E-2</v>
      </c>
      <c r="G61" s="10"/>
    </row>
    <row r="62" spans="1:7" s="2" customFormat="1" x14ac:dyDescent="0.25">
      <c r="A62" s="6" t="s">
        <v>693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694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695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696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698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700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701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702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703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704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705</v>
      </c>
      <c r="B72" s="6">
        <v>4009</v>
      </c>
      <c r="C72" s="18">
        <v>42500.48778935185</v>
      </c>
      <c r="D72" s="18">
        <v>42500.515069444446</v>
      </c>
      <c r="E72" s="6" t="s">
        <v>632</v>
      </c>
      <c r="F72" s="15">
        <v>2.7280092595901806E-2</v>
      </c>
      <c r="G72" s="10"/>
    </row>
    <row r="73" spans="1:7" s="2" customFormat="1" x14ac:dyDescent="0.25">
      <c r="A73" s="6" t="s">
        <v>706</v>
      </c>
      <c r="B73" s="6">
        <v>4010</v>
      </c>
      <c r="C73" s="18">
        <v>42500.525092592594</v>
      </c>
      <c r="D73" s="18">
        <v>42500.555856481478</v>
      </c>
      <c r="E73" s="6" t="s">
        <v>632</v>
      </c>
      <c r="F73" s="15">
        <v>3.0763888884393964E-2</v>
      </c>
      <c r="G73" s="10"/>
    </row>
    <row r="74" spans="1:7" s="2" customFormat="1" x14ac:dyDescent="0.25">
      <c r="A74" s="6" t="s">
        <v>707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708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710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711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712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713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714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715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716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717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718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719</v>
      </c>
      <c r="B85" s="6">
        <v>4009</v>
      </c>
      <c r="C85" s="18">
        <v>42500.558854166666</v>
      </c>
      <c r="D85" s="18">
        <v>42500.588090277779</v>
      </c>
      <c r="E85" s="6" t="s">
        <v>632</v>
      </c>
      <c r="F85" s="15">
        <v>2.923611111327773E-2</v>
      </c>
      <c r="G85" s="10"/>
    </row>
    <row r="86" spans="1:7" s="2" customFormat="1" x14ac:dyDescent="0.25">
      <c r="A86" s="6" t="s">
        <v>720</v>
      </c>
      <c r="B86" s="6">
        <v>4010</v>
      </c>
      <c r="C86" s="18">
        <v>42500.597129629627</v>
      </c>
      <c r="D86" s="18">
        <v>42500.627430555556</v>
      </c>
      <c r="E86" s="6" t="s">
        <v>632</v>
      </c>
      <c r="F86" s="15">
        <v>3.030092592962319E-2</v>
      </c>
      <c r="G86" s="10"/>
    </row>
    <row r="87" spans="1:7" s="2" customFormat="1" x14ac:dyDescent="0.25">
      <c r="A87" s="6" t="s">
        <v>721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722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724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725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726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727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729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730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731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732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733</v>
      </c>
      <c r="B97" s="6">
        <v>4009</v>
      </c>
      <c r="C97" s="18">
        <v>42500.630208333336</v>
      </c>
      <c r="D97" s="18">
        <v>42500.661238425928</v>
      </c>
      <c r="E97" s="6" t="s">
        <v>632</v>
      </c>
      <c r="F97" s="15">
        <v>3.1030092592118308E-2</v>
      </c>
      <c r="G97" s="10"/>
    </row>
    <row r="98" spans="1:7" s="2" customFormat="1" x14ac:dyDescent="0.25">
      <c r="A98" s="6" t="s">
        <v>734</v>
      </c>
      <c r="B98" s="6">
        <v>4010</v>
      </c>
      <c r="C98" s="18">
        <v>42500.670115740744</v>
      </c>
      <c r="D98" s="18">
        <v>42500.702025462961</v>
      </c>
      <c r="E98" s="6" t="s">
        <v>632</v>
      </c>
      <c r="F98" s="15">
        <v>3.1909722216369119E-2</v>
      </c>
      <c r="G98" s="10"/>
    </row>
    <row r="99" spans="1:7" s="2" customFormat="1" x14ac:dyDescent="0.25">
      <c r="A99" s="6" t="s">
        <v>735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736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737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738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739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740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741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742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743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744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745</v>
      </c>
      <c r="B109" s="6">
        <v>4009</v>
      </c>
      <c r="C109" s="18">
        <v>42500.705752314818</v>
      </c>
      <c r="D109" s="18">
        <v>42500.734189814815</v>
      </c>
      <c r="E109" s="6" t="s">
        <v>632</v>
      </c>
      <c r="F109" s="15">
        <v>2.8437499997380655E-2</v>
      </c>
      <c r="G109" s="10"/>
    </row>
    <row r="110" spans="1:7" s="2" customFormat="1" x14ac:dyDescent="0.25">
      <c r="A110" s="6" t="s">
        <v>746</v>
      </c>
      <c r="B110" s="6">
        <v>4010</v>
      </c>
      <c r="C110" s="18">
        <v>42500.744942129626</v>
      </c>
      <c r="D110" s="18">
        <v>42500.773321759261</v>
      </c>
      <c r="E110" s="6" t="s">
        <v>632</v>
      </c>
      <c r="F110" s="15">
        <v>2.8379629635310266E-2</v>
      </c>
      <c r="G110" s="10"/>
    </row>
    <row r="111" spans="1:7" s="2" customFormat="1" x14ac:dyDescent="0.25">
      <c r="A111" s="6" t="s">
        <v>747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748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749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750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751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752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753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754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755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756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757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758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759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760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761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762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763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764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765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766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767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769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770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771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772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773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774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775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776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777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778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779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780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781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633" priority="12">
      <formula>#REF!&gt;#REF!</formula>
    </cfRule>
    <cfRule type="expression" dxfId="632" priority="13">
      <formula>#REF!&gt;0</formula>
    </cfRule>
    <cfRule type="expression" dxfId="631" priority="14">
      <formula>#REF!&gt;0</formula>
    </cfRule>
  </conditionalFormatting>
  <conditionalFormatting sqref="B85 A86:B144 A3:B84 E3:E144">
    <cfRule type="expression" dxfId="630" priority="10">
      <formula>$P3&gt;0</formula>
    </cfRule>
    <cfRule type="expression" dxfId="629" priority="11">
      <formula>$O3&gt;0</formula>
    </cfRule>
  </conditionalFormatting>
  <conditionalFormatting sqref="B85:D85 A86:D144 A3:D84 F3:G144">
    <cfRule type="expression" dxfId="628" priority="8">
      <formula>NOT(ISBLANK($G3))</formula>
    </cfRule>
  </conditionalFormatting>
  <conditionalFormatting sqref="A85">
    <cfRule type="expression" dxfId="627" priority="5">
      <formula>#REF!&gt;#REF!</formula>
    </cfRule>
    <cfRule type="expression" dxfId="626" priority="6">
      <formula>#REF!&gt;0</formula>
    </cfRule>
    <cfRule type="expression" dxfId="625" priority="7">
      <formula>#REF!&gt;0</formula>
    </cfRule>
  </conditionalFormatting>
  <conditionalFormatting sqref="A85">
    <cfRule type="expression" dxfId="624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9" t="str">
        <f>"Eagle P3 System Performance - "&amp;TEXT(J3,"YYYY-MM-DD")</f>
        <v>Eagle P3 System Performance - 2016-05-11</v>
      </c>
      <c r="B1" s="79"/>
      <c r="C1" s="79"/>
      <c r="D1" s="79"/>
      <c r="E1" s="79"/>
      <c r="F1" s="79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833</v>
      </c>
      <c r="B3" s="13">
        <v>4039</v>
      </c>
      <c r="C3" s="42">
        <v>42501.420763888891</v>
      </c>
      <c r="D3" s="19">
        <v>42501.449305555558</v>
      </c>
      <c r="E3" s="13" t="s">
        <v>976</v>
      </c>
      <c r="F3" s="16">
        <v>2.8541666666569654E-2</v>
      </c>
      <c r="G3" s="14" t="s">
        <v>1079</v>
      </c>
      <c r="J3" s="20">
        <v>42501</v>
      </c>
      <c r="K3" s="21"/>
      <c r="L3" s="80" t="s">
        <v>3</v>
      </c>
      <c r="M3" s="80"/>
      <c r="N3" s="81"/>
    </row>
    <row r="4" spans="1:65" s="2" customFormat="1" ht="15.75" thickBot="1" x14ac:dyDescent="0.3">
      <c r="A4" s="13" t="s">
        <v>874</v>
      </c>
      <c r="B4" s="13">
        <v>4020</v>
      </c>
      <c r="C4" s="42">
        <v>42501.609490740739</v>
      </c>
      <c r="D4" s="19">
        <v>42501.631886574076</v>
      </c>
      <c r="E4" s="13" t="s">
        <v>1017</v>
      </c>
      <c r="F4" s="16">
        <v>2.2395833337213844E-2</v>
      </c>
      <c r="G4" s="14" t="s">
        <v>1075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931</v>
      </c>
      <c r="B5" s="13">
        <v>4032</v>
      </c>
      <c r="C5" s="42">
        <v>42502.060023148151</v>
      </c>
      <c r="D5" s="19">
        <v>42502.084224537037</v>
      </c>
      <c r="E5" s="13" t="s">
        <v>1074</v>
      </c>
      <c r="F5" s="16">
        <v>2.4201388885558117E-2</v>
      </c>
      <c r="G5" s="14" t="s">
        <v>1078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904</v>
      </c>
      <c r="B6" s="13">
        <v>4007</v>
      </c>
      <c r="C6" s="42">
        <v>42501.756284722222</v>
      </c>
      <c r="D6" s="19">
        <v>42501.784502314818</v>
      </c>
      <c r="E6" s="13" t="s">
        <v>1047</v>
      </c>
      <c r="F6" s="16">
        <v>2.8217592596774921E-2</v>
      </c>
      <c r="G6" s="14" t="s">
        <v>1076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788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789</v>
      </c>
      <c r="B8" s="6">
        <v>4013</v>
      </c>
      <c r="C8" s="34">
        <v>42501.16982638889</v>
      </c>
      <c r="D8" s="18">
        <v>42501.204502314817</v>
      </c>
      <c r="E8" s="6" t="s">
        <v>932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790</v>
      </c>
      <c r="B9" s="6">
        <v>4009</v>
      </c>
      <c r="C9" s="34">
        <v>42501.155509259261</v>
      </c>
      <c r="D9" s="18">
        <v>42501.185879629629</v>
      </c>
      <c r="E9" s="6" t="s">
        <v>933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791</v>
      </c>
      <c r="B10" s="6">
        <v>4039</v>
      </c>
      <c r="C10" s="34">
        <v>42501.194155092591</v>
      </c>
      <c r="D10" s="18">
        <v>42501.224097222221</v>
      </c>
      <c r="E10" s="6" t="s">
        <v>934</v>
      </c>
      <c r="F10" s="15">
        <v>2.99421296294895E-2</v>
      </c>
      <c r="G10" s="10"/>
    </row>
    <row r="11" spans="1:65" s="2" customFormat="1" x14ac:dyDescent="0.25">
      <c r="A11" s="6" t="s">
        <v>792</v>
      </c>
      <c r="B11" s="6">
        <v>4007</v>
      </c>
      <c r="C11" s="34">
        <v>42501.171388888892</v>
      </c>
      <c r="D11" s="18">
        <v>42501.204270833332</v>
      </c>
      <c r="E11" s="6" t="s">
        <v>935</v>
      </c>
      <c r="F11" s="15">
        <v>3.2881944440305233E-2</v>
      </c>
      <c r="G11" s="10"/>
    </row>
    <row r="12" spans="1:65" s="2" customFormat="1" x14ac:dyDescent="0.25">
      <c r="A12" s="6" t="s">
        <v>793</v>
      </c>
      <c r="B12" s="6">
        <v>4030</v>
      </c>
      <c r="C12" s="34">
        <v>42501.211689814816</v>
      </c>
      <c r="D12" s="18">
        <v>42501.242858796293</v>
      </c>
      <c r="E12" s="6" t="s">
        <v>936</v>
      </c>
      <c r="F12" s="15">
        <v>3.1168981477094349E-2</v>
      </c>
      <c r="G12" s="10"/>
    </row>
    <row r="13" spans="1:65" s="2" customFormat="1" x14ac:dyDescent="0.25">
      <c r="A13" s="6" t="s">
        <v>794</v>
      </c>
      <c r="B13" s="6">
        <v>4031</v>
      </c>
      <c r="C13" s="34">
        <v>42501.180543981478</v>
      </c>
      <c r="D13" s="18">
        <v>42501.214259259257</v>
      </c>
      <c r="E13" s="6" t="s">
        <v>937</v>
      </c>
      <c r="F13" s="15">
        <v>3.3715277779265307E-2</v>
      </c>
      <c r="G13" s="10"/>
    </row>
    <row r="14" spans="1:65" s="2" customFormat="1" x14ac:dyDescent="0.25">
      <c r="A14" s="6" t="s">
        <v>795</v>
      </c>
      <c r="B14" s="6">
        <v>4032</v>
      </c>
      <c r="C14" s="34">
        <v>42501.219872685186</v>
      </c>
      <c r="D14" s="18">
        <v>42501.254884259259</v>
      </c>
      <c r="E14" s="6" t="s">
        <v>938</v>
      </c>
      <c r="F14" s="15">
        <v>3.5011574072996154E-2</v>
      </c>
      <c r="G14" s="10"/>
    </row>
    <row r="15" spans="1:65" s="2" customFormat="1" x14ac:dyDescent="0.25">
      <c r="A15" s="6" t="s">
        <v>796</v>
      </c>
      <c r="B15" s="6">
        <v>4024</v>
      </c>
      <c r="C15" s="34">
        <v>42501.189351851855</v>
      </c>
      <c r="D15" s="18">
        <v>42501.223749999997</v>
      </c>
      <c r="E15" s="6" t="s">
        <v>939</v>
      </c>
      <c r="F15" s="15">
        <v>3.4398148141917773E-2</v>
      </c>
      <c r="G15" s="10"/>
    </row>
    <row r="16" spans="1:65" s="2" customFormat="1" x14ac:dyDescent="0.25">
      <c r="A16" s="6" t="s">
        <v>797</v>
      </c>
      <c r="B16" s="6">
        <v>4023</v>
      </c>
      <c r="C16" s="34">
        <v>42501.234039351853</v>
      </c>
      <c r="D16" s="18">
        <v>42501.265393518515</v>
      </c>
      <c r="E16" s="6" t="s">
        <v>940</v>
      </c>
      <c r="F16" s="15">
        <v>3.1354166661913041E-2</v>
      </c>
      <c r="G16" s="10"/>
    </row>
    <row r="17" spans="1:7" s="2" customFormat="1" x14ac:dyDescent="0.25">
      <c r="A17" s="6" t="s">
        <v>798</v>
      </c>
      <c r="B17" s="6">
        <v>4011</v>
      </c>
      <c r="C17" s="34">
        <v>42501.210578703707</v>
      </c>
      <c r="D17" s="18">
        <v>42501.236319444448</v>
      </c>
      <c r="E17" s="6" t="s">
        <v>941</v>
      </c>
      <c r="F17" s="15">
        <v>2.5740740740729962E-2</v>
      </c>
      <c r="G17" s="10"/>
    </row>
    <row r="18" spans="1:7" s="2" customFormat="1" x14ac:dyDescent="0.25">
      <c r="A18" s="6" t="s">
        <v>799</v>
      </c>
      <c r="B18" s="6">
        <v>4012</v>
      </c>
      <c r="C18" s="34">
        <v>42501.244016203702</v>
      </c>
      <c r="D18" s="18">
        <v>42501.274050925924</v>
      </c>
      <c r="E18" s="6" t="s">
        <v>942</v>
      </c>
      <c r="F18" s="15">
        <v>3.0034722221898846E-2</v>
      </c>
      <c r="G18" s="10"/>
    </row>
    <row r="19" spans="1:7" s="2" customFormat="1" x14ac:dyDescent="0.25">
      <c r="A19" s="6" t="s">
        <v>800</v>
      </c>
      <c r="B19" s="6">
        <v>4014</v>
      </c>
      <c r="C19" s="34">
        <v>42501.216782407406</v>
      </c>
      <c r="D19" s="18">
        <v>42501.247060185182</v>
      </c>
      <c r="E19" s="6" t="s">
        <v>943</v>
      </c>
      <c r="F19" s="15">
        <v>3.0277777776063886E-2</v>
      </c>
      <c r="G19" s="10"/>
    </row>
    <row r="20" spans="1:7" s="2" customFormat="1" x14ac:dyDescent="0.25">
      <c r="A20" s="6" t="s">
        <v>801</v>
      </c>
      <c r="B20" s="6">
        <v>4013</v>
      </c>
      <c r="C20" s="34">
        <v>42501.254710648151</v>
      </c>
      <c r="D20" s="18">
        <v>42501.284212962964</v>
      </c>
      <c r="E20" s="6" t="s">
        <v>944</v>
      </c>
      <c r="F20" s="15">
        <v>2.9502314813726116E-2</v>
      </c>
      <c r="G20" s="10"/>
    </row>
    <row r="21" spans="1:7" s="2" customFormat="1" x14ac:dyDescent="0.25">
      <c r="A21" s="6" t="s">
        <v>802</v>
      </c>
      <c r="B21" s="6">
        <v>4009</v>
      </c>
      <c r="C21" s="34">
        <v>42501.229351851849</v>
      </c>
      <c r="D21" s="18">
        <v>42501.255300925928</v>
      </c>
      <c r="E21" s="6" t="s">
        <v>945</v>
      </c>
      <c r="F21" s="15">
        <v>2.5949074079107959E-2</v>
      </c>
      <c r="G21" s="10"/>
    </row>
    <row r="22" spans="1:7" s="2" customFormat="1" x14ac:dyDescent="0.25">
      <c r="A22" s="6" t="s">
        <v>803</v>
      </c>
      <c r="B22" s="6">
        <v>4010</v>
      </c>
      <c r="C22" s="34">
        <v>42501.263541666667</v>
      </c>
      <c r="D22" s="18">
        <v>42501.294861111113</v>
      </c>
      <c r="E22" s="6" t="s">
        <v>946</v>
      </c>
      <c r="F22" s="15">
        <v>3.1319444446125999E-2</v>
      </c>
      <c r="G22" s="10"/>
    </row>
    <row r="23" spans="1:7" s="2" customFormat="1" x14ac:dyDescent="0.25">
      <c r="A23" s="6" t="s">
        <v>804</v>
      </c>
      <c r="B23" s="6">
        <v>4040</v>
      </c>
      <c r="C23" s="34">
        <v>42501.237500000003</v>
      </c>
      <c r="D23" s="18">
        <v>42501.264965277776</v>
      </c>
      <c r="E23" s="6" t="s">
        <v>947</v>
      </c>
      <c r="F23" s="15">
        <v>2.7465277773444541E-2</v>
      </c>
      <c r="G23" s="10"/>
    </row>
    <row r="24" spans="1:7" s="2" customFormat="1" x14ac:dyDescent="0.25">
      <c r="A24" s="6" t="s">
        <v>805</v>
      </c>
      <c r="B24" s="6">
        <v>4039</v>
      </c>
      <c r="C24" s="34">
        <v>42501.277372685188</v>
      </c>
      <c r="D24" s="18">
        <v>42501.30740740741</v>
      </c>
      <c r="E24" s="6" t="s">
        <v>948</v>
      </c>
      <c r="F24" s="15">
        <v>3.0034722221898846E-2</v>
      </c>
      <c r="G24" s="10"/>
    </row>
    <row r="25" spans="1:7" s="2" customFormat="1" x14ac:dyDescent="0.25">
      <c r="A25" s="6" t="s">
        <v>806</v>
      </c>
      <c r="B25" s="6">
        <v>4007</v>
      </c>
      <c r="C25" s="34">
        <v>42501.250162037039</v>
      </c>
      <c r="D25" s="18">
        <v>42501.275590277779</v>
      </c>
      <c r="E25" s="6" t="s">
        <v>949</v>
      </c>
      <c r="F25" s="15">
        <v>2.5428240740438923E-2</v>
      </c>
      <c r="G25" s="10"/>
    </row>
    <row r="26" spans="1:7" s="2" customFormat="1" x14ac:dyDescent="0.25">
      <c r="A26" s="6" t="s">
        <v>807</v>
      </c>
      <c r="B26" s="6">
        <v>4008</v>
      </c>
      <c r="C26" s="34">
        <v>42501.279988425929</v>
      </c>
      <c r="D26" s="18">
        <v>42501.318310185183</v>
      </c>
      <c r="E26" s="6" t="s">
        <v>950</v>
      </c>
      <c r="F26" s="15">
        <v>3.8321759253449272E-2</v>
      </c>
      <c r="G26" s="10"/>
    </row>
    <row r="27" spans="1:7" s="2" customFormat="1" x14ac:dyDescent="0.25">
      <c r="A27" s="6" t="s">
        <v>808</v>
      </c>
      <c r="B27" s="6">
        <v>4031</v>
      </c>
      <c r="C27" s="34">
        <v>42501.260127314818</v>
      </c>
      <c r="D27" s="18">
        <v>42501.285231481481</v>
      </c>
      <c r="E27" s="6" t="s">
        <v>951</v>
      </c>
      <c r="F27" s="15">
        <v>2.5104166663368233E-2</v>
      </c>
      <c r="G27" s="10"/>
    </row>
    <row r="28" spans="1:7" s="2" customFormat="1" x14ac:dyDescent="0.25">
      <c r="A28" s="6" t="s">
        <v>809</v>
      </c>
      <c r="B28" s="6">
        <v>4032</v>
      </c>
      <c r="C28" s="34">
        <v>42501.292870370373</v>
      </c>
      <c r="D28" s="18">
        <v>42501.32644675926</v>
      </c>
      <c r="E28" s="6" t="s">
        <v>952</v>
      </c>
      <c r="F28" s="15">
        <v>3.3576388887013309E-2</v>
      </c>
      <c r="G28" s="10"/>
    </row>
    <row r="29" spans="1:7" s="2" customFormat="1" x14ac:dyDescent="0.25">
      <c r="A29" s="6" t="s">
        <v>810</v>
      </c>
      <c r="B29" s="6">
        <v>4024</v>
      </c>
      <c r="C29" s="34">
        <v>42501.268564814818</v>
      </c>
      <c r="D29" s="18">
        <v>42501.301180555558</v>
      </c>
      <c r="E29" s="6" t="s">
        <v>953</v>
      </c>
      <c r="F29" s="15">
        <v>3.2615740739856847E-2</v>
      </c>
      <c r="G29" s="10"/>
    </row>
    <row r="30" spans="1:7" s="2" customFormat="1" x14ac:dyDescent="0.25">
      <c r="A30" s="6" t="s">
        <v>811</v>
      </c>
      <c r="B30" s="6">
        <v>4023</v>
      </c>
      <c r="C30" s="34">
        <v>42501.307118055556</v>
      </c>
      <c r="D30" s="18">
        <v>42501.336377314816</v>
      </c>
      <c r="E30" s="6" t="s">
        <v>954</v>
      </c>
      <c r="F30" s="15">
        <v>2.9259259259561077E-2</v>
      </c>
      <c r="G30" s="10"/>
    </row>
    <row r="31" spans="1:7" s="2" customFormat="1" x14ac:dyDescent="0.25">
      <c r="A31" s="6" t="s">
        <v>812</v>
      </c>
      <c r="B31" s="6">
        <v>4029</v>
      </c>
      <c r="C31" s="34">
        <v>42501.282881944448</v>
      </c>
      <c r="D31" s="18">
        <v>42501.308831018519</v>
      </c>
      <c r="E31" s="6" t="s">
        <v>955</v>
      </c>
      <c r="F31" s="15">
        <v>2.5949074071832001E-2</v>
      </c>
      <c r="G31" s="10"/>
    </row>
    <row r="32" spans="1:7" s="2" customFormat="1" x14ac:dyDescent="0.25">
      <c r="A32" s="6" t="s">
        <v>813</v>
      </c>
      <c r="B32" s="6">
        <v>4030</v>
      </c>
      <c r="C32" s="34">
        <v>42501.320509259262</v>
      </c>
      <c r="D32" s="18">
        <v>42501.346724537034</v>
      </c>
      <c r="E32" s="6" t="s">
        <v>956</v>
      </c>
      <c r="F32" s="15">
        <v>2.6215277772280388E-2</v>
      </c>
      <c r="G32" s="10"/>
    </row>
    <row r="33" spans="1:7" s="2" customFormat="1" x14ac:dyDescent="0.25">
      <c r="A33" s="6" t="s">
        <v>814</v>
      </c>
      <c r="B33" s="6">
        <v>4014</v>
      </c>
      <c r="C33" s="34">
        <v>42501.287604166668</v>
      </c>
      <c r="D33" s="18">
        <v>42501.317986111113</v>
      </c>
      <c r="E33" s="6" t="s">
        <v>957</v>
      </c>
      <c r="F33" s="15">
        <v>3.0381944445252884E-2</v>
      </c>
      <c r="G33" s="10"/>
    </row>
    <row r="34" spans="1:7" s="2" customFormat="1" x14ac:dyDescent="0.25">
      <c r="A34" s="6" t="s">
        <v>815</v>
      </c>
      <c r="B34" s="6">
        <v>4013</v>
      </c>
      <c r="C34" s="34">
        <v>42501.3280787037</v>
      </c>
      <c r="D34" s="18">
        <v>42501.358599537038</v>
      </c>
      <c r="E34" s="6" t="s">
        <v>958</v>
      </c>
      <c r="F34" s="15">
        <v>3.0520833337504882E-2</v>
      </c>
      <c r="G34" s="10"/>
    </row>
    <row r="35" spans="1:7" s="2" customFormat="1" x14ac:dyDescent="0.25">
      <c r="A35" s="6" t="s">
        <v>816</v>
      </c>
      <c r="B35" s="6">
        <v>4009</v>
      </c>
      <c r="C35" s="34">
        <v>42501.300555555557</v>
      </c>
      <c r="D35" s="18">
        <v>42501.328668981485</v>
      </c>
      <c r="E35" s="6" t="s">
        <v>959</v>
      </c>
      <c r="F35" s="15">
        <v>2.8113425927585922E-2</v>
      </c>
      <c r="G35" s="10"/>
    </row>
    <row r="36" spans="1:7" s="2" customFormat="1" x14ac:dyDescent="0.25">
      <c r="A36" s="6" t="s">
        <v>817</v>
      </c>
      <c r="B36" s="6">
        <v>4010</v>
      </c>
      <c r="C36" s="34">
        <v>42501.339039351849</v>
      </c>
      <c r="D36" s="18">
        <v>42501.367222222223</v>
      </c>
      <c r="E36" s="6" t="s">
        <v>960</v>
      </c>
      <c r="F36" s="15">
        <v>2.8182870373711921E-2</v>
      </c>
      <c r="G36" s="10"/>
    </row>
    <row r="37" spans="1:7" s="2" customFormat="1" x14ac:dyDescent="0.25">
      <c r="A37" s="6" t="s">
        <v>818</v>
      </c>
      <c r="B37" s="6">
        <v>4040</v>
      </c>
      <c r="C37" s="34">
        <v>42501.310891203706</v>
      </c>
      <c r="D37" s="18">
        <v>42501.33829861111</v>
      </c>
      <c r="E37" s="6" t="s">
        <v>961</v>
      </c>
      <c r="F37" s="15">
        <v>2.7407407404098194E-2</v>
      </c>
      <c r="G37" s="10"/>
    </row>
    <row r="38" spans="1:7" s="2" customFormat="1" x14ac:dyDescent="0.25">
      <c r="A38" s="6" t="s">
        <v>819</v>
      </c>
      <c r="B38" s="6">
        <v>4039</v>
      </c>
      <c r="C38" s="34">
        <v>42501.350266203706</v>
      </c>
      <c r="D38" s="18">
        <v>42501.379108796296</v>
      </c>
      <c r="E38" s="6" t="s">
        <v>962</v>
      </c>
      <c r="F38" s="15">
        <v>2.884259259008104E-2</v>
      </c>
      <c r="G38" s="10"/>
    </row>
    <row r="39" spans="1:7" s="2" customFormat="1" x14ac:dyDescent="0.25">
      <c r="A39" s="6" t="s">
        <v>820</v>
      </c>
      <c r="B39" s="6">
        <v>4007</v>
      </c>
      <c r="C39" s="34">
        <v>42501.320659722223</v>
      </c>
      <c r="D39" s="18">
        <v>42501.348402777781</v>
      </c>
      <c r="E39" s="6" t="s">
        <v>963</v>
      </c>
      <c r="F39" s="15">
        <v>2.7743055557948537E-2</v>
      </c>
      <c r="G39" s="10"/>
    </row>
    <row r="40" spans="1:7" s="2" customFormat="1" x14ac:dyDescent="0.25">
      <c r="A40" s="6" t="s">
        <v>821</v>
      </c>
      <c r="B40" s="6">
        <v>4008</v>
      </c>
      <c r="C40" s="34">
        <v>42501.356365740743</v>
      </c>
      <c r="D40" s="18">
        <v>42501.387418981481</v>
      </c>
      <c r="E40" s="6" t="s">
        <v>964</v>
      </c>
      <c r="F40" s="15">
        <v>3.1053240738401655E-2</v>
      </c>
      <c r="G40" s="10"/>
    </row>
    <row r="41" spans="1:7" s="2" customFormat="1" x14ac:dyDescent="0.25">
      <c r="A41" s="6" t="s">
        <v>822</v>
      </c>
      <c r="B41" s="6">
        <v>4031</v>
      </c>
      <c r="C41" s="34">
        <v>42501.330821759257</v>
      </c>
      <c r="D41" s="18">
        <v>42501.358194444445</v>
      </c>
      <c r="E41" s="6" t="s">
        <v>965</v>
      </c>
      <c r="F41" s="15">
        <v>2.7372685188311152E-2</v>
      </c>
      <c r="G41" s="10"/>
    </row>
    <row r="42" spans="1:7" s="2" customFormat="1" x14ac:dyDescent="0.25">
      <c r="A42" s="6" t="s">
        <v>823</v>
      </c>
      <c r="B42" s="6">
        <v>4032</v>
      </c>
      <c r="C42" s="34">
        <v>42501.367939814816</v>
      </c>
      <c r="D42" s="18">
        <v>42501.398252314815</v>
      </c>
      <c r="E42" s="6" t="s">
        <v>966</v>
      </c>
      <c r="F42" s="15">
        <v>3.0312499999126885E-2</v>
      </c>
      <c r="G42" s="10"/>
    </row>
    <row r="43" spans="1:7" s="2" customFormat="1" x14ac:dyDescent="0.25">
      <c r="A43" s="6" t="s">
        <v>824</v>
      </c>
      <c r="B43" s="6">
        <v>4024</v>
      </c>
      <c r="C43" s="34">
        <v>42501.339745370373</v>
      </c>
      <c r="D43" s="18">
        <v>42501.368483796294</v>
      </c>
      <c r="E43" s="6" t="s">
        <v>967</v>
      </c>
      <c r="F43" s="15">
        <v>2.8738425920892041E-2</v>
      </c>
      <c r="G43" s="10"/>
    </row>
    <row r="44" spans="1:7" s="2" customFormat="1" x14ac:dyDescent="0.25">
      <c r="A44" s="6" t="s">
        <v>825</v>
      </c>
      <c r="B44" s="6">
        <v>4023</v>
      </c>
      <c r="C44" s="34">
        <v>42501.378368055557</v>
      </c>
      <c r="D44" s="18">
        <v>42501.408541666664</v>
      </c>
      <c r="E44" s="6" t="s">
        <v>968</v>
      </c>
      <c r="F44" s="15">
        <v>3.0173611106874887E-2</v>
      </c>
      <c r="G44" s="10"/>
    </row>
    <row r="45" spans="1:7" s="2" customFormat="1" x14ac:dyDescent="0.25">
      <c r="A45" s="6" t="s">
        <v>826</v>
      </c>
      <c r="B45" s="6">
        <v>4029</v>
      </c>
      <c r="C45" s="34">
        <v>42501.353356481479</v>
      </c>
      <c r="D45" s="18">
        <v>42501.380104166667</v>
      </c>
      <c r="E45" s="6" t="s">
        <v>969</v>
      </c>
      <c r="F45" s="15">
        <v>2.6747685187729076E-2</v>
      </c>
      <c r="G45" s="10"/>
    </row>
    <row r="46" spans="1:7" s="2" customFormat="1" x14ac:dyDescent="0.25">
      <c r="A46" s="6" t="s">
        <v>827</v>
      </c>
      <c r="B46" s="6">
        <v>4030</v>
      </c>
      <c r="C46" s="34">
        <v>42501.39203703704</v>
      </c>
      <c r="D46" s="18">
        <v>42501.419131944444</v>
      </c>
      <c r="E46" s="6" t="s">
        <v>970</v>
      </c>
      <c r="F46" s="15">
        <v>2.7094907403807156E-2</v>
      </c>
      <c r="G46" s="10"/>
    </row>
    <row r="47" spans="1:7" s="2" customFormat="1" x14ac:dyDescent="0.25">
      <c r="A47" s="6" t="s">
        <v>828</v>
      </c>
      <c r="B47" s="6">
        <v>4014</v>
      </c>
      <c r="C47" s="34">
        <v>42501.362175925926</v>
      </c>
      <c r="D47" s="18">
        <v>42501.389780092592</v>
      </c>
      <c r="E47" s="6" t="s">
        <v>971</v>
      </c>
      <c r="F47" s="15">
        <v>2.7604166665696539E-2</v>
      </c>
      <c r="G47" s="10"/>
    </row>
    <row r="48" spans="1:7" s="2" customFormat="1" x14ac:dyDescent="0.25">
      <c r="A48" s="6" t="s">
        <v>829</v>
      </c>
      <c r="B48" s="6">
        <v>4013</v>
      </c>
      <c r="C48" s="34">
        <v>42501.399675925924</v>
      </c>
      <c r="D48" s="18">
        <v>42501.429814814815</v>
      </c>
      <c r="E48" s="6" t="s">
        <v>972</v>
      </c>
      <c r="F48" s="15">
        <v>3.0138888891087845E-2</v>
      </c>
      <c r="G48" s="10"/>
    </row>
    <row r="49" spans="1:7" s="2" customFormat="1" x14ac:dyDescent="0.25">
      <c r="A49" s="6" t="s">
        <v>830</v>
      </c>
      <c r="B49" s="6">
        <v>4009</v>
      </c>
      <c r="C49" s="34">
        <v>42501.370196759257</v>
      </c>
      <c r="D49" s="18">
        <v>42501.400891203702</v>
      </c>
      <c r="E49" s="6" t="s">
        <v>973</v>
      </c>
      <c r="F49" s="15">
        <v>3.0694444445543922E-2</v>
      </c>
      <c r="G49" s="10"/>
    </row>
    <row r="50" spans="1:7" s="2" customFormat="1" x14ac:dyDescent="0.25">
      <c r="A50" s="6" t="s">
        <v>831</v>
      </c>
      <c r="B50" s="6">
        <v>4010</v>
      </c>
      <c r="C50" s="34">
        <v>42501.412789351853</v>
      </c>
      <c r="D50" s="18">
        <v>42501.439953703702</v>
      </c>
      <c r="E50" s="6" t="s">
        <v>974</v>
      </c>
      <c r="F50" s="15">
        <v>2.7164351849933155E-2</v>
      </c>
      <c r="G50" s="10"/>
    </row>
    <row r="51" spans="1:7" s="2" customFormat="1" x14ac:dyDescent="0.25">
      <c r="A51" s="6" t="s">
        <v>832</v>
      </c>
      <c r="B51" s="6">
        <v>4040</v>
      </c>
      <c r="C51" s="34">
        <v>42501.38318287037</v>
      </c>
      <c r="D51" s="18">
        <v>42501.410682870373</v>
      </c>
      <c r="E51" s="6" t="s">
        <v>975</v>
      </c>
      <c r="F51" s="15">
        <v>2.7500000003783498E-2</v>
      </c>
      <c r="G51" s="10"/>
    </row>
    <row r="52" spans="1:7" s="2" customFormat="1" x14ac:dyDescent="0.25">
      <c r="A52" s="6" t="s">
        <v>834</v>
      </c>
      <c r="B52" s="6">
        <v>4007</v>
      </c>
      <c r="C52" s="34">
        <v>42501.390277777777</v>
      </c>
      <c r="D52" s="18">
        <v>42501.420706018522</v>
      </c>
      <c r="E52" s="6" t="s">
        <v>977</v>
      </c>
      <c r="F52" s="15">
        <v>3.0428240745095536E-2</v>
      </c>
      <c r="G52" s="10"/>
    </row>
    <row r="53" spans="1:7" s="2" customFormat="1" x14ac:dyDescent="0.25">
      <c r="A53" s="6" t="s">
        <v>835</v>
      </c>
      <c r="B53" s="6">
        <v>4008</v>
      </c>
      <c r="C53" s="34">
        <v>42501.424849537034</v>
      </c>
      <c r="D53" s="18">
        <v>42501.465960648151</v>
      </c>
      <c r="E53" s="6" t="s">
        <v>978</v>
      </c>
      <c r="F53" s="15">
        <v>4.1111111117061228E-2</v>
      </c>
      <c r="G53" s="10"/>
    </row>
    <row r="54" spans="1:7" s="2" customFormat="1" x14ac:dyDescent="0.25">
      <c r="A54" s="6" t="s">
        <v>836</v>
      </c>
      <c r="B54" s="6">
        <v>4031</v>
      </c>
      <c r="C54" s="34">
        <v>42501.403090277781</v>
      </c>
      <c r="D54" s="18">
        <v>42501.433819444443</v>
      </c>
      <c r="E54" s="6" t="s">
        <v>979</v>
      </c>
      <c r="F54" s="15">
        <v>3.0729166661330964E-2</v>
      </c>
      <c r="G54" s="10"/>
    </row>
    <row r="55" spans="1:7" s="2" customFormat="1" x14ac:dyDescent="0.25">
      <c r="A55" s="6" t="s">
        <v>837</v>
      </c>
      <c r="B55" s="6">
        <v>4032</v>
      </c>
      <c r="C55" s="34">
        <v>42501.440416666665</v>
      </c>
      <c r="D55" s="18">
        <v>42501.471273148149</v>
      </c>
      <c r="E55" s="6" t="s">
        <v>980</v>
      </c>
      <c r="F55" s="15">
        <v>3.0856481484079268E-2</v>
      </c>
      <c r="G55" s="10"/>
    </row>
    <row r="56" spans="1:7" s="2" customFormat="1" x14ac:dyDescent="0.25">
      <c r="A56" s="6" t="s">
        <v>838</v>
      </c>
      <c r="B56" s="6">
        <v>4024</v>
      </c>
      <c r="C56" s="34">
        <v>42501.413182870368</v>
      </c>
      <c r="D56" s="18">
        <v>42501.441562499997</v>
      </c>
      <c r="E56" s="6" t="s">
        <v>981</v>
      </c>
      <c r="F56" s="15">
        <v>2.8379629628034309E-2</v>
      </c>
      <c r="G56" s="10"/>
    </row>
    <row r="57" spans="1:7" s="2" customFormat="1" x14ac:dyDescent="0.25">
      <c r="A57" s="6" t="s">
        <v>839</v>
      </c>
      <c r="B57" s="6">
        <v>4023</v>
      </c>
      <c r="C57" s="34">
        <v>42501.450740740744</v>
      </c>
      <c r="D57" s="18">
        <v>42501.481342592589</v>
      </c>
      <c r="E57" s="6" t="s">
        <v>982</v>
      </c>
      <c r="F57" s="15">
        <v>3.0601851845858619E-2</v>
      </c>
      <c r="G57" s="10"/>
    </row>
    <row r="58" spans="1:7" s="2" customFormat="1" x14ac:dyDescent="0.25">
      <c r="A58" s="6" t="s">
        <v>840</v>
      </c>
      <c r="B58" s="6">
        <v>4029</v>
      </c>
      <c r="C58" s="34">
        <v>42501.424826388888</v>
      </c>
      <c r="D58" s="18">
        <v>42501.452222222222</v>
      </c>
      <c r="E58" s="6" t="s">
        <v>983</v>
      </c>
      <c r="F58" s="15">
        <v>2.7395833334594499E-2</v>
      </c>
      <c r="G58" s="10"/>
    </row>
    <row r="59" spans="1:7" s="2" customFormat="1" x14ac:dyDescent="0.25">
      <c r="A59" s="6" t="s">
        <v>841</v>
      </c>
      <c r="B59" s="6">
        <v>4030</v>
      </c>
      <c r="C59" s="34">
        <v>42501.463125000002</v>
      </c>
      <c r="D59" s="18">
        <v>42501.491770833331</v>
      </c>
      <c r="E59" s="6" t="s">
        <v>984</v>
      </c>
      <c r="F59" s="15">
        <v>2.8645833328482695E-2</v>
      </c>
      <c r="G59" s="10"/>
    </row>
    <row r="60" spans="1:7" s="2" customFormat="1" x14ac:dyDescent="0.25">
      <c r="A60" s="6" t="s">
        <v>842</v>
      </c>
      <c r="B60" s="6">
        <v>4014</v>
      </c>
      <c r="C60" s="34">
        <v>42501.437800925924</v>
      </c>
      <c r="D60" s="18">
        <v>42501.46261574074</v>
      </c>
      <c r="E60" s="6" t="s">
        <v>985</v>
      </c>
      <c r="F60" s="15">
        <v>2.4814814816636499E-2</v>
      </c>
      <c r="G60" s="10"/>
    </row>
    <row r="61" spans="1:7" s="2" customFormat="1" x14ac:dyDescent="0.25">
      <c r="A61" s="6" t="s">
        <v>843</v>
      </c>
      <c r="B61" s="6">
        <v>4013</v>
      </c>
      <c r="C61" s="34">
        <v>42501.473645833335</v>
      </c>
      <c r="D61" s="18">
        <v>42501.50271990741</v>
      </c>
      <c r="E61" s="6" t="s">
        <v>986</v>
      </c>
      <c r="F61" s="15">
        <v>2.9074074074742384E-2</v>
      </c>
      <c r="G61" s="10"/>
    </row>
    <row r="62" spans="1:7" s="2" customFormat="1" x14ac:dyDescent="0.25">
      <c r="A62" s="6" t="s">
        <v>844</v>
      </c>
      <c r="B62" s="6">
        <v>4009</v>
      </c>
      <c r="C62" s="34">
        <v>42501.448055555556</v>
      </c>
      <c r="D62" s="18">
        <v>42501.472638888888</v>
      </c>
      <c r="E62" s="6" t="s">
        <v>987</v>
      </c>
      <c r="F62" s="15">
        <v>2.4583333331975155E-2</v>
      </c>
      <c r="G62" s="10"/>
    </row>
    <row r="63" spans="1:7" s="2" customFormat="1" x14ac:dyDescent="0.25">
      <c r="A63" s="6" t="s">
        <v>845</v>
      </c>
      <c r="B63" s="6">
        <v>4010</v>
      </c>
      <c r="C63" s="34">
        <v>42501.482754629629</v>
      </c>
      <c r="D63" s="18">
        <v>42501.512766203705</v>
      </c>
      <c r="E63" s="6" t="s">
        <v>988</v>
      </c>
      <c r="F63" s="15">
        <v>3.0011574075615499E-2</v>
      </c>
      <c r="G63" s="10"/>
    </row>
    <row r="64" spans="1:7" s="2" customFormat="1" x14ac:dyDescent="0.25">
      <c r="A64" s="6" t="s">
        <v>846</v>
      </c>
      <c r="B64" s="6">
        <v>4020</v>
      </c>
      <c r="C64" s="34">
        <v>42501.458645833336</v>
      </c>
      <c r="D64" s="18">
        <v>42501.484155092592</v>
      </c>
      <c r="E64" s="6" t="s">
        <v>989</v>
      </c>
      <c r="F64" s="15">
        <v>2.5509259256068617E-2</v>
      </c>
      <c r="G64" s="10"/>
    </row>
    <row r="65" spans="1:7" s="2" customFormat="1" x14ac:dyDescent="0.25">
      <c r="A65" s="6" t="s">
        <v>847</v>
      </c>
      <c r="B65" s="6">
        <v>4019</v>
      </c>
      <c r="C65" s="34">
        <v>42501.495173611111</v>
      </c>
      <c r="D65" s="18">
        <v>42501.523356481484</v>
      </c>
      <c r="E65" s="6" t="s">
        <v>990</v>
      </c>
      <c r="F65" s="15">
        <v>2.8182870373711921E-2</v>
      </c>
      <c r="G65" s="10"/>
    </row>
    <row r="66" spans="1:7" s="2" customFormat="1" x14ac:dyDescent="0.25">
      <c r="A66" s="6" t="s">
        <v>848</v>
      </c>
      <c r="B66" s="6">
        <v>4007</v>
      </c>
      <c r="C66" s="34">
        <v>42501.468344907407</v>
      </c>
      <c r="D66" s="18">
        <v>42501.49359953704</v>
      </c>
      <c r="E66" s="6" t="s">
        <v>991</v>
      </c>
      <c r="F66" s="15">
        <v>2.5254629632399883E-2</v>
      </c>
      <c r="G66" s="10"/>
    </row>
    <row r="67" spans="1:7" s="2" customFormat="1" x14ac:dyDescent="0.25">
      <c r="A67" s="6" t="s">
        <v>849</v>
      </c>
      <c r="B67" s="6">
        <v>4008</v>
      </c>
      <c r="C67" s="34">
        <v>42501.505358796298</v>
      </c>
      <c r="D67" s="18">
        <v>42501.53334490741</v>
      </c>
      <c r="E67" s="6" t="s">
        <v>992</v>
      </c>
      <c r="F67" s="15">
        <v>2.7986111112113576E-2</v>
      </c>
      <c r="G67" s="10"/>
    </row>
    <row r="68" spans="1:7" s="2" customFormat="1" x14ac:dyDescent="0.25">
      <c r="A68" s="6" t="s">
        <v>850</v>
      </c>
      <c r="B68" s="6">
        <v>4031</v>
      </c>
      <c r="C68" s="34">
        <v>42501.474606481483</v>
      </c>
      <c r="D68" s="18">
        <v>42501.504699074074</v>
      </c>
      <c r="E68" s="6" t="s">
        <v>993</v>
      </c>
      <c r="F68" s="15">
        <v>3.0092592591245193E-2</v>
      </c>
      <c r="G68" s="10"/>
    </row>
    <row r="69" spans="1:7" s="2" customFormat="1" x14ac:dyDescent="0.25">
      <c r="A69" s="6" t="s">
        <v>851</v>
      </c>
      <c r="B69" s="6">
        <v>4032</v>
      </c>
      <c r="C69" s="34">
        <v>42501.510416666664</v>
      </c>
      <c r="D69" s="18">
        <v>42501.544629629629</v>
      </c>
      <c r="E69" s="6" t="s">
        <v>994</v>
      </c>
      <c r="F69" s="15">
        <v>3.4212962964375038E-2</v>
      </c>
      <c r="G69" s="10"/>
    </row>
    <row r="70" spans="1:7" s="2" customFormat="1" x14ac:dyDescent="0.25">
      <c r="A70" s="6" t="s">
        <v>852</v>
      </c>
      <c r="B70" s="6">
        <v>4024</v>
      </c>
      <c r="C70" s="34">
        <v>42501.486585648148</v>
      </c>
      <c r="D70" s="18">
        <v>42501.514155092591</v>
      </c>
      <c r="E70" s="6" t="s">
        <v>995</v>
      </c>
      <c r="F70" s="15">
        <v>2.7569444442633539E-2</v>
      </c>
      <c r="G70" s="10"/>
    </row>
    <row r="71" spans="1:7" s="2" customFormat="1" x14ac:dyDescent="0.25">
      <c r="A71" s="6" t="s">
        <v>853</v>
      </c>
      <c r="B71" s="6">
        <v>4023</v>
      </c>
      <c r="C71" s="34">
        <v>42501.520578703705</v>
      </c>
      <c r="D71" s="18">
        <v>42501.554652777777</v>
      </c>
      <c r="E71" s="6" t="s">
        <v>996</v>
      </c>
      <c r="F71" s="15">
        <v>3.407407407212304E-2</v>
      </c>
      <c r="G71" s="10"/>
    </row>
    <row r="72" spans="1:7" s="2" customFormat="1" x14ac:dyDescent="0.25">
      <c r="A72" s="6" t="s">
        <v>854</v>
      </c>
      <c r="B72" s="6">
        <v>4029</v>
      </c>
      <c r="C72" s="34">
        <v>42501.49627314815</v>
      </c>
      <c r="D72" s="18">
        <v>42501.526122685187</v>
      </c>
      <c r="E72" s="6" t="s">
        <v>997</v>
      </c>
      <c r="F72" s="15">
        <v>2.9849537037080154E-2</v>
      </c>
      <c r="G72" s="10"/>
    </row>
    <row r="73" spans="1:7" s="2" customFormat="1" x14ac:dyDescent="0.25">
      <c r="A73" s="6" t="s">
        <v>855</v>
      </c>
      <c r="B73" s="6">
        <v>4030</v>
      </c>
      <c r="C73" s="34">
        <v>42501.533703703702</v>
      </c>
      <c r="D73" s="18">
        <v>42501.564884259256</v>
      </c>
      <c r="E73" s="6" t="s">
        <v>998</v>
      </c>
      <c r="F73" s="15">
        <v>3.1180555553874001E-2</v>
      </c>
      <c r="G73" s="10"/>
    </row>
    <row r="74" spans="1:7" s="2" customFormat="1" x14ac:dyDescent="0.25">
      <c r="A74" s="6" t="s">
        <v>856</v>
      </c>
      <c r="B74" s="6">
        <v>4014</v>
      </c>
      <c r="C74" s="34">
        <v>42501.507337962961</v>
      </c>
      <c r="D74" s="18">
        <v>42501.537361111114</v>
      </c>
      <c r="E74" s="6" t="s">
        <v>999</v>
      </c>
      <c r="F74" s="15">
        <v>3.0023148152395152E-2</v>
      </c>
      <c r="G74" s="10"/>
    </row>
    <row r="75" spans="1:7" s="2" customFormat="1" x14ac:dyDescent="0.25">
      <c r="A75" s="6" t="s">
        <v>857</v>
      </c>
      <c r="B75" s="6">
        <v>4013</v>
      </c>
      <c r="C75" s="34">
        <v>42501.547060185185</v>
      </c>
      <c r="D75" s="18">
        <v>42501.575983796298</v>
      </c>
      <c r="E75" s="6" t="s">
        <v>1000</v>
      </c>
      <c r="F75" s="15">
        <v>2.8923611112986691E-2</v>
      </c>
      <c r="G75" s="10"/>
    </row>
    <row r="76" spans="1:7" s="2" customFormat="1" x14ac:dyDescent="0.25">
      <c r="A76" s="6" t="s">
        <v>858</v>
      </c>
      <c r="B76" s="6">
        <v>4009</v>
      </c>
      <c r="C76" s="34">
        <v>42501.515208333331</v>
      </c>
      <c r="D76" s="18">
        <v>42501.546273148146</v>
      </c>
      <c r="E76" s="6" t="s">
        <v>1001</v>
      </c>
      <c r="F76" s="15">
        <v>3.1064814815181307E-2</v>
      </c>
      <c r="G76" s="10"/>
    </row>
    <row r="77" spans="1:7" s="2" customFormat="1" x14ac:dyDescent="0.25">
      <c r="A77" s="6" t="s">
        <v>859</v>
      </c>
      <c r="B77" s="6">
        <v>4010</v>
      </c>
      <c r="C77" s="34">
        <v>42501.555138888885</v>
      </c>
      <c r="D77" s="18">
        <v>42501.585763888892</v>
      </c>
      <c r="E77" s="6" t="s">
        <v>1002</v>
      </c>
      <c r="F77" s="15">
        <v>3.0625000006693881E-2</v>
      </c>
      <c r="G77" s="10"/>
    </row>
    <row r="78" spans="1:7" s="2" customFormat="1" x14ac:dyDescent="0.25">
      <c r="A78" s="6" t="s">
        <v>860</v>
      </c>
      <c r="B78" s="6">
        <v>4020</v>
      </c>
      <c r="C78" s="34">
        <v>42501.529016203705</v>
      </c>
      <c r="D78" s="18">
        <v>42501.557638888888</v>
      </c>
      <c r="E78" s="6" t="s">
        <v>1003</v>
      </c>
      <c r="F78" s="15">
        <v>2.8622685182199348E-2</v>
      </c>
      <c r="G78" s="10"/>
    </row>
    <row r="79" spans="1:7" s="2" customFormat="1" x14ac:dyDescent="0.25">
      <c r="A79" s="6" t="s">
        <v>861</v>
      </c>
      <c r="B79" s="6">
        <v>4019</v>
      </c>
      <c r="C79" s="34">
        <v>42501.569537037038</v>
      </c>
      <c r="D79" s="18">
        <v>42501.598171296297</v>
      </c>
      <c r="E79" s="6" t="s">
        <v>1004</v>
      </c>
      <c r="F79" s="15">
        <v>2.8634259258979E-2</v>
      </c>
      <c r="G79" s="10"/>
    </row>
    <row r="80" spans="1:7" s="2" customFormat="1" x14ac:dyDescent="0.25">
      <c r="A80" s="6" t="s">
        <v>862</v>
      </c>
      <c r="B80" s="6">
        <v>4007</v>
      </c>
      <c r="C80" s="34">
        <v>42501.53875</v>
      </c>
      <c r="D80" s="18">
        <v>42501.566354166665</v>
      </c>
      <c r="E80" s="6" t="s">
        <v>1005</v>
      </c>
      <c r="F80" s="15">
        <v>2.7604166665696539E-2</v>
      </c>
      <c r="G80" s="10"/>
    </row>
    <row r="81" spans="1:7" s="2" customFormat="1" x14ac:dyDescent="0.25">
      <c r="A81" s="6" t="s">
        <v>863</v>
      </c>
      <c r="B81" s="6">
        <v>4008</v>
      </c>
      <c r="C81" s="34">
        <v>42501.57739583333</v>
      </c>
      <c r="D81" s="18">
        <v>42501.606064814812</v>
      </c>
      <c r="E81" s="6" t="s">
        <v>1006</v>
      </c>
      <c r="F81" s="15">
        <v>2.8668981482042E-2</v>
      </c>
      <c r="G81" s="10"/>
    </row>
    <row r="82" spans="1:7" s="2" customFormat="1" x14ac:dyDescent="0.25">
      <c r="A82" s="6" t="s">
        <v>864</v>
      </c>
      <c r="B82" s="6">
        <v>4031</v>
      </c>
      <c r="C82" s="34">
        <v>42501.547337962962</v>
      </c>
      <c r="D82" s="18">
        <v>42501.578252314815</v>
      </c>
      <c r="E82" s="6" t="s">
        <v>1007</v>
      </c>
      <c r="F82" s="15">
        <v>3.0914351853425615E-2</v>
      </c>
      <c r="G82" s="10"/>
    </row>
    <row r="83" spans="1:7" s="2" customFormat="1" x14ac:dyDescent="0.25">
      <c r="A83" s="6" t="s">
        <v>865</v>
      </c>
      <c r="B83" s="6">
        <v>4032</v>
      </c>
      <c r="C83" s="34">
        <v>42501.582905092589</v>
      </c>
      <c r="D83" s="18">
        <v>42501.61787037037</v>
      </c>
      <c r="E83" s="6" t="s">
        <v>1008</v>
      </c>
      <c r="F83" s="15">
        <v>3.496527778042946E-2</v>
      </c>
      <c r="G83" s="10"/>
    </row>
    <row r="84" spans="1:7" s="2" customFormat="1" x14ac:dyDescent="0.25">
      <c r="A84" s="6" t="s">
        <v>866</v>
      </c>
      <c r="B84" s="6">
        <v>4024</v>
      </c>
      <c r="C84" s="34">
        <v>42501.557997685188</v>
      </c>
      <c r="D84" s="18">
        <v>42501.58734953704</v>
      </c>
      <c r="E84" s="6" t="s">
        <v>1009</v>
      </c>
      <c r="F84" s="15">
        <v>2.9351851851970423E-2</v>
      </c>
      <c r="G84" s="10"/>
    </row>
    <row r="85" spans="1:7" s="2" customFormat="1" x14ac:dyDescent="0.25">
      <c r="A85" s="6" t="s">
        <v>867</v>
      </c>
      <c r="B85" s="6">
        <v>4023</v>
      </c>
      <c r="C85" s="34">
        <v>42501.597800925927</v>
      </c>
      <c r="D85" s="18">
        <v>42501.628344907411</v>
      </c>
      <c r="E85" s="6" t="s">
        <v>1010</v>
      </c>
      <c r="F85" s="15">
        <v>3.054398148378823E-2</v>
      </c>
      <c r="G85" s="10"/>
    </row>
    <row r="86" spans="1:7" s="2" customFormat="1" x14ac:dyDescent="0.25">
      <c r="A86" s="6" t="s">
        <v>868</v>
      </c>
      <c r="B86" s="6">
        <v>4029</v>
      </c>
      <c r="C86" s="34">
        <v>42501.570034722223</v>
      </c>
      <c r="D86" s="18">
        <v>42501.598726851851</v>
      </c>
      <c r="E86" s="6" t="s">
        <v>1011</v>
      </c>
      <c r="F86" s="15">
        <v>2.8692129628325347E-2</v>
      </c>
      <c r="G86" s="10"/>
    </row>
    <row r="87" spans="1:7" s="2" customFormat="1" x14ac:dyDescent="0.25">
      <c r="A87" s="6" t="s">
        <v>869</v>
      </c>
      <c r="B87" s="6">
        <v>4030</v>
      </c>
      <c r="C87" s="34">
        <v>42501.606550925928</v>
      </c>
      <c r="D87" s="18">
        <v>42501.638784722221</v>
      </c>
      <c r="E87" s="6" t="s">
        <v>1012</v>
      </c>
      <c r="F87" s="15">
        <v>3.2233796293439809E-2</v>
      </c>
      <c r="G87" s="10"/>
    </row>
    <row r="88" spans="1:7" s="2" customFormat="1" x14ac:dyDescent="0.25">
      <c r="A88" s="6" t="s">
        <v>870</v>
      </c>
      <c r="B88" s="6">
        <v>4014</v>
      </c>
      <c r="C88" s="34">
        <v>42501.579780092594</v>
      </c>
      <c r="D88" s="18">
        <v>42501.608726851853</v>
      </c>
      <c r="E88" s="6" t="s">
        <v>1013</v>
      </c>
      <c r="F88" s="15">
        <v>2.8946759259270038E-2</v>
      </c>
      <c r="G88" s="10"/>
    </row>
    <row r="89" spans="1:7" s="2" customFormat="1" x14ac:dyDescent="0.25">
      <c r="A89" s="6" t="s">
        <v>871</v>
      </c>
      <c r="B89" s="6">
        <v>4013</v>
      </c>
      <c r="C89" s="34">
        <v>42501.621493055558</v>
      </c>
      <c r="D89" s="18">
        <v>42501.650833333333</v>
      </c>
      <c r="E89" s="6" t="s">
        <v>1014</v>
      </c>
      <c r="F89" s="15">
        <v>2.9340277775190771E-2</v>
      </c>
      <c r="G89" s="10"/>
    </row>
    <row r="90" spans="1:7" s="2" customFormat="1" x14ac:dyDescent="0.25">
      <c r="A90" s="6" t="s">
        <v>872</v>
      </c>
      <c r="B90" s="6">
        <v>4009</v>
      </c>
      <c r="C90" s="34">
        <v>42501.591458333336</v>
      </c>
      <c r="D90" s="18">
        <v>42501.619641203702</v>
      </c>
      <c r="E90" s="6" t="s">
        <v>1015</v>
      </c>
      <c r="F90" s="15">
        <v>2.8182870366435964E-2</v>
      </c>
      <c r="G90" s="10"/>
    </row>
    <row r="91" spans="1:7" s="2" customFormat="1" x14ac:dyDescent="0.25">
      <c r="A91" s="6" t="s">
        <v>873</v>
      </c>
      <c r="B91" s="6">
        <v>4010</v>
      </c>
      <c r="C91" s="34">
        <v>42501.633194444446</v>
      </c>
      <c r="D91" s="18">
        <v>42501.659201388888</v>
      </c>
      <c r="E91" s="6" t="s">
        <v>1016</v>
      </c>
      <c r="F91" s="15">
        <v>2.6006944441178348E-2</v>
      </c>
      <c r="G91" s="10"/>
    </row>
    <row r="92" spans="1:7" s="2" customFormat="1" x14ac:dyDescent="0.25">
      <c r="A92" s="6" t="s">
        <v>875</v>
      </c>
      <c r="B92" s="6">
        <v>4019</v>
      </c>
      <c r="C92" s="34">
        <v>42501.638506944444</v>
      </c>
      <c r="D92" s="18">
        <v>42501.672511574077</v>
      </c>
      <c r="E92" s="6" t="s">
        <v>1018</v>
      </c>
      <c r="F92" s="15">
        <v>3.4004629633272998E-2</v>
      </c>
      <c r="G92" s="10"/>
    </row>
    <row r="93" spans="1:7" s="2" customFormat="1" x14ac:dyDescent="0.25">
      <c r="A93" s="6" t="s">
        <v>876</v>
      </c>
      <c r="B93" s="6">
        <v>4007</v>
      </c>
      <c r="C93" s="34">
        <v>42501.609305555554</v>
      </c>
      <c r="D93" s="18">
        <v>42501.639456018522</v>
      </c>
      <c r="E93" s="6" t="s">
        <v>1019</v>
      </c>
      <c r="F93" s="15">
        <v>3.0150462967867497E-2</v>
      </c>
      <c r="G93" s="10"/>
    </row>
    <row r="94" spans="1:7" s="2" customFormat="1" x14ac:dyDescent="0.25">
      <c r="A94" s="6" t="s">
        <v>877</v>
      </c>
      <c r="B94" s="6">
        <v>4008</v>
      </c>
      <c r="C94" s="34">
        <v>42501.651041666664</v>
      </c>
      <c r="D94" s="18">
        <v>42501.679537037038</v>
      </c>
      <c r="E94" s="6" t="s">
        <v>1020</v>
      </c>
      <c r="F94" s="15">
        <v>2.849537037400296E-2</v>
      </c>
      <c r="G94" s="10"/>
    </row>
    <row r="95" spans="1:7" s="2" customFormat="1" x14ac:dyDescent="0.25">
      <c r="A95" s="6" t="s">
        <v>878</v>
      </c>
      <c r="B95" s="6">
        <v>4031</v>
      </c>
      <c r="C95" s="34">
        <v>42501.620648148149</v>
      </c>
      <c r="D95" s="18">
        <v>42501.651053240741</v>
      </c>
      <c r="E95" s="6" t="s">
        <v>1021</v>
      </c>
      <c r="F95" s="15">
        <v>3.0405092591536231E-2</v>
      </c>
      <c r="G95" s="10"/>
    </row>
    <row r="96" spans="1:7" s="2" customFormat="1" x14ac:dyDescent="0.25">
      <c r="A96" s="6" t="s">
        <v>879</v>
      </c>
      <c r="B96" s="6">
        <v>4032</v>
      </c>
      <c r="C96" s="34">
        <v>42501.656099537038</v>
      </c>
      <c r="D96" s="18">
        <v>42501.690717592595</v>
      </c>
      <c r="E96" s="6" t="s">
        <v>1022</v>
      </c>
      <c r="F96" s="15">
        <v>3.4618055557075422E-2</v>
      </c>
      <c r="G96" s="10"/>
    </row>
    <row r="97" spans="1:7" s="2" customFormat="1" x14ac:dyDescent="0.25">
      <c r="A97" s="6" t="s">
        <v>880</v>
      </c>
      <c r="B97" s="6">
        <v>4024</v>
      </c>
      <c r="C97" s="34">
        <v>42501.631168981483</v>
      </c>
      <c r="D97" s="18">
        <v>42501.660254629627</v>
      </c>
      <c r="E97" s="6" t="s">
        <v>1023</v>
      </c>
      <c r="F97" s="15">
        <v>2.9085648144246079E-2</v>
      </c>
      <c r="G97" s="10"/>
    </row>
    <row r="98" spans="1:7" s="2" customFormat="1" x14ac:dyDescent="0.25">
      <c r="A98" s="6" t="s">
        <v>881</v>
      </c>
      <c r="B98" s="6">
        <v>4023</v>
      </c>
      <c r="C98" s="34">
        <v>42501.668506944443</v>
      </c>
      <c r="D98" s="18">
        <v>42501.70144675926</v>
      </c>
      <c r="E98" s="6" t="s">
        <v>1024</v>
      </c>
      <c r="F98" s="15">
        <v>3.2939814816927537E-2</v>
      </c>
      <c r="G98" s="10"/>
    </row>
    <row r="99" spans="1:7" s="2" customFormat="1" x14ac:dyDescent="0.25">
      <c r="A99" s="6" t="s">
        <v>882</v>
      </c>
      <c r="B99" s="6">
        <v>4029</v>
      </c>
      <c r="C99" s="34">
        <v>42501.643425925926</v>
      </c>
      <c r="D99" s="18">
        <v>42501.670914351853</v>
      </c>
      <c r="E99" s="6" t="s">
        <v>1025</v>
      </c>
      <c r="F99" s="15">
        <v>2.7488425927003846E-2</v>
      </c>
      <c r="G99" s="10"/>
    </row>
    <row r="100" spans="1:7" s="2" customFormat="1" x14ac:dyDescent="0.25">
      <c r="A100" s="6" t="s">
        <v>883</v>
      </c>
      <c r="B100" s="6">
        <v>4030</v>
      </c>
      <c r="C100" s="34">
        <v>42501.680104166669</v>
      </c>
      <c r="D100" s="18">
        <v>42501.711122685185</v>
      </c>
      <c r="E100" s="6" t="s">
        <v>1026</v>
      </c>
      <c r="F100" s="15">
        <v>3.1018518515338656E-2</v>
      </c>
      <c r="G100" s="10"/>
    </row>
    <row r="101" spans="1:7" s="2" customFormat="1" x14ac:dyDescent="0.25">
      <c r="A101" s="6" t="s">
        <v>884</v>
      </c>
      <c r="B101" s="6">
        <v>4014</v>
      </c>
      <c r="C101" s="34">
        <v>42501.654618055552</v>
      </c>
      <c r="D101" s="18">
        <v>42501.681666666664</v>
      </c>
      <c r="E101" s="6" t="s">
        <v>1027</v>
      </c>
      <c r="F101" s="15">
        <v>2.7048611111240461E-2</v>
      </c>
      <c r="G101" s="10"/>
    </row>
    <row r="102" spans="1:7" s="2" customFormat="1" x14ac:dyDescent="0.25">
      <c r="A102" s="6" t="s">
        <v>885</v>
      </c>
      <c r="B102" s="6">
        <v>4013</v>
      </c>
      <c r="C102" s="34">
        <v>42501.693148148152</v>
      </c>
      <c r="D102" s="18">
        <v>42501.721967592595</v>
      </c>
      <c r="E102" s="6" t="s">
        <v>1028</v>
      </c>
      <c r="F102" s="15">
        <v>2.8819444443797693E-2</v>
      </c>
      <c r="G102" s="10"/>
    </row>
    <row r="103" spans="1:7" s="2" customFormat="1" x14ac:dyDescent="0.25">
      <c r="A103" s="6" t="s">
        <v>886</v>
      </c>
      <c r="B103" s="6">
        <v>4009</v>
      </c>
      <c r="C103" s="34">
        <v>42501.663206018522</v>
      </c>
      <c r="D103" s="18">
        <v>42501.691979166666</v>
      </c>
      <c r="E103" s="6" t="s">
        <v>1029</v>
      </c>
      <c r="F103" s="15">
        <v>2.8773148143955041E-2</v>
      </c>
      <c r="G103" s="10"/>
    </row>
    <row r="104" spans="1:7" s="2" customFormat="1" x14ac:dyDescent="0.25">
      <c r="A104" s="6" t="s">
        <v>887</v>
      </c>
      <c r="B104" s="6">
        <v>4010</v>
      </c>
      <c r="C104" s="34">
        <v>42501.701331018521</v>
      </c>
      <c r="D104" s="18">
        <v>42501.731446759259</v>
      </c>
      <c r="E104" s="6" t="s">
        <v>1030</v>
      </c>
      <c r="F104" s="15">
        <v>3.011574073752854E-2</v>
      </c>
      <c r="G104" s="10"/>
    </row>
    <row r="105" spans="1:7" s="2" customFormat="1" x14ac:dyDescent="0.25">
      <c r="A105" s="6" t="s">
        <v>888</v>
      </c>
      <c r="B105" s="6">
        <v>4020</v>
      </c>
      <c r="C105" s="34">
        <v>42501.676435185182</v>
      </c>
      <c r="D105" s="18">
        <v>42501.704062500001</v>
      </c>
      <c r="E105" s="6" t="s">
        <v>1031</v>
      </c>
      <c r="F105" s="15">
        <v>2.7627314819255844E-2</v>
      </c>
      <c r="G105" s="10"/>
    </row>
    <row r="106" spans="1:7" s="2" customFormat="1" x14ac:dyDescent="0.25">
      <c r="A106" s="6" t="s">
        <v>889</v>
      </c>
      <c r="B106" s="6">
        <v>4019</v>
      </c>
      <c r="C106" s="34">
        <v>42501.711365740739</v>
      </c>
      <c r="D106" s="18">
        <v>42501.744583333333</v>
      </c>
      <c r="E106" s="6" t="s">
        <v>1032</v>
      </c>
      <c r="F106" s="15">
        <v>3.3217592594155576E-2</v>
      </c>
      <c r="G106" s="10"/>
    </row>
    <row r="107" spans="1:7" s="2" customFormat="1" x14ac:dyDescent="0.25">
      <c r="A107" s="6" t="s">
        <v>890</v>
      </c>
      <c r="B107" s="6">
        <v>4007</v>
      </c>
      <c r="C107" s="34">
        <v>42501.684062499997</v>
      </c>
      <c r="D107" s="18">
        <v>42501.712256944447</v>
      </c>
      <c r="E107" s="6" t="s">
        <v>1033</v>
      </c>
      <c r="F107" s="15">
        <v>2.8194444450491574E-2</v>
      </c>
      <c r="G107" s="10"/>
    </row>
    <row r="108" spans="1:7" s="2" customFormat="1" x14ac:dyDescent="0.25">
      <c r="A108" s="6" t="s">
        <v>891</v>
      </c>
      <c r="B108" s="6">
        <v>4008</v>
      </c>
      <c r="C108" s="34">
        <v>42501.724027777775</v>
      </c>
      <c r="D108" s="18">
        <v>42501.751956018517</v>
      </c>
      <c r="E108" s="6" t="s">
        <v>1034</v>
      </c>
      <c r="F108" s="15">
        <v>2.792824074276723E-2</v>
      </c>
      <c r="G108" s="10"/>
    </row>
    <row r="109" spans="1:7" s="2" customFormat="1" x14ac:dyDescent="0.25">
      <c r="A109" s="6" t="s">
        <v>892</v>
      </c>
      <c r="B109" s="6">
        <v>4031</v>
      </c>
      <c r="C109" s="34">
        <v>42501.694155092591</v>
      </c>
      <c r="D109" s="18">
        <v>42501.723865740743</v>
      </c>
      <c r="E109" s="6" t="s">
        <v>1035</v>
      </c>
      <c r="F109" s="15">
        <v>2.9710648152104113E-2</v>
      </c>
      <c r="G109" s="10"/>
    </row>
    <row r="110" spans="1:7" s="2" customFormat="1" x14ac:dyDescent="0.25">
      <c r="A110" s="6" t="s">
        <v>893</v>
      </c>
      <c r="B110" s="6">
        <v>4032</v>
      </c>
      <c r="C110" s="34">
        <v>42501.726574074077</v>
      </c>
      <c r="D110" s="18">
        <v>42501.763495370367</v>
      </c>
      <c r="E110" s="6" t="s">
        <v>1036</v>
      </c>
      <c r="F110" s="15">
        <v>3.6921296290529426E-2</v>
      </c>
      <c r="G110" s="10"/>
    </row>
    <row r="111" spans="1:7" s="2" customFormat="1" x14ac:dyDescent="0.25">
      <c r="A111" s="6" t="s">
        <v>894</v>
      </c>
      <c r="B111" s="6">
        <v>4040</v>
      </c>
      <c r="C111" s="34">
        <v>42501.707395833335</v>
      </c>
      <c r="D111" s="18">
        <v>42501.735046296293</v>
      </c>
      <c r="E111" s="6" t="s">
        <v>1037</v>
      </c>
      <c r="F111" s="15">
        <v>2.7650462958263233E-2</v>
      </c>
      <c r="G111" s="10"/>
    </row>
    <row r="112" spans="1:7" s="2" customFormat="1" x14ac:dyDescent="0.25">
      <c r="A112" s="6" t="s">
        <v>895</v>
      </c>
      <c r="B112" s="6">
        <v>4039</v>
      </c>
      <c r="C112" s="34">
        <v>42501.744074074071</v>
      </c>
      <c r="D112" s="18">
        <v>42501.77511574074</v>
      </c>
      <c r="E112" s="6" t="s">
        <v>1038</v>
      </c>
      <c r="F112" s="15">
        <v>3.104166666889796E-2</v>
      </c>
      <c r="G112" s="10"/>
    </row>
    <row r="113" spans="1:7" s="2" customFormat="1" x14ac:dyDescent="0.25">
      <c r="A113" s="6" t="s">
        <v>896</v>
      </c>
      <c r="B113" s="6">
        <v>4029</v>
      </c>
      <c r="C113" s="34">
        <v>42501.714722222219</v>
      </c>
      <c r="D113" s="18">
        <v>42501.744016203702</v>
      </c>
      <c r="E113" s="6" t="s">
        <v>1039</v>
      </c>
      <c r="F113" s="15">
        <v>2.9293981482624076E-2</v>
      </c>
      <c r="G113" s="10"/>
    </row>
    <row r="114" spans="1:7" s="2" customFormat="1" x14ac:dyDescent="0.25">
      <c r="A114" s="6" t="s">
        <v>897</v>
      </c>
      <c r="B114" s="6">
        <v>4030</v>
      </c>
      <c r="C114" s="34">
        <v>42501.752349537041</v>
      </c>
      <c r="D114" s="18">
        <v>42501.783888888887</v>
      </c>
      <c r="E114" s="6" t="s">
        <v>1040</v>
      </c>
      <c r="F114" s="15">
        <v>3.1539351846731734E-2</v>
      </c>
      <c r="G114" s="10"/>
    </row>
    <row r="115" spans="1:7" s="2" customFormat="1" x14ac:dyDescent="0.25">
      <c r="A115" s="6" t="s">
        <v>898</v>
      </c>
      <c r="B115" s="6">
        <v>4014</v>
      </c>
      <c r="C115" s="34">
        <v>42501.725694444445</v>
      </c>
      <c r="D115" s="18">
        <v>42501.753993055558</v>
      </c>
      <c r="E115" s="6" t="s">
        <v>1041</v>
      </c>
      <c r="F115" s="15">
        <v>2.8298611112404615E-2</v>
      </c>
      <c r="G115" s="10"/>
    </row>
    <row r="116" spans="1:7" s="2" customFormat="1" x14ac:dyDescent="0.25">
      <c r="A116" s="6" t="s">
        <v>899</v>
      </c>
      <c r="B116" s="6">
        <v>4013</v>
      </c>
      <c r="C116" s="34">
        <v>42501.766446759262</v>
      </c>
      <c r="D116" s="18">
        <v>42501.795324074075</v>
      </c>
      <c r="E116" s="6" t="s">
        <v>1042</v>
      </c>
      <c r="F116" s="15">
        <v>2.8877314813144039E-2</v>
      </c>
      <c r="G116" s="10"/>
    </row>
    <row r="117" spans="1:7" s="2" customFormat="1" x14ac:dyDescent="0.25">
      <c r="A117" s="6" t="s">
        <v>900</v>
      </c>
      <c r="B117" s="6">
        <v>4009</v>
      </c>
      <c r="C117" s="34">
        <v>42501.737581018519</v>
      </c>
      <c r="D117" s="18">
        <v>42501.765648148146</v>
      </c>
      <c r="E117" s="6" t="s">
        <v>1043</v>
      </c>
      <c r="F117" s="15">
        <v>2.806712962774327E-2</v>
      </c>
      <c r="G117" s="10"/>
    </row>
    <row r="118" spans="1:7" s="2" customFormat="1" x14ac:dyDescent="0.25">
      <c r="A118" s="6" t="s">
        <v>901</v>
      </c>
      <c r="B118" s="6">
        <v>4010</v>
      </c>
      <c r="C118" s="34">
        <v>42501.774513888886</v>
      </c>
      <c r="D118" s="18">
        <v>42501.806805555556</v>
      </c>
      <c r="E118" s="6" t="s">
        <v>1044</v>
      </c>
      <c r="F118" s="15">
        <v>3.2291666670062114E-2</v>
      </c>
      <c r="G118" s="10"/>
    </row>
    <row r="119" spans="1:7" s="2" customFormat="1" x14ac:dyDescent="0.25">
      <c r="A119" s="6" t="s">
        <v>902</v>
      </c>
      <c r="B119" s="6">
        <v>4020</v>
      </c>
      <c r="C119" s="34">
        <v>42501.748240740744</v>
      </c>
      <c r="D119" s="18">
        <v>42501.777175925927</v>
      </c>
      <c r="E119" s="6" t="s">
        <v>1045</v>
      </c>
      <c r="F119" s="15">
        <v>2.8935185182490386E-2</v>
      </c>
      <c r="G119" s="10"/>
    </row>
    <row r="120" spans="1:7" s="2" customFormat="1" x14ac:dyDescent="0.25">
      <c r="A120" s="6" t="s">
        <v>903</v>
      </c>
      <c r="B120" s="6">
        <v>4019</v>
      </c>
      <c r="C120" s="34">
        <v>42501.781956018516</v>
      </c>
      <c r="D120" s="18">
        <v>42501.816458333335</v>
      </c>
      <c r="E120" s="6" t="s">
        <v>1046</v>
      </c>
      <c r="F120" s="15">
        <v>3.4502314818382729E-2</v>
      </c>
      <c r="G120" s="10"/>
    </row>
    <row r="121" spans="1:7" s="2" customFormat="1" x14ac:dyDescent="0.25">
      <c r="A121" s="6" t="s">
        <v>905</v>
      </c>
      <c r="B121" s="6">
        <v>4008</v>
      </c>
      <c r="C121" s="34">
        <v>42501.792349537034</v>
      </c>
      <c r="D121" s="18">
        <v>42501.825312499997</v>
      </c>
      <c r="E121" s="6" t="s">
        <v>1048</v>
      </c>
      <c r="F121" s="15">
        <v>3.2962962963210884E-2</v>
      </c>
      <c r="G121" s="10"/>
    </row>
    <row r="122" spans="1:7" s="2" customFormat="1" x14ac:dyDescent="0.25">
      <c r="A122" s="6" t="s">
        <v>906</v>
      </c>
      <c r="B122" s="6">
        <v>4031</v>
      </c>
      <c r="C122" s="34">
        <v>42501.767476851855</v>
      </c>
      <c r="D122" s="18">
        <v>42501.795937499999</v>
      </c>
      <c r="E122" s="6" t="s">
        <v>1049</v>
      </c>
      <c r="F122" s="15">
        <v>2.8460648143664002E-2</v>
      </c>
      <c r="G122" s="10"/>
    </row>
    <row r="123" spans="1:7" s="2" customFormat="1" x14ac:dyDescent="0.25">
      <c r="A123" s="6" t="s">
        <v>907</v>
      </c>
      <c r="B123" s="6">
        <v>4032</v>
      </c>
      <c r="C123" s="34">
        <v>42501.809479166666</v>
      </c>
      <c r="D123" s="18">
        <v>42501.835243055553</v>
      </c>
      <c r="E123" s="6" t="s">
        <v>1050</v>
      </c>
      <c r="F123" s="15">
        <v>2.5763888887013309E-2</v>
      </c>
      <c r="G123" s="10"/>
    </row>
    <row r="124" spans="1:7" s="2" customFormat="1" x14ac:dyDescent="0.25">
      <c r="A124" s="6" t="s">
        <v>908</v>
      </c>
      <c r="B124" s="6">
        <v>4029</v>
      </c>
      <c r="C124" s="34">
        <v>42501.787233796298</v>
      </c>
      <c r="D124" s="18">
        <v>42501.816874999997</v>
      </c>
      <c r="E124" s="6" t="s">
        <v>1051</v>
      </c>
      <c r="F124" s="15">
        <v>2.9641203698702157E-2</v>
      </c>
      <c r="G124" s="10"/>
    </row>
    <row r="125" spans="1:7" s="2" customFormat="1" x14ac:dyDescent="0.25">
      <c r="A125" s="6" t="s">
        <v>909</v>
      </c>
      <c r="B125" s="6">
        <v>4030</v>
      </c>
      <c r="C125" s="34">
        <v>42501.824699074074</v>
      </c>
      <c r="D125" s="18">
        <v>42501.857083333336</v>
      </c>
      <c r="E125" s="6" t="s">
        <v>1052</v>
      </c>
      <c r="F125" s="15">
        <v>3.238425926247146E-2</v>
      </c>
      <c r="G125" s="10"/>
    </row>
    <row r="126" spans="1:7" s="2" customFormat="1" x14ac:dyDescent="0.25">
      <c r="A126" s="6" t="s">
        <v>910</v>
      </c>
      <c r="B126" s="6">
        <v>4009</v>
      </c>
      <c r="C126" s="34">
        <v>42501.809432870374</v>
      </c>
      <c r="D126" s="18">
        <v>42501.838587962964</v>
      </c>
      <c r="E126" s="6" t="s">
        <v>1053</v>
      </c>
      <c r="F126" s="15">
        <v>2.9155092590372078E-2</v>
      </c>
      <c r="G126" s="10"/>
    </row>
    <row r="127" spans="1:7" s="2" customFormat="1" x14ac:dyDescent="0.25">
      <c r="A127" s="6" t="s">
        <v>911</v>
      </c>
      <c r="B127" s="6">
        <v>4010</v>
      </c>
      <c r="C127" s="34">
        <v>42501.845393518517</v>
      </c>
      <c r="D127" s="18">
        <v>42501.877847222226</v>
      </c>
      <c r="E127" s="6" t="s">
        <v>1054</v>
      </c>
      <c r="F127" s="15">
        <v>3.2453703708597459E-2</v>
      </c>
      <c r="G127" s="10"/>
    </row>
    <row r="128" spans="1:7" s="2" customFormat="1" x14ac:dyDescent="0.25">
      <c r="A128" s="6" t="s">
        <v>912</v>
      </c>
      <c r="B128" s="6">
        <v>4007</v>
      </c>
      <c r="C128" s="34">
        <v>42501.828113425923</v>
      </c>
      <c r="D128" s="18">
        <v>42501.858275462961</v>
      </c>
      <c r="E128" s="6" t="s">
        <v>1055</v>
      </c>
      <c r="F128" s="15">
        <v>3.0162037037371192E-2</v>
      </c>
      <c r="G128" s="10"/>
    </row>
    <row r="129" spans="1:11" s="2" customFormat="1" x14ac:dyDescent="0.25">
      <c r="A129" s="6" t="s">
        <v>913</v>
      </c>
      <c r="B129" s="6">
        <v>4008</v>
      </c>
      <c r="C129" s="34">
        <v>42501.862534722219</v>
      </c>
      <c r="D129" s="18">
        <v>42501.898333333331</v>
      </c>
      <c r="E129" s="6" t="s">
        <v>1056</v>
      </c>
      <c r="F129" s="15">
        <v>3.5798611112113576E-2</v>
      </c>
      <c r="G129" s="10"/>
    </row>
    <row r="130" spans="1:11" s="2" customFormat="1" x14ac:dyDescent="0.25">
      <c r="A130" s="6" t="s">
        <v>914</v>
      </c>
      <c r="B130" s="6">
        <v>4031</v>
      </c>
      <c r="C130" s="34">
        <v>42501.851747685185</v>
      </c>
      <c r="D130" s="18">
        <v>42501.879537037035</v>
      </c>
      <c r="E130" s="6" t="s">
        <v>1057</v>
      </c>
      <c r="F130" s="15">
        <v>2.7789351850515231E-2</v>
      </c>
      <c r="G130" s="10"/>
    </row>
    <row r="131" spans="1:11" s="2" customFormat="1" x14ac:dyDescent="0.25">
      <c r="A131" s="6" t="s">
        <v>915</v>
      </c>
      <c r="B131" s="6">
        <v>4032</v>
      </c>
      <c r="C131" s="34">
        <v>42501.893310185187</v>
      </c>
      <c r="D131" s="18">
        <v>42501.919872685183</v>
      </c>
      <c r="E131" s="6" t="s">
        <v>1058</v>
      </c>
      <c r="F131" s="15">
        <v>2.6562499995634425E-2</v>
      </c>
      <c r="G131" s="10"/>
    </row>
    <row r="132" spans="1:11" s="2" customFormat="1" x14ac:dyDescent="0.25">
      <c r="A132" s="6" t="s">
        <v>916</v>
      </c>
      <c r="B132" s="6">
        <v>4029</v>
      </c>
      <c r="C132" s="34">
        <v>42501.859733796293</v>
      </c>
      <c r="D132" s="18">
        <v>42501.900347222225</v>
      </c>
      <c r="E132" s="6" t="s">
        <v>1059</v>
      </c>
      <c r="F132" s="15">
        <v>4.0613425931951497E-2</v>
      </c>
      <c r="G132" s="10"/>
    </row>
    <row r="133" spans="1:11" s="2" customFormat="1" x14ac:dyDescent="0.25">
      <c r="A133" s="6" t="s">
        <v>917</v>
      </c>
      <c r="B133" s="6">
        <v>4030</v>
      </c>
      <c r="C133" s="34">
        <v>42501.909525462965</v>
      </c>
      <c r="D133" s="18">
        <v>42501.940694444442</v>
      </c>
      <c r="E133" s="6" t="s">
        <v>1060</v>
      </c>
      <c r="F133" s="15">
        <v>3.1168981477094349E-2</v>
      </c>
      <c r="G133" s="10"/>
    </row>
    <row r="134" spans="1:11" s="2" customFormat="1" x14ac:dyDescent="0.25">
      <c r="A134" s="6" t="s">
        <v>918</v>
      </c>
      <c r="B134" s="6">
        <v>4009</v>
      </c>
      <c r="C134" s="34">
        <v>42501.892199074071</v>
      </c>
      <c r="D134" s="18">
        <v>42501.922291666669</v>
      </c>
      <c r="E134" s="6" t="s">
        <v>1061</v>
      </c>
      <c r="F134" s="15">
        <v>3.0092592598521151E-2</v>
      </c>
      <c r="G134" s="10"/>
    </row>
    <row r="135" spans="1:11" s="2" customFormat="1" x14ac:dyDescent="0.25">
      <c r="A135" s="6" t="s">
        <v>919</v>
      </c>
      <c r="B135" s="6">
        <v>4010</v>
      </c>
      <c r="C135" s="34">
        <v>42501.931168981479</v>
      </c>
      <c r="D135" s="18">
        <v>42501.962627314817</v>
      </c>
      <c r="E135" s="6" t="s">
        <v>1062</v>
      </c>
      <c r="F135" s="15">
        <v>3.1458333338377997E-2</v>
      </c>
      <c r="G135" s="10"/>
    </row>
    <row r="136" spans="1:11" s="2" customFormat="1" x14ac:dyDescent="0.25">
      <c r="A136" s="6" t="s">
        <v>920</v>
      </c>
      <c r="B136" s="6">
        <v>4007</v>
      </c>
      <c r="C136" s="34">
        <v>42501.901828703703</v>
      </c>
      <c r="D136" s="18">
        <v>42501.941504629627</v>
      </c>
      <c r="E136" s="6" t="s">
        <v>1063</v>
      </c>
      <c r="F136" s="15">
        <v>3.9675925923802424E-2</v>
      </c>
      <c r="G136" s="10"/>
    </row>
    <row r="137" spans="1:11" s="2" customFormat="1" x14ac:dyDescent="0.25">
      <c r="A137" s="6" t="s">
        <v>921</v>
      </c>
      <c r="B137" s="6">
        <v>4008</v>
      </c>
      <c r="C137" s="34">
        <v>42501.945787037039</v>
      </c>
      <c r="D137" s="18">
        <v>42501.981342592589</v>
      </c>
      <c r="E137" s="6" t="s">
        <v>1064</v>
      </c>
      <c r="F137" s="15">
        <v>3.555555555067258E-2</v>
      </c>
      <c r="G137" s="10"/>
    </row>
    <row r="138" spans="1:11" s="2" customFormat="1" x14ac:dyDescent="0.25">
      <c r="A138" s="6" t="s">
        <v>922</v>
      </c>
      <c r="B138" s="6">
        <v>4031</v>
      </c>
      <c r="C138" s="34">
        <v>42501.935300925928</v>
      </c>
      <c r="D138" s="18">
        <v>42501.963194444441</v>
      </c>
      <c r="E138" s="6" t="s">
        <v>1065</v>
      </c>
      <c r="F138" s="15">
        <v>2.7893518512428273E-2</v>
      </c>
      <c r="G138" s="10"/>
    </row>
    <row r="139" spans="1:11" s="2" customFormat="1" x14ac:dyDescent="0.25">
      <c r="A139" s="6" t="s">
        <v>923</v>
      </c>
      <c r="B139" s="6">
        <v>4032</v>
      </c>
      <c r="C139" s="34">
        <v>42501.975914351853</v>
      </c>
      <c r="D139" s="18">
        <v>42502.002627314818</v>
      </c>
      <c r="E139" s="6" t="s">
        <v>1066</v>
      </c>
      <c r="F139" s="15">
        <v>2.6712962964666076E-2</v>
      </c>
      <c r="G139" s="10"/>
      <c r="H139"/>
    </row>
    <row r="140" spans="1:11" s="2" customFormat="1" x14ac:dyDescent="0.25">
      <c r="A140" s="6" t="s">
        <v>924</v>
      </c>
      <c r="B140" s="6">
        <v>4029</v>
      </c>
      <c r="C140" s="34">
        <v>42501.954027777778</v>
      </c>
      <c r="D140" s="18">
        <v>42501.983749999999</v>
      </c>
      <c r="E140" s="6" t="s">
        <v>1067</v>
      </c>
      <c r="F140" s="15">
        <v>2.9722222221607808E-2</v>
      </c>
      <c r="G140" s="10"/>
      <c r="H140"/>
    </row>
    <row r="141" spans="1:11" s="2" customFormat="1" x14ac:dyDescent="0.25">
      <c r="A141" s="6" t="s">
        <v>925</v>
      </c>
      <c r="B141" s="6">
        <v>4030</v>
      </c>
      <c r="C141" s="34">
        <v>42501.993773148148</v>
      </c>
      <c r="D141" s="18">
        <v>42502.0237037037</v>
      </c>
      <c r="E141" s="6" t="s">
        <v>1068</v>
      </c>
      <c r="F141" s="15">
        <v>2.9930555552709848E-2</v>
      </c>
      <c r="G141" s="10"/>
      <c r="H141"/>
    </row>
    <row r="142" spans="1:11" s="2" customFormat="1" x14ac:dyDescent="0.25">
      <c r="A142" s="6" t="s">
        <v>926</v>
      </c>
      <c r="B142" s="6">
        <v>4009</v>
      </c>
      <c r="C142" s="34">
        <v>42501.974942129629</v>
      </c>
      <c r="D142" s="18">
        <v>42502.005925925929</v>
      </c>
      <c r="E142" s="6" t="s">
        <v>1069</v>
      </c>
      <c r="F142" s="15">
        <v>3.0983796299551614E-2</v>
      </c>
      <c r="G142" s="10"/>
      <c r="H142"/>
    </row>
    <row r="143" spans="1:11" s="2" customFormat="1" x14ac:dyDescent="0.25">
      <c r="A143" s="6" t="s">
        <v>927</v>
      </c>
      <c r="B143" s="6">
        <v>4010</v>
      </c>
      <c r="C143" s="34">
        <v>42502.014050925929</v>
      </c>
      <c r="D143" s="18">
        <v>42502.045127314814</v>
      </c>
      <c r="E143" s="6" t="s">
        <v>1070</v>
      </c>
      <c r="F143" s="15">
        <v>3.1076388884685002E-2</v>
      </c>
      <c r="G143" s="10"/>
      <c r="H143"/>
      <c r="I143"/>
    </row>
    <row r="144" spans="1:11" x14ac:dyDescent="0.25">
      <c r="A144" s="6" t="s">
        <v>928</v>
      </c>
      <c r="B144" s="6">
        <v>4007</v>
      </c>
      <c r="C144" s="34">
        <v>42501.984166666669</v>
      </c>
      <c r="D144" s="18">
        <v>42502.031967592593</v>
      </c>
      <c r="E144" s="6" t="s">
        <v>1071</v>
      </c>
      <c r="F144" s="15">
        <v>4.7800925924093463E-2</v>
      </c>
      <c r="G144" s="10"/>
      <c r="J144" s="2"/>
      <c r="K144" s="2"/>
    </row>
    <row r="145" spans="1:15" x14ac:dyDescent="0.25">
      <c r="A145" s="6" t="s">
        <v>929</v>
      </c>
      <c r="B145" s="6">
        <v>4008</v>
      </c>
      <c r="C145" s="34">
        <v>42502.034537037034</v>
      </c>
      <c r="D145" s="18">
        <v>42502.065023148149</v>
      </c>
      <c r="E145" s="6" t="s">
        <v>1072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930</v>
      </c>
      <c r="B146" s="6">
        <v>4031</v>
      </c>
      <c r="C146" s="34">
        <v>42502.020416666666</v>
      </c>
      <c r="D146" s="18">
        <v>42502.04824074074</v>
      </c>
      <c r="E146" s="6" t="s">
        <v>1073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621" priority="16">
      <formula>#REF!&gt;#REF!</formula>
    </cfRule>
    <cfRule type="expression" dxfId="620" priority="17">
      <formula>#REF!&gt;0</formula>
    </cfRule>
    <cfRule type="expression" dxfId="619" priority="18">
      <formula>#REF!&gt;0</formula>
    </cfRule>
  </conditionalFormatting>
  <conditionalFormatting sqref="E3:E146 A3:C146">
    <cfRule type="expression" dxfId="618" priority="14">
      <formula>$P3&gt;0</formula>
    </cfRule>
    <cfRule type="expression" dxfId="617" priority="15">
      <formula>$O3&gt;0</formula>
    </cfRule>
  </conditionalFormatting>
  <conditionalFormatting sqref="F144:F146 D3:D143 F3:G143">
    <cfRule type="expression" dxfId="616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'2016-05-17 Train Runs'!Denver_Train_Runs_04122016</vt:lpstr>
      <vt:lpstr>'2016-05-18 Train Runs'!Denver_Train_Runs_04122016</vt:lpstr>
      <vt:lpstr>'2016-05-19 Train Runs'!Denver_Train_Runs_04122016</vt:lpstr>
      <vt:lpstr>'2016-05-20 Train Runs'!Denver_Train_Runs_04122016</vt:lpstr>
      <vt:lpstr>'2016-05-21 Train Runs'!Denver_Train_Runs_04122016</vt:lpstr>
      <vt:lpstr>'2016-05-22 Train Runs'!Denver_Train_Runs_04122016</vt:lpstr>
      <vt:lpstr>'2016-05-23 Train Runs'!Denver_Train_Runs_04122016</vt:lpstr>
      <vt:lpstr>'2016-05-24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2016-05-25T17:36:33Z</dcterms:modified>
</cp:coreProperties>
</file>