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2"/>
  </bookViews>
  <sheets>
    <sheet name="Weekly Summary" sheetId="15" r:id="rId1"/>
    <sheet name="Weekly Cut Out Runs" sheetId="16" r:id="rId2"/>
    <sheet name="Daily Summary" sheetId="6" r:id="rId3"/>
    <sheet name="2016-06-20 Train Runs" sheetId="66" r:id="rId4"/>
    <sheet name="2016-06-19 Train Runs" sheetId="65" r:id="rId5"/>
    <sheet name="2016-06-18 Train Runs" sheetId="64" r:id="rId6"/>
    <sheet name="2016-06-17 Train Runs" sheetId="63" r:id="rId7"/>
    <sheet name="2016-06-16 Train Runs" sheetId="61" r:id="rId8"/>
    <sheet name="2016-06-15 Train Runs" sheetId="60" r:id="rId9"/>
    <sheet name="2016-06-14 Train Runs" sheetId="59" r:id="rId10"/>
    <sheet name="2016-06-13 Train Runs" sheetId="58" r:id="rId11"/>
    <sheet name="2016-06-12 Train Runs" sheetId="57" r:id="rId12"/>
    <sheet name="2016-06-11 Train Runs" sheetId="56" r:id="rId13"/>
    <sheet name="2016-06-10 Train Runs" sheetId="55" r:id="rId14"/>
    <sheet name="2016-06-09 Train Runs" sheetId="54" r:id="rId15"/>
    <sheet name="2016-06-08 Train Runs" sheetId="53" r:id="rId16"/>
    <sheet name="2016-06-07 Train Runs" sheetId="52" r:id="rId17"/>
    <sheet name="2016-06-06 Train Runs" sheetId="51" r:id="rId18"/>
    <sheet name="2016-06-05 Train Runs" sheetId="49" r:id="rId19"/>
    <sheet name="2016-06-04 Train Runs" sheetId="48" r:id="rId20"/>
    <sheet name="2016-06-03 Train Runs" sheetId="47" r:id="rId21"/>
    <sheet name="2016-06-02 Train Runs" sheetId="46" r:id="rId22"/>
    <sheet name="2016-06-01 Train Runs" sheetId="45" r:id="rId23"/>
    <sheet name="2016-05-31 Train Runs" sheetId="44" r:id="rId24"/>
    <sheet name="2016-05-30 Train Runs" sheetId="43" r:id="rId25"/>
    <sheet name="2016-05-29 Train Runs" sheetId="42" r:id="rId26"/>
    <sheet name="2016-05-28 Train Runs" sheetId="41" r:id="rId27"/>
    <sheet name="2016-05-27 Train Runs" sheetId="40" r:id="rId28"/>
    <sheet name="2016-05-06 Train Runs" sheetId="13" r:id="rId29"/>
    <sheet name="2016-05-07 Train Runs" sheetId="11" r:id="rId30"/>
    <sheet name="2016-05-08 Train Runs" sheetId="12" r:id="rId31"/>
    <sheet name="2016-05-09 Train Runs" sheetId="17" r:id="rId32"/>
    <sheet name="2016-05-10 Train Runs" sheetId="19" r:id="rId33"/>
    <sheet name="2016-05-11 Train Runs" sheetId="20" r:id="rId34"/>
    <sheet name="2016-05-12 Train Runs" sheetId="21" r:id="rId35"/>
    <sheet name="2016-05-13 Train Runs" sheetId="22" r:id="rId36"/>
    <sheet name="2016-05-14 Train Runs" sheetId="23" r:id="rId37"/>
    <sheet name="2016-05-15 Train Runs" sheetId="25" r:id="rId38"/>
    <sheet name="2016-05-16 Train Runs" sheetId="26" r:id="rId39"/>
    <sheet name="2016-05-17 Train Runs" sheetId="27" r:id="rId40"/>
    <sheet name="2016-05-18 Train Runs" sheetId="28" r:id="rId41"/>
    <sheet name="2016-05-19 Train Runs" sheetId="29" r:id="rId42"/>
    <sheet name="2016-05-20 Train Runs" sheetId="30" r:id="rId43"/>
    <sheet name="2016-05-21 Train Runs" sheetId="33" r:id="rId44"/>
    <sheet name="2016-05-22 Train Runs" sheetId="34" r:id="rId45"/>
    <sheet name="2016-05-23 Train Runs" sheetId="36" r:id="rId46"/>
    <sheet name="2016-05-24 Train Runs" sheetId="37" r:id="rId47"/>
    <sheet name="2016-05-25 Train Runs" sheetId="38" r:id="rId48"/>
    <sheet name="2016-05-26 Train Runs" sheetId="39" r:id="rId49"/>
  </sheets>
  <externalReferences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xlnm._FilterDatabase" localSheetId="28" hidden="1">'2016-05-06 Train Runs'!$A$2:$H$2</definedName>
    <definedName name="_xlnm._FilterDatabase" localSheetId="29" hidden="1">'2016-05-07 Train Runs'!$A$2:$G$2</definedName>
    <definedName name="_xlnm._FilterDatabase" localSheetId="30" hidden="1">'2016-05-08 Train Runs'!$A$2:$G$2</definedName>
    <definedName name="_xlnm._FilterDatabase" localSheetId="31" hidden="1">'2016-05-09 Train Runs'!$A$2:$G$2</definedName>
    <definedName name="_xlnm._FilterDatabase" localSheetId="32" hidden="1">'2016-05-10 Train Runs'!$A$2:$G$2</definedName>
    <definedName name="_xlnm._FilterDatabase" localSheetId="33" hidden="1">'2016-05-11 Train Runs'!$A$2:$G$2</definedName>
    <definedName name="_xlnm._FilterDatabase" localSheetId="34" hidden="1">'2016-05-12 Train Runs'!$A$2:$G$2</definedName>
    <definedName name="_xlnm._FilterDatabase" localSheetId="35" hidden="1">'2016-05-13 Train Runs'!$A$2:$G$145</definedName>
    <definedName name="_xlnm._FilterDatabase" localSheetId="36" hidden="1">'2016-05-14 Train Runs'!$A$2:$G$147</definedName>
    <definedName name="_xlnm._FilterDatabase" localSheetId="37" hidden="1">'2016-05-15 Train Runs'!$A$2:$G$144</definedName>
    <definedName name="_xlnm._FilterDatabase" localSheetId="38" hidden="1">'2016-05-16 Train Runs'!$A$2:$G$135</definedName>
    <definedName name="_xlnm._FilterDatabase" localSheetId="39" hidden="1">'2016-05-17 Train Runs'!$A$2:$G$143</definedName>
    <definedName name="_xlnm._FilterDatabase" localSheetId="40" hidden="1">'2016-05-18 Train Runs'!$A$2:$G$135</definedName>
    <definedName name="_xlnm._FilterDatabase" localSheetId="41" hidden="1">'2016-05-19 Train Runs'!$A$2:$G$137</definedName>
    <definedName name="_xlnm._FilterDatabase" localSheetId="42" hidden="1">'2016-05-20 Train Runs'!$A$2:$G$141</definedName>
    <definedName name="_xlnm._FilterDatabase" localSheetId="43" hidden="1">'2016-05-21 Train Runs'!$A$2:$G$141</definedName>
    <definedName name="_xlnm._FilterDatabase" localSheetId="44" hidden="1">'2016-05-22 Train Runs'!$A$2:$G$137</definedName>
    <definedName name="_xlnm._FilterDatabase" localSheetId="45" hidden="1">'2016-05-23 Train Runs'!$A$2:$G$136</definedName>
    <definedName name="_xlnm._FilterDatabase" localSheetId="46" hidden="1">'2016-05-24 Train Runs'!$A$2:$G$124</definedName>
    <definedName name="_xlnm._FilterDatabase" localSheetId="47" hidden="1">'2016-05-25 Train Runs'!$A$2:$G$156</definedName>
    <definedName name="_xlnm._FilterDatabase" localSheetId="48" hidden="1">'2016-05-26 Train Runs'!$A$2:$G$139</definedName>
    <definedName name="_xlnm._FilterDatabase" localSheetId="23" hidden="1">'2016-05-31 Train Runs'!$A$2:$G$2</definedName>
    <definedName name="_xlnm._FilterDatabase" localSheetId="22" hidden="1">'2016-06-01 Train Runs'!$A$2:$G$2</definedName>
    <definedName name="_xlnm._FilterDatabase" localSheetId="21" hidden="1">'2016-06-02 Train Runs'!$A$2:$G$2</definedName>
    <definedName name="_xlnm._FilterDatabase" localSheetId="20" hidden="1">'2016-06-03 Train Runs'!$A$2:$G$2</definedName>
    <definedName name="_xlnm._FilterDatabase" localSheetId="19" hidden="1">'2016-06-04 Train Runs'!$A$2:$G$2</definedName>
    <definedName name="_xlnm._FilterDatabase" localSheetId="18" hidden="1">'2016-06-05 Train Runs'!$A$2:$G$2</definedName>
    <definedName name="_xlnm._FilterDatabase" localSheetId="17" hidden="1">'2016-06-06 Train Runs'!$A$2:$G$2</definedName>
    <definedName name="_xlnm._FilterDatabase" localSheetId="16" hidden="1">'2016-06-07 Train Runs'!$A$2:$G$2</definedName>
    <definedName name="_xlnm._FilterDatabase" localSheetId="15" hidden="1">'2016-06-08 Train Runs'!$A$2:$G$2</definedName>
    <definedName name="_xlnm._FilterDatabase" localSheetId="14" hidden="1">'2016-06-09 Train Runs'!$A$2:$G$2</definedName>
    <definedName name="_xlnm._FilterDatabase" localSheetId="13" hidden="1">'2016-06-10 Train Runs'!$A$2:$G$2</definedName>
    <definedName name="_xlnm._FilterDatabase" localSheetId="12" hidden="1">'2016-06-11 Train Runs'!$A$2:$G$2</definedName>
    <definedName name="_xlnm._FilterDatabase" localSheetId="11" hidden="1">'2016-06-12 Train Runs'!$A$2:$G$2</definedName>
    <definedName name="_xlnm._FilterDatabase" localSheetId="10" hidden="1">'2016-06-13 Train Runs'!$A$2:$G$2</definedName>
    <definedName name="_xlnm._FilterDatabase" localSheetId="9" hidden="1">'2016-06-14 Train Runs'!$A$2:$G$2</definedName>
    <definedName name="_xlnm._FilterDatabase" localSheetId="8" hidden="1">'2016-06-15 Train Runs'!$A$2:$G$2</definedName>
    <definedName name="_xlnm._FilterDatabase" localSheetId="7" hidden="1">'2016-06-16 Train Runs'!$A$2:$G$2</definedName>
    <definedName name="_xlnm._FilterDatabase" localSheetId="6" hidden="1">'2016-06-17 Train Runs'!$A$2:$G$2</definedName>
    <definedName name="_xlnm._FilterDatabase" localSheetId="5" hidden="1">'2016-06-18 Train Runs'!$A$2:$G$2</definedName>
    <definedName name="_xlnm._FilterDatabase" localSheetId="4" hidden="1">'2016-06-19 Train Runs'!$A$2:$G$2</definedName>
    <definedName name="_xlnm._FilterDatabase" localSheetId="3" hidden="1">'2016-06-20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6" l="1"/>
  <c r="F139" i="66"/>
  <c r="F140" i="66"/>
  <c r="F141" i="66"/>
  <c r="F142" i="66"/>
  <c r="F143" i="66"/>
  <c r="F144" i="66"/>
  <c r="K5" i="66"/>
  <c r="F138" i="66" l="1"/>
  <c r="F137" i="66"/>
  <c r="F136" i="66"/>
  <c r="F135" i="66"/>
  <c r="F134" i="66"/>
  <c r="F133" i="66"/>
  <c r="F132" i="66"/>
  <c r="F131" i="66"/>
  <c r="F130" i="66"/>
  <c r="F129" i="66"/>
  <c r="F128" i="66"/>
  <c r="F127" i="66"/>
  <c r="F126" i="66"/>
  <c r="F125" i="66"/>
  <c r="F124" i="66"/>
  <c r="F123" i="66"/>
  <c r="F122" i="66"/>
  <c r="F121" i="66"/>
  <c r="F120" i="66"/>
  <c r="F119" i="66"/>
  <c r="F118" i="66"/>
  <c r="F117" i="66"/>
  <c r="F116" i="66"/>
  <c r="F115" i="66"/>
  <c r="F114" i="66"/>
  <c r="F113" i="66"/>
  <c r="F112" i="66"/>
  <c r="F111" i="66"/>
  <c r="F110" i="66"/>
  <c r="F109" i="66"/>
  <c r="F108" i="66"/>
  <c r="F107" i="66"/>
  <c r="F106" i="66"/>
  <c r="F105" i="66"/>
  <c r="F104" i="66"/>
  <c r="F103" i="66"/>
  <c r="F102" i="66"/>
  <c r="F101" i="66"/>
  <c r="F100" i="66"/>
  <c r="F99" i="66"/>
  <c r="F98" i="66"/>
  <c r="F97" i="66"/>
  <c r="F96" i="66"/>
  <c r="F95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F82" i="66"/>
  <c r="F81" i="66"/>
  <c r="F80" i="66"/>
  <c r="F79" i="66"/>
  <c r="F78" i="66"/>
  <c r="F77" i="66"/>
  <c r="F76" i="66"/>
  <c r="F75" i="66"/>
  <c r="F74" i="66"/>
  <c r="F73" i="66"/>
  <c r="F72" i="66"/>
  <c r="F71" i="66"/>
  <c r="F70" i="66"/>
  <c r="F69" i="66"/>
  <c r="F68" i="66"/>
  <c r="F67" i="66"/>
  <c r="F66" i="66"/>
  <c r="F65" i="66"/>
  <c r="F64" i="66"/>
  <c r="F63" i="66"/>
  <c r="F62" i="66"/>
  <c r="F61" i="66"/>
  <c r="F60" i="66"/>
  <c r="F59" i="66"/>
  <c r="F58" i="66"/>
  <c r="F57" i="66"/>
  <c r="F56" i="66"/>
  <c r="F55" i="66"/>
  <c r="F54" i="66"/>
  <c r="F53" i="66"/>
  <c r="F52" i="66"/>
  <c r="F51" i="66"/>
  <c r="F50" i="66"/>
  <c r="F49" i="66"/>
  <c r="F48" i="66"/>
  <c r="F47" i="66"/>
  <c r="F46" i="66"/>
  <c r="F45" i="66"/>
  <c r="F44" i="66"/>
  <c r="F43" i="66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K8" i="66"/>
  <c r="F8" i="66"/>
  <c r="F7" i="66"/>
  <c r="F6" i="66"/>
  <c r="F5" i="66"/>
  <c r="F4" i="66"/>
  <c r="I3" i="66"/>
  <c r="F3" i="66"/>
  <c r="A1" i="66"/>
  <c r="K6" i="66" l="1"/>
  <c r="K7" i="66" s="1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 l="1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I3" i="65"/>
  <c r="F96" i="65"/>
  <c r="F109" i="65"/>
  <c r="F110" i="65"/>
  <c r="F111" i="65"/>
  <c r="F112" i="65"/>
  <c r="F113" i="65"/>
  <c r="F114" i="65"/>
  <c r="F115" i="65"/>
  <c r="F116" i="65"/>
  <c r="F117" i="65"/>
  <c r="F118" i="65"/>
  <c r="F119" i="65"/>
  <c r="F120" i="65"/>
  <c r="F121" i="65"/>
  <c r="F122" i="65"/>
  <c r="F123" i="65"/>
  <c r="F124" i="65"/>
  <c r="F125" i="65"/>
  <c r="F126" i="65"/>
  <c r="F127" i="65"/>
  <c r="F128" i="65"/>
  <c r="F129" i="65"/>
  <c r="F130" i="65"/>
  <c r="F131" i="65"/>
  <c r="F132" i="65"/>
  <c r="F133" i="65"/>
  <c r="F134" i="65"/>
  <c r="F135" i="65"/>
  <c r="F136" i="65"/>
  <c r="F137" i="65"/>
  <c r="F138" i="65"/>
  <c r="F139" i="65"/>
  <c r="F140" i="65"/>
  <c r="F116" i="64" l="1"/>
  <c r="F4" i="64"/>
  <c r="F117" i="64"/>
  <c r="F118" i="64"/>
  <c r="F119" i="64"/>
  <c r="F120" i="64"/>
  <c r="F121" i="64"/>
  <c r="F122" i="64"/>
  <c r="F123" i="64"/>
  <c r="F16" i="64"/>
  <c r="F124" i="64"/>
  <c r="F125" i="64"/>
  <c r="F126" i="64"/>
  <c r="F127" i="64"/>
  <c r="F128" i="64"/>
  <c r="F129" i="64"/>
  <c r="F130" i="64"/>
  <c r="F131" i="64"/>
  <c r="F132" i="64"/>
  <c r="F133" i="64"/>
  <c r="F134" i="64"/>
  <c r="F135" i="64"/>
  <c r="F136" i="64"/>
  <c r="F137" i="64"/>
  <c r="F138" i="64"/>
  <c r="F139" i="64"/>
  <c r="F140" i="64"/>
  <c r="F141" i="64"/>
  <c r="F142" i="64"/>
  <c r="F143" i="64"/>
  <c r="F108" i="65" l="1"/>
  <c r="F107" i="65"/>
  <c r="F106" i="65"/>
  <c r="F105" i="65"/>
  <c r="F12" i="65"/>
  <c r="F104" i="65"/>
  <c r="F103" i="65"/>
  <c r="F102" i="65"/>
  <c r="F101" i="65"/>
  <c r="F100" i="65"/>
  <c r="F99" i="65"/>
  <c r="F98" i="65"/>
  <c r="F97" i="65"/>
  <c r="F4" i="65"/>
  <c r="F95" i="65"/>
  <c r="F94" i="65"/>
  <c r="F93" i="65"/>
  <c r="F11" i="65"/>
  <c r="F10" i="65"/>
  <c r="F92" i="65"/>
  <c r="F91" i="65"/>
  <c r="F90" i="65"/>
  <c r="F15" i="65"/>
  <c r="F14" i="65"/>
  <c r="F89" i="65"/>
  <c r="F88" i="65"/>
  <c r="F9" i="65"/>
  <c r="F87" i="65"/>
  <c r="F86" i="65"/>
  <c r="F85" i="65"/>
  <c r="F84" i="65"/>
  <c r="F83" i="65"/>
  <c r="F3" i="65"/>
  <c r="F5" i="65"/>
  <c r="F82" i="65"/>
  <c r="F8" i="65"/>
  <c r="F81" i="65"/>
  <c r="F80" i="65"/>
  <c r="F79" i="65"/>
  <c r="F78" i="65"/>
  <c r="F77" i="65"/>
  <c r="F76" i="65"/>
  <c r="F75" i="65"/>
  <c r="F7" i="65"/>
  <c r="F74" i="65"/>
  <c r="F73" i="65"/>
  <c r="F72" i="65"/>
  <c r="F71" i="65"/>
  <c r="F13" i="65"/>
  <c r="F70" i="65"/>
  <c r="F69" i="65"/>
  <c r="F68" i="65"/>
  <c r="F67" i="65"/>
  <c r="F66" i="65"/>
  <c r="F6" i="65"/>
  <c r="F65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K8" i="65"/>
  <c r="F21" i="65"/>
  <c r="F20" i="65"/>
  <c r="F19" i="65"/>
  <c r="F18" i="65"/>
  <c r="F17" i="65"/>
  <c r="F16" i="65"/>
  <c r="A1" i="65"/>
  <c r="F115" i="64"/>
  <c r="F114" i="64"/>
  <c r="F113" i="64"/>
  <c r="F15" i="64"/>
  <c r="F112" i="64"/>
  <c r="F111" i="64"/>
  <c r="F110" i="64"/>
  <c r="F109" i="64"/>
  <c r="F108" i="64"/>
  <c r="F107" i="64"/>
  <c r="F106" i="64"/>
  <c r="F105" i="64"/>
  <c r="F104" i="64"/>
  <c r="F103" i="64"/>
  <c r="F102" i="64"/>
  <c r="F101" i="64"/>
  <c r="F100" i="64"/>
  <c r="F99" i="64"/>
  <c r="F98" i="64"/>
  <c r="F97" i="64"/>
  <c r="F96" i="64"/>
  <c r="F3" i="64"/>
  <c r="F95" i="64"/>
  <c r="F94" i="64"/>
  <c r="F93" i="64"/>
  <c r="F92" i="64"/>
  <c r="F91" i="64"/>
  <c r="F90" i="64"/>
  <c r="F89" i="64"/>
  <c r="F88" i="64"/>
  <c r="F87" i="64"/>
  <c r="F86" i="64"/>
  <c r="F14" i="64"/>
  <c r="F85" i="64"/>
  <c r="F84" i="64"/>
  <c r="F83" i="64"/>
  <c r="F82" i="64"/>
  <c r="F81" i="64"/>
  <c r="F80" i="64"/>
  <c r="F79" i="64"/>
  <c r="F78" i="64"/>
  <c r="F8" i="64"/>
  <c r="F77" i="64"/>
  <c r="F76" i="64"/>
  <c r="F13" i="64"/>
  <c r="F75" i="64"/>
  <c r="F74" i="64"/>
  <c r="F73" i="64"/>
  <c r="F12" i="64"/>
  <c r="F72" i="64"/>
  <c r="F71" i="64"/>
  <c r="F70" i="64"/>
  <c r="F69" i="64"/>
  <c r="F68" i="64"/>
  <c r="F67" i="64"/>
  <c r="F7" i="64"/>
  <c r="F66" i="64"/>
  <c r="F65" i="64"/>
  <c r="F64" i="64"/>
  <c r="F63" i="64"/>
  <c r="F62" i="64"/>
  <c r="F61" i="64"/>
  <c r="F60" i="64"/>
  <c r="F11" i="64"/>
  <c r="F59" i="64"/>
  <c r="F58" i="64"/>
  <c r="F57" i="64"/>
  <c r="F56" i="64"/>
  <c r="F10" i="64"/>
  <c r="F55" i="64"/>
  <c r="F54" i="64"/>
  <c r="F9" i="64"/>
  <c r="F53" i="64"/>
  <c r="F52" i="64"/>
  <c r="F51" i="64"/>
  <c r="F50" i="64"/>
  <c r="F49" i="64"/>
  <c r="F48" i="64"/>
  <c r="F47" i="64"/>
  <c r="F46" i="64"/>
  <c r="F45" i="64"/>
  <c r="F44" i="64"/>
  <c r="F43" i="64"/>
  <c r="F42" i="64"/>
  <c r="F41" i="64"/>
  <c r="F40" i="64"/>
  <c r="F39" i="64"/>
  <c r="F38" i="64"/>
  <c r="F37" i="64"/>
  <c r="F36" i="64"/>
  <c r="F35" i="64"/>
  <c r="F34" i="64"/>
  <c r="F33" i="64"/>
  <c r="F32" i="64"/>
  <c r="F31" i="64"/>
  <c r="F30" i="64"/>
  <c r="F29" i="64"/>
  <c r="F28" i="64"/>
  <c r="F27" i="64"/>
  <c r="F26" i="64"/>
  <c r="F6" i="64"/>
  <c r="F25" i="64"/>
  <c r="F24" i="64"/>
  <c r="F23" i="64"/>
  <c r="F22" i="64"/>
  <c r="K8" i="64"/>
  <c r="F21" i="64"/>
  <c r="F20" i="64"/>
  <c r="F19" i="64"/>
  <c r="F18" i="64"/>
  <c r="F5" i="64"/>
  <c r="I3" i="64"/>
  <c r="F17" i="64"/>
  <c r="A1" i="64"/>
  <c r="F92" i="63"/>
  <c r="F91" i="63"/>
  <c r="F90" i="63"/>
  <c r="F89" i="63"/>
  <c r="F88" i="63"/>
  <c r="F87" i="63"/>
  <c r="F54" i="63"/>
  <c r="F86" i="63"/>
  <c r="F85" i="63"/>
  <c r="F84" i="63"/>
  <c r="F53" i="63"/>
  <c r="F52" i="63"/>
  <c r="F51" i="63"/>
  <c r="F83" i="63"/>
  <c r="F82" i="63"/>
  <c r="F50" i="63"/>
  <c r="F49" i="63"/>
  <c r="F81" i="63"/>
  <c r="F48" i="63"/>
  <c r="F47" i="63"/>
  <c r="F80" i="63"/>
  <c r="F46" i="63"/>
  <c r="F79" i="63"/>
  <c r="F45" i="63"/>
  <c r="F44" i="63"/>
  <c r="F43" i="63"/>
  <c r="F42" i="63"/>
  <c r="F78" i="63"/>
  <c r="F41" i="63"/>
  <c r="F77" i="63"/>
  <c r="F40" i="63"/>
  <c r="F76" i="63"/>
  <c r="F39" i="63"/>
  <c r="F75" i="63"/>
  <c r="F38" i="63"/>
  <c r="F37" i="63"/>
  <c r="F74" i="63"/>
  <c r="F36" i="63"/>
  <c r="F73" i="63"/>
  <c r="F72" i="63"/>
  <c r="F35" i="63"/>
  <c r="F34" i="63"/>
  <c r="F33" i="63"/>
  <c r="F32" i="63"/>
  <c r="F31" i="63"/>
  <c r="F30" i="63"/>
  <c r="F29" i="63"/>
  <c r="F28" i="63"/>
  <c r="F27" i="63"/>
  <c r="F26" i="63"/>
  <c r="F71" i="63"/>
  <c r="F25" i="63"/>
  <c r="F70" i="63"/>
  <c r="F24" i="63"/>
  <c r="F69" i="63"/>
  <c r="F23" i="63"/>
  <c r="F68" i="63"/>
  <c r="F22" i="63"/>
  <c r="F21" i="63"/>
  <c r="F20" i="63"/>
  <c r="F19" i="63"/>
  <c r="F18" i="63"/>
  <c r="F17" i="63"/>
  <c r="F16" i="63"/>
  <c r="F15" i="63"/>
  <c r="F67" i="63"/>
  <c r="F14" i="63"/>
  <c r="F13" i="63"/>
  <c r="F12" i="63"/>
  <c r="F66" i="63"/>
  <c r="F11" i="63"/>
  <c r="F10" i="63"/>
  <c r="F9" i="63"/>
  <c r="F65" i="63"/>
  <c r="F8" i="63"/>
  <c r="F64" i="63"/>
  <c r="F7" i="63"/>
  <c r="F63" i="63"/>
  <c r="F62" i="63"/>
  <c r="F61" i="63"/>
  <c r="F6" i="63"/>
  <c r="F60" i="63"/>
  <c r="F59" i="63"/>
  <c r="F58" i="63"/>
  <c r="K8" i="63"/>
  <c r="F5" i="63"/>
  <c r="F57" i="63"/>
  <c r="F56" i="63"/>
  <c r="F55" i="63"/>
  <c r="F4" i="63"/>
  <c r="F3" i="63"/>
  <c r="A1" i="63"/>
  <c r="K5" i="63" l="1"/>
  <c r="K6" i="63" s="1"/>
  <c r="K7" i="63" s="1"/>
  <c r="K5" i="65"/>
  <c r="K6" i="65" s="1"/>
  <c r="K7" i="65" s="1"/>
  <c r="K5" i="64"/>
  <c r="K6" i="64" s="1"/>
  <c r="K7" i="64" s="1"/>
  <c r="C7" i="15"/>
  <c r="E7" i="15" s="1"/>
  <c r="C6" i="15"/>
  <c r="E6" i="15" s="1"/>
  <c r="C5" i="15"/>
  <c r="E5" i="15" s="1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K8" i="61" l="1"/>
  <c r="F113" i="61"/>
  <c r="F112" i="61"/>
  <c r="F111" i="61"/>
  <c r="F110" i="61"/>
  <c r="F109" i="61"/>
  <c r="F108" i="61"/>
  <c r="F107" i="61"/>
  <c r="F106" i="61"/>
  <c r="F105" i="61"/>
  <c r="F104" i="61"/>
  <c r="F103" i="61"/>
  <c r="F17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16" i="61"/>
  <c r="F89" i="61"/>
  <c r="F88" i="61"/>
  <c r="F87" i="61"/>
  <c r="F86" i="61"/>
  <c r="F15" i="61"/>
  <c r="F85" i="61"/>
  <c r="F84" i="61"/>
  <c r="F83" i="61"/>
  <c r="F82" i="61"/>
  <c r="F81" i="61"/>
  <c r="F80" i="61"/>
  <c r="F79" i="61"/>
  <c r="F78" i="61"/>
  <c r="F14" i="61"/>
  <c r="F13" i="61"/>
  <c r="F77" i="61"/>
  <c r="F76" i="61"/>
  <c r="F75" i="61"/>
  <c r="F74" i="61"/>
  <c r="F5" i="61"/>
  <c r="F73" i="61"/>
  <c r="F9" i="61"/>
  <c r="F72" i="61"/>
  <c r="F7" i="61"/>
  <c r="F3" i="61"/>
  <c r="F4" i="61"/>
  <c r="F11" i="61"/>
  <c r="F71" i="61"/>
  <c r="F6" i="61"/>
  <c r="F70" i="61"/>
  <c r="F8" i="61"/>
  <c r="F69" i="61"/>
  <c r="F10" i="61"/>
  <c r="F68" i="61"/>
  <c r="F67" i="61"/>
  <c r="F66" i="61"/>
  <c r="F12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18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I3" i="61"/>
  <c r="F19" i="61"/>
  <c r="A1" i="61"/>
  <c r="K5" i="61" l="1"/>
  <c r="K6" i="61" s="1"/>
  <c r="K7" i="61" s="1"/>
  <c r="I3" i="60" l="1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59" i="16"/>
  <c r="G260" i="16"/>
  <c r="G261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2" i="16"/>
  <c r="G273" i="16"/>
  <c r="G274" i="16"/>
  <c r="G275" i="16"/>
  <c r="G276" i="16"/>
  <c r="G277" i="16"/>
  <c r="G278" i="16"/>
  <c r="G279" i="16"/>
  <c r="G280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302" i="6"/>
  <c r="E302" i="6"/>
  <c r="F302" i="6"/>
  <c r="D303" i="6"/>
  <c r="E303" i="6"/>
  <c r="F303" i="6"/>
  <c r="D304" i="6"/>
  <c r="E304" i="6"/>
  <c r="F304" i="6"/>
  <c r="D305" i="6"/>
  <c r="E305" i="6"/>
  <c r="F305" i="6"/>
  <c r="C306" i="6"/>
  <c r="D306" i="6"/>
  <c r="E306" i="6"/>
  <c r="F306" i="6"/>
  <c r="K8" i="39"/>
  <c r="C305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302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94" i="6"/>
  <c r="D294" i="6"/>
  <c r="E294" i="6"/>
  <c r="F294" i="6"/>
  <c r="C295" i="6"/>
  <c r="C22" i="6" s="1"/>
  <c r="D295" i="6"/>
  <c r="E295" i="6"/>
  <c r="F295" i="6"/>
  <c r="D296" i="6"/>
  <c r="E296" i="6"/>
  <c r="F296" i="6"/>
  <c r="C297" i="6"/>
  <c r="D297" i="6"/>
  <c r="E297" i="6"/>
  <c r="F297" i="6"/>
  <c r="C298" i="6"/>
  <c r="D298" i="6"/>
  <c r="E298" i="6"/>
  <c r="F298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296" i="6" s="1"/>
  <c r="E4" i="38"/>
  <c r="F3" i="38"/>
  <c r="E3" i="38"/>
  <c r="A1" i="38"/>
  <c r="K6" i="39" l="1"/>
  <c r="C303" i="6" s="1"/>
  <c r="C23" i="6" s="1"/>
  <c r="D286" i="6"/>
  <c r="E286" i="6"/>
  <c r="F286" i="6"/>
  <c r="C287" i="6"/>
  <c r="C21" i="6" s="1"/>
  <c r="D287" i="6"/>
  <c r="E287" i="6"/>
  <c r="F287" i="6"/>
  <c r="D288" i="6"/>
  <c r="E288" i="6"/>
  <c r="F288" i="6"/>
  <c r="C289" i="6"/>
  <c r="D289" i="6"/>
  <c r="E289" i="6"/>
  <c r="F289" i="6"/>
  <c r="C290" i="6"/>
  <c r="D290" i="6"/>
  <c r="E290" i="6"/>
  <c r="F290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84" i="6"/>
  <c r="B292" i="6" s="1"/>
  <c r="B300" i="6" s="1"/>
  <c r="K7" i="39" l="1"/>
  <c r="C304" i="6" s="1"/>
  <c r="K5" i="37"/>
  <c r="D278" i="6"/>
  <c r="E278" i="6"/>
  <c r="F278" i="6"/>
  <c r="D279" i="6"/>
  <c r="E279" i="6"/>
  <c r="F279" i="6"/>
  <c r="D280" i="6"/>
  <c r="E280" i="6"/>
  <c r="F280" i="6"/>
  <c r="D281" i="6"/>
  <c r="E281" i="6"/>
  <c r="F281" i="6"/>
  <c r="C282" i="6"/>
  <c r="D282" i="6"/>
  <c r="E282" i="6"/>
  <c r="F282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C274" i="6"/>
  <c r="D274" i="6"/>
  <c r="E274" i="6"/>
  <c r="F274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C266" i="6"/>
  <c r="D266" i="6"/>
  <c r="E266" i="6"/>
  <c r="F266" i="6"/>
  <c r="D254" i="6"/>
  <c r="E254" i="6"/>
  <c r="F254" i="6"/>
  <c r="C255" i="6"/>
  <c r="C17" i="6" s="1"/>
  <c r="D255" i="6"/>
  <c r="E255" i="6"/>
  <c r="F255" i="6"/>
  <c r="D256" i="6"/>
  <c r="E256" i="6"/>
  <c r="F256" i="6"/>
  <c r="D257" i="6"/>
  <c r="E257" i="6"/>
  <c r="F257" i="6"/>
  <c r="C258" i="6"/>
  <c r="D258" i="6"/>
  <c r="E258" i="6"/>
  <c r="F258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81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88" i="6" s="1"/>
  <c r="C286" i="6"/>
  <c r="K5" i="36"/>
  <c r="E8" i="30"/>
  <c r="F8" i="30"/>
  <c r="K6" i="36" l="1"/>
  <c r="C278" i="6"/>
  <c r="F68" i="34"/>
  <c r="E68" i="34"/>
  <c r="K7" i="36" l="1"/>
  <c r="C280" i="6" s="1"/>
  <c r="C279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57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73" i="6" s="1"/>
  <c r="F3" i="34"/>
  <c r="K5" i="34" s="1"/>
  <c r="C270" i="6" s="1"/>
  <c r="E3" i="34"/>
  <c r="A1" i="34"/>
  <c r="K8" i="33"/>
  <c r="C265" i="6" s="1"/>
  <c r="F3" i="33"/>
  <c r="K5" i="33" s="1"/>
  <c r="C262" i="6" s="1"/>
  <c r="E3" i="33"/>
  <c r="A1" i="33"/>
  <c r="F3" i="30"/>
  <c r="K5" i="30" s="1"/>
  <c r="C254" i="6" s="1"/>
  <c r="E3" i="30"/>
  <c r="A1" i="30"/>
  <c r="K6" i="34" l="1"/>
  <c r="K6" i="33"/>
  <c r="K7" i="30"/>
  <c r="C256" i="6" s="1"/>
  <c r="D246" i="6"/>
  <c r="E246" i="6"/>
  <c r="F246" i="6"/>
  <c r="D247" i="6"/>
  <c r="E247" i="6"/>
  <c r="F247" i="6"/>
  <c r="D248" i="6"/>
  <c r="E248" i="6"/>
  <c r="F248" i="6"/>
  <c r="D249" i="6"/>
  <c r="E249" i="6"/>
  <c r="F249" i="6"/>
  <c r="C250" i="6"/>
  <c r="D250" i="6"/>
  <c r="E250" i="6"/>
  <c r="F250" i="6"/>
  <c r="K8" i="29"/>
  <c r="C24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64" i="6" s="1"/>
  <c r="C263" i="6"/>
  <c r="C18" i="6" s="1"/>
  <c r="K7" i="34"/>
  <c r="C272" i="6" s="1"/>
  <c r="C271" i="6"/>
  <c r="C19" i="6" s="1"/>
  <c r="K5" i="29"/>
  <c r="D238" i="6"/>
  <c r="E238" i="6"/>
  <c r="F238" i="6"/>
  <c r="D239" i="6"/>
  <c r="E239" i="6"/>
  <c r="F239" i="6"/>
  <c r="D240" i="6"/>
  <c r="E240" i="6"/>
  <c r="F240" i="6"/>
  <c r="D241" i="6"/>
  <c r="E241" i="6"/>
  <c r="F241" i="6"/>
  <c r="C242" i="6"/>
  <c r="D242" i="6"/>
  <c r="E242" i="6"/>
  <c r="F242" i="6"/>
  <c r="K8" i="28"/>
  <c r="C24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46" i="6"/>
  <c r="K5" i="28"/>
  <c r="D230" i="6"/>
  <c r="E230" i="6"/>
  <c r="F230" i="6"/>
  <c r="D231" i="6"/>
  <c r="E231" i="6"/>
  <c r="F231" i="6"/>
  <c r="D232" i="6"/>
  <c r="E232" i="6"/>
  <c r="F232" i="6"/>
  <c r="D233" i="6"/>
  <c r="E233" i="6"/>
  <c r="F233" i="6"/>
  <c r="C234" i="6"/>
  <c r="D234" i="6"/>
  <c r="E234" i="6"/>
  <c r="F234" i="6"/>
  <c r="K8" i="27"/>
  <c r="C23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238" i="6"/>
  <c r="K7" i="29"/>
  <c r="C248" i="6" s="1"/>
  <c r="C247" i="6"/>
  <c r="C16" i="6" s="1"/>
  <c r="K5" i="27"/>
  <c r="D222" i="6"/>
  <c r="E222" i="6"/>
  <c r="F222" i="6"/>
  <c r="D223" i="6"/>
  <c r="E223" i="6"/>
  <c r="F223" i="6"/>
  <c r="D224" i="6"/>
  <c r="E224" i="6"/>
  <c r="F224" i="6"/>
  <c r="D225" i="6"/>
  <c r="E225" i="6"/>
  <c r="F225" i="6"/>
  <c r="C226" i="6"/>
  <c r="D226" i="6"/>
  <c r="E226" i="6"/>
  <c r="F226" i="6"/>
  <c r="K7" i="28" l="1"/>
  <c r="C240" i="6" s="1"/>
  <c r="C239" i="6"/>
  <c r="C15" i="6" s="1"/>
  <c r="K6" i="27"/>
  <c r="C230" i="6"/>
  <c r="K8" i="26"/>
  <c r="C22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232" i="6" s="1"/>
  <c r="C231" i="6"/>
  <c r="C14" i="6" s="1"/>
  <c r="D214" i="6"/>
  <c r="E214" i="6"/>
  <c r="F214" i="6"/>
  <c r="D215" i="6"/>
  <c r="E215" i="6"/>
  <c r="F215" i="6"/>
  <c r="D216" i="6"/>
  <c r="E216" i="6"/>
  <c r="F216" i="6"/>
  <c r="D217" i="6"/>
  <c r="E217" i="6"/>
  <c r="F217" i="6"/>
  <c r="C218" i="6"/>
  <c r="D218" i="6"/>
  <c r="E218" i="6"/>
  <c r="F218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C210" i="6"/>
  <c r="D210" i="6"/>
  <c r="E210" i="6"/>
  <c r="F210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C202" i="6"/>
  <c r="D202" i="6"/>
  <c r="E202" i="6"/>
  <c r="F202" i="6"/>
  <c r="K5" i="26"/>
  <c r="C222" i="6" s="1"/>
  <c r="A1" i="26"/>
  <c r="K6" i="26" l="1"/>
  <c r="K8" i="25"/>
  <c r="C217" i="6" s="1"/>
  <c r="K7" i="26" l="1"/>
  <c r="C224" i="6" s="1"/>
  <c r="C223" i="6"/>
  <c r="C13" i="6" s="1"/>
  <c r="K5" i="25"/>
  <c r="C214" i="6" s="1"/>
  <c r="A1" i="25"/>
  <c r="K6" i="25" l="1"/>
  <c r="K8" i="22"/>
  <c r="C201" i="6" s="1"/>
  <c r="K8" i="23"/>
  <c r="C209" i="6" s="1"/>
  <c r="K5" i="23"/>
  <c r="C206" i="6" s="1"/>
  <c r="A1" i="23"/>
  <c r="K5" i="22"/>
  <c r="C198" i="6" s="1"/>
  <c r="A1" i="22"/>
  <c r="D3" i="15" l="1"/>
  <c r="K7" i="25"/>
  <c r="C216" i="6" s="1"/>
  <c r="C215" i="6"/>
  <c r="C12" i="6" s="1"/>
  <c r="K6" i="23"/>
  <c r="K6" i="22"/>
  <c r="K7" i="22" l="1"/>
  <c r="C200" i="6" s="1"/>
  <c r="C199" i="6"/>
  <c r="C10" i="6" s="1"/>
  <c r="K7" i="23"/>
  <c r="C208" i="6" s="1"/>
  <c r="C207" i="6"/>
  <c r="C11" i="6" s="1"/>
  <c r="D191" i="6"/>
  <c r="E191" i="6"/>
  <c r="F191" i="6"/>
  <c r="C3" i="15" l="1"/>
  <c r="E3" i="15" s="1"/>
  <c r="E2" i="15"/>
  <c r="D190" i="6"/>
  <c r="E190" i="6"/>
  <c r="F190" i="6"/>
  <c r="D192" i="6"/>
  <c r="E192" i="6"/>
  <c r="F192" i="6"/>
  <c r="D193" i="6"/>
  <c r="E193" i="6"/>
  <c r="F193" i="6"/>
  <c r="C194" i="6"/>
  <c r="D194" i="6"/>
  <c r="E194" i="6"/>
  <c r="F194" i="6"/>
  <c r="K5" i="21"/>
  <c r="C190" i="6" s="1"/>
  <c r="C9" i="6" s="1"/>
  <c r="K8" i="21"/>
  <c r="C193" i="6" s="1"/>
  <c r="A1" i="21"/>
  <c r="K6" i="21" l="1"/>
  <c r="D182" i="6"/>
  <c r="E182" i="6"/>
  <c r="F182" i="6"/>
  <c r="D183" i="6"/>
  <c r="E183" i="6"/>
  <c r="F183" i="6"/>
  <c r="D184" i="6"/>
  <c r="E184" i="6"/>
  <c r="F184" i="6"/>
  <c r="D185" i="6"/>
  <c r="E185" i="6"/>
  <c r="F185" i="6"/>
  <c r="C186" i="6"/>
  <c r="D186" i="6"/>
  <c r="E186" i="6"/>
  <c r="F186" i="6"/>
  <c r="K8" i="20"/>
  <c r="C185" i="6" s="1"/>
  <c r="A1" i="20"/>
  <c r="K5" i="20"/>
  <c r="C182" i="6" s="1"/>
  <c r="C8" i="6" s="1"/>
  <c r="K7" i="21" l="1"/>
  <c r="C192" i="6" s="1"/>
  <c r="C191" i="6"/>
  <c r="K6" i="20"/>
  <c r="K8" i="19"/>
  <c r="C177" i="6" s="1"/>
  <c r="D174" i="6"/>
  <c r="E174" i="6"/>
  <c r="F174" i="6"/>
  <c r="D175" i="6"/>
  <c r="E175" i="6"/>
  <c r="F175" i="6"/>
  <c r="D176" i="6"/>
  <c r="E176" i="6"/>
  <c r="F176" i="6"/>
  <c r="D177" i="6"/>
  <c r="E177" i="6"/>
  <c r="F177" i="6"/>
  <c r="C178" i="6"/>
  <c r="D178" i="6"/>
  <c r="E178" i="6"/>
  <c r="F178" i="6"/>
  <c r="K5" i="19"/>
  <c r="C174" i="6" s="1"/>
  <c r="A1" i="19"/>
  <c r="K7" i="20" l="1"/>
  <c r="C184" i="6" s="1"/>
  <c r="C183" i="6"/>
  <c r="K6" i="19"/>
  <c r="K7" i="19" l="1"/>
  <c r="C176" i="6" s="1"/>
  <c r="C175" i="6"/>
  <c r="C7" i="6" s="1"/>
  <c r="A1" i="17" l="1"/>
  <c r="A1" i="12"/>
  <c r="D166" i="6" l="1"/>
  <c r="E166" i="6"/>
  <c r="F166" i="6"/>
  <c r="D167" i="6"/>
  <c r="E167" i="6"/>
  <c r="F167" i="6"/>
  <c r="D168" i="6"/>
  <c r="E168" i="6"/>
  <c r="F168" i="6"/>
  <c r="D169" i="6"/>
  <c r="E169" i="6"/>
  <c r="F169" i="6"/>
  <c r="C170" i="6"/>
  <c r="D170" i="6"/>
  <c r="E170" i="6"/>
  <c r="F170" i="6"/>
  <c r="K8" i="17"/>
  <c r="C169" i="6" s="1"/>
  <c r="K5" i="17"/>
  <c r="C166" i="6" s="1"/>
  <c r="K6" i="17" l="1"/>
  <c r="D158" i="6"/>
  <c r="E158" i="6"/>
  <c r="F158" i="6"/>
  <c r="D159" i="6"/>
  <c r="E159" i="6"/>
  <c r="F159" i="6"/>
  <c r="D160" i="6"/>
  <c r="E160" i="6"/>
  <c r="F160" i="6"/>
  <c r="D161" i="6"/>
  <c r="E161" i="6"/>
  <c r="F161" i="6"/>
  <c r="C162" i="6"/>
  <c r="D162" i="6"/>
  <c r="E162" i="6"/>
  <c r="F162" i="6"/>
  <c r="K8" i="12"/>
  <c r="C161" i="6" s="1"/>
  <c r="K5" i="12"/>
  <c r="C158" i="6" s="1"/>
  <c r="K7" i="17" l="1"/>
  <c r="C168" i="6" s="1"/>
  <c r="C167" i="6"/>
  <c r="C6" i="6" s="1"/>
  <c r="K6" i="12"/>
  <c r="K8" i="11"/>
  <c r="K7" i="12" l="1"/>
  <c r="C160" i="6" s="1"/>
  <c r="C159" i="6"/>
  <c r="D150" i="6"/>
  <c r="E150" i="6"/>
  <c r="F150" i="6"/>
  <c r="D151" i="6"/>
  <c r="E151" i="6"/>
  <c r="F151" i="6"/>
  <c r="D152" i="6"/>
  <c r="E152" i="6"/>
  <c r="F152" i="6"/>
  <c r="C153" i="6"/>
  <c r="D153" i="6"/>
  <c r="E153" i="6"/>
  <c r="F153" i="6"/>
  <c r="C154" i="6"/>
  <c r="D154" i="6"/>
  <c r="E154" i="6"/>
  <c r="F154" i="6"/>
  <c r="K5" i="11"/>
  <c r="C150" i="6" s="1"/>
  <c r="K5" i="13"/>
  <c r="K6" i="13" s="1"/>
  <c r="K7" i="13" s="1"/>
  <c r="K6" i="11" l="1"/>
  <c r="K7" i="11" s="1"/>
  <c r="C152" i="6" s="1"/>
  <c r="C142" i="6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51" i="6" l="1"/>
  <c r="C5" i="6" l="1"/>
  <c r="C4" i="6"/>
  <c r="C3" i="6"/>
</calcChain>
</file>

<file path=xl/sharedStrings.xml><?xml version="1.0" encoding="utf-8"?>
<sst xmlns="http://schemas.openxmlformats.org/spreadsheetml/2006/main" count="16275" uniqueCount="4831">
  <si>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</si>
  <si>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</si>
  <si>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</si>
  <si>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</si>
  <si>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</si>
  <si>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</si>
  <si>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</si>
  <si>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</si>
  <si>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</si>
  <si>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</si>
  <si>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</si>
  <si>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</si>
  <si>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</si>
  <si>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</si>
  <si>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</si>
  <si>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</si>
  <si>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</si>
  <si>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</si>
  <si>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</si>
  <si>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</si>
  <si>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</si>
  <si>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</si>
  <si>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</si>
  <si>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</si>
  <si>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</si>
  <si>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</si>
  <si>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</si>
  <si>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</si>
  <si>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</si>
  <si>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</si>
  <si>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</si>
  <si>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</si>
  <si>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</si>
  <si>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</si>
  <si>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</si>
  <si>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</si>
  <si>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</si>
  <si>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</si>
  <si>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</si>
  <si>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</si>
  <si>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</si>
  <si>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</si>
  <si>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</si>
  <si>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</si>
  <si>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</si>
  <si>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</si>
  <si>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</si>
  <si>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</si>
  <si>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</si>
  <si>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</si>
  <si>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</si>
  <si>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</si>
  <si>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</si>
  <si>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</si>
  <si>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</si>
  <si>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</si>
  <si>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</si>
  <si>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</si>
  <si>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</si>
  <si>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</si>
  <si>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</si>
  <si>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</si>
  <si>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</si>
  <si>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</si>
  <si>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</si>
  <si>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</si>
  <si>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</si>
  <si>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</si>
  <si>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</si>
  <si>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</si>
  <si>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</si>
  <si>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</si>
  <si>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</si>
  <si>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</si>
  <si>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</si>
  <si>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</si>
  <si>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</si>
  <si>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</si>
  <si>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</si>
  <si>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</si>
  <si>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</si>
  <si>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</si>
  <si>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</si>
  <si>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</si>
  <si>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</si>
  <si>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</si>
  <si>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</si>
  <si>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</si>
  <si>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</si>
  <si>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</si>
  <si>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</si>
  <si>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</si>
  <si>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</si>
  <si>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</si>
  <si>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</si>
  <si>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</si>
  <si>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</si>
  <si>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</si>
  <si>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</si>
  <si>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</si>
  <si>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</si>
  <si>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</si>
  <si>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</si>
  <si>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</si>
  <si>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</si>
  <si>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</si>
  <si>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</si>
  <si>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</si>
  <si>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</si>
  <si>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</si>
  <si>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</si>
  <si>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</si>
  <si>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</si>
  <si>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</si>
  <si>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</si>
  <si>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</si>
  <si>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</si>
  <si>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</si>
  <si>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</si>
  <si>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</si>
  <si>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</si>
  <si>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</si>
  <si>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</si>
  <si>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</si>
  <si>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</si>
  <si>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</si>
  <si>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</si>
  <si>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</si>
  <si>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</si>
  <si>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</si>
  <si>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</si>
  <si>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</si>
  <si>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</si>
  <si>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</si>
  <si>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</si>
  <si>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</si>
  <si>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</si>
  <si>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</si>
  <si>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</si>
  <si>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</si>
  <si>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</si>
  <si>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</si>
  <si>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</si>
  <si>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</si>
  <si>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</si>
  <si>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</si>
  <si>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</si>
  <si>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</si>
  <si>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</si>
  <si>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</si>
  <si>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</si>
  <si>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</si>
  <si>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</si>
  <si>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</si>
  <si>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</si>
  <si>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</si>
  <si>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</si>
  <si>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</si>
  <si>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</si>
  <si>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</si>
  <si>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</si>
  <si>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</si>
  <si>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</si>
  <si>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</si>
  <si>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</si>
  <si>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</si>
  <si>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</si>
  <si>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</si>
  <si>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</si>
  <si>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</si>
  <si>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</si>
  <si>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</si>
  <si>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</si>
  <si>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</si>
  <si>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</si>
  <si>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</si>
  <si>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</si>
  <si>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</si>
  <si>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</si>
  <si>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</si>
  <si>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</si>
  <si>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</si>
  <si>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</si>
  <si>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</si>
  <si>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</si>
  <si>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</si>
  <si>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</si>
  <si>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</si>
  <si>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</si>
  <si>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</si>
  <si>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</si>
  <si>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</si>
  <si>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</si>
  <si>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</si>
  <si>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</si>
  <si>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</si>
  <si>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</si>
  <si>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</si>
  <si>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</si>
  <si>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</si>
  <si>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</si>
  <si>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</si>
  <si>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</si>
  <si>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</si>
  <si>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</si>
  <si>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</si>
  <si>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</si>
  <si>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</si>
  <si>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</si>
  <si>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</si>
  <si>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</si>
  <si>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</si>
  <si>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</si>
  <si>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</si>
  <si>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</si>
  <si>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</si>
  <si>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</si>
  <si>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</si>
  <si>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</si>
  <si>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</si>
  <si>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</si>
  <si>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</si>
  <si>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</si>
  <si>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</si>
  <si>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</si>
  <si>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</si>
  <si>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</si>
  <si>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</si>
  <si>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</si>
  <si>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</si>
  <si>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</si>
  <si>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</si>
  <si>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</si>
  <si>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</si>
  <si>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</si>
  <si>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</si>
  <si>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</si>
  <si>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</si>
  <si>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</si>
  <si>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</si>
  <si>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</si>
  <si>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</si>
  <si>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</si>
  <si>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</si>
  <si>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</si>
  <si>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</si>
  <si>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</si>
  <si>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</si>
  <si>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</si>
  <si>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</si>
  <si>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</si>
  <si>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</si>
  <si>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</si>
  <si>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</si>
  <si>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</si>
  <si>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</si>
  <si>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</si>
  <si>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</si>
  <si>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</si>
  <si>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</si>
  <si>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</si>
  <si>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</si>
  <si>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</si>
  <si>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</si>
  <si>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</si>
  <si>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</si>
  <si>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</si>
  <si>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</si>
  <si>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</si>
  <si>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</si>
  <si>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</si>
  <si>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</si>
  <si>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</si>
  <si>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</si>
  <si>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</si>
  <si>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</si>
  <si>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</si>
  <si>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</si>
  <si>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</si>
  <si>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</si>
  <si>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</si>
  <si>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</si>
  <si>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</si>
  <si>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</si>
  <si>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</si>
  <si>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</si>
  <si>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</si>
  <si>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</si>
  <si>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</si>
  <si>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</si>
  <si>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</si>
  <si>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</si>
  <si>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</si>
  <si>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</si>
  <si>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</si>
  <si>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</si>
  <si>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</si>
  <si>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</si>
  <si>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</si>
  <si>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</si>
  <si>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</si>
  <si>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</si>
  <si>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</si>
  <si>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</si>
  <si>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</si>
  <si>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</si>
  <si>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</si>
  <si>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</si>
  <si>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</si>
  <si>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</si>
  <si>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</si>
  <si>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</si>
  <si>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</si>
  <si>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</si>
  <si>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</si>
  <si>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</si>
  <si>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</si>
  <si>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</si>
  <si>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</si>
  <si>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</si>
  <si>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</si>
  <si>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</si>
  <si>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</si>
  <si>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</si>
  <si>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</si>
  <si>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</si>
  <si>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</si>
  <si>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</si>
  <si>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</si>
  <si>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</si>
  <si>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</si>
  <si>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</si>
  <si>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</si>
  <si>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</si>
  <si>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</si>
  <si>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</si>
  <si>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</si>
  <si>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</si>
  <si>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</si>
  <si>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</si>
  <si>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</si>
  <si>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</si>
  <si>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</si>
  <si>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</si>
  <si>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</si>
  <si>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</si>
  <si>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</si>
  <si>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</si>
  <si>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</si>
  <si>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</si>
  <si>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</si>
  <si>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</si>
  <si>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</si>
  <si>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</si>
  <si>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</si>
  <si>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</si>
  <si>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</si>
  <si>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</si>
  <si>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</si>
  <si>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</si>
  <si>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</si>
  <si>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</si>
  <si>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</si>
  <si>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</si>
  <si>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</si>
  <si>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</si>
  <si>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</si>
  <si>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</si>
  <si>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</si>
  <si>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</si>
  <si>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</si>
  <si>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</si>
  <si>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</si>
  <si>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</si>
  <si>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</si>
  <si>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</si>
  <si>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</si>
  <si>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</si>
  <si>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</si>
  <si>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</si>
  <si>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</si>
  <si>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</si>
  <si>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</si>
  <si>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</si>
  <si>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</si>
  <si>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</si>
  <si>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</si>
  <si>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</si>
  <si>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</si>
  <si>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</si>
  <si>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</si>
  <si>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</si>
  <si>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</si>
  <si>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</si>
  <si>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</si>
  <si>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</si>
  <si>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</si>
  <si>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</si>
  <si>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</si>
  <si>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</si>
  <si>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</si>
  <si>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</si>
  <si>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</si>
  <si>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</si>
  <si>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</si>
  <si>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</si>
  <si>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</si>
  <si>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</si>
  <si>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</si>
  <si>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</si>
  <si>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</si>
  <si>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</si>
  <si>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</si>
  <si>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</si>
  <si>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</si>
  <si>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</si>
  <si>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</si>
  <si>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</si>
  <si>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</si>
  <si>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</si>
  <si>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</si>
  <si>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</si>
  <si>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</si>
  <si>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</si>
  <si>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</si>
  <si>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</si>
  <si>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</si>
  <si>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</si>
  <si>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</si>
  <si>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</si>
  <si>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</si>
  <si>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</si>
  <si>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</si>
  <si>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</si>
  <si>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</si>
  <si>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</si>
  <si>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</si>
  <si>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</si>
  <si>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</si>
  <si>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</si>
  <si>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</si>
  <si>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</si>
  <si>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</si>
  <si>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</si>
  <si>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</si>
  <si>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</si>
  <si>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</si>
  <si>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</si>
  <si>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</si>
  <si>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</si>
  <si>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</si>
  <si>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</si>
  <si>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</si>
  <si>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</si>
  <si>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</si>
  <si>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</si>
  <si>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</si>
  <si>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</si>
  <si>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</si>
  <si>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</si>
  <si>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</si>
  <si>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</si>
  <si>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</si>
  <si>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</si>
  <si>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</si>
  <si>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</si>
  <si>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</si>
  <si>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</si>
  <si>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</si>
  <si>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</si>
  <si>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</si>
  <si>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</si>
  <si>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</si>
  <si>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</si>
  <si>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</si>
  <si>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</si>
  <si>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</si>
  <si>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</si>
  <si>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</si>
  <si>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</si>
  <si>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</si>
  <si>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</si>
  <si>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</si>
  <si>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</si>
  <si>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</si>
  <si>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</si>
  <si>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</si>
  <si>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</si>
  <si>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</si>
  <si>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</si>
  <si>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</si>
  <si>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</si>
  <si>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</si>
  <si>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</si>
  <si>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</si>
  <si>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</si>
  <si>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</si>
  <si>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</si>
  <si>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</si>
  <si>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</si>
  <si>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</si>
  <si>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</si>
  <si>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</si>
  <si>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</si>
  <si>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</si>
  <si>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</si>
  <si>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</si>
  <si>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</si>
  <si>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</si>
  <si>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</si>
  <si>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</si>
  <si>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</si>
  <si>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</si>
  <si>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</si>
  <si>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</si>
  <si>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</si>
  <si>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</si>
  <si>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</si>
  <si>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</si>
  <si>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</si>
  <si>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</si>
  <si>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</si>
  <si>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</si>
  <si>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</si>
  <si>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</si>
  <si>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</si>
  <si>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</si>
  <si>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</si>
  <si>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</si>
  <si>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</si>
  <si>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</si>
  <si>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</si>
  <si>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</si>
  <si>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</si>
  <si>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</si>
  <si>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</si>
  <si>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</si>
  <si>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</si>
  <si>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</si>
  <si>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</si>
  <si>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</si>
  <si>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</si>
  <si>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</si>
  <si>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</si>
  <si>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</si>
  <si>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</si>
  <si>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</si>
  <si>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</si>
  <si>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</si>
  <si>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</si>
  <si>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</si>
  <si>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</si>
  <si>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</si>
  <si>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</si>
  <si>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</si>
  <si>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</si>
  <si>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</si>
  <si>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</si>
  <si>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</si>
  <si>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</si>
  <si>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</si>
  <si>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</si>
  <si>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</si>
  <si>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</si>
  <si>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</si>
  <si>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</si>
  <si>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</si>
  <si>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</si>
  <si>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</si>
  <si>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</si>
  <si>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</si>
  <si>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</si>
  <si>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</si>
  <si>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</si>
  <si>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</si>
  <si>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</si>
  <si>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</si>
  <si>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</si>
  <si>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</si>
  <si>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</si>
  <si>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</si>
  <si>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</si>
  <si>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</si>
  <si>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</si>
  <si>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</si>
  <si>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</si>
  <si>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</si>
  <si>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</si>
  <si>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</si>
  <si>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</si>
  <si>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</si>
  <si>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</si>
  <si>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</si>
  <si>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</si>
  <si>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</si>
  <si>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</si>
  <si>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</si>
  <si>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</si>
  <si>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</si>
  <si>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</si>
  <si>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</si>
  <si>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</si>
  <si>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</si>
  <si>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</si>
  <si>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</si>
  <si>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</si>
  <si>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</si>
  <si>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</si>
  <si>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</si>
  <si>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</si>
  <si>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</si>
  <si>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</si>
  <si>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</si>
  <si>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</si>
  <si>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</si>
  <si>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</si>
  <si>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</si>
  <si>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</si>
  <si>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</si>
  <si>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</si>
  <si>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</si>
  <si>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</si>
  <si>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</si>
  <si>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</si>
  <si>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</si>
  <si>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</si>
  <si>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</si>
  <si>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</si>
  <si>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</si>
  <si>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</si>
  <si>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</si>
  <si>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</si>
  <si>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</si>
  <si>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</si>
  <si>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</si>
  <si>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</si>
  <si>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</si>
  <si>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</si>
  <si>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</si>
  <si>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</si>
  <si>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</si>
  <si>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</si>
  <si>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</si>
  <si>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</si>
  <si>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</si>
  <si>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</si>
  <si>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</si>
  <si>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</si>
  <si>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</si>
  <si>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</si>
  <si>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</si>
  <si>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</si>
  <si>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</si>
  <si>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</si>
  <si>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</si>
  <si>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</si>
  <si>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</si>
  <si>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</si>
  <si>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</si>
  <si>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</si>
  <si>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</si>
  <si>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</si>
  <si>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</si>
  <si>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</si>
  <si>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</si>
  <si>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</si>
  <si>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</si>
  <si>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</si>
  <si>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</si>
  <si>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</si>
  <si>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</si>
  <si>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</si>
  <si>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</si>
  <si>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</si>
  <si>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</si>
  <si>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</si>
  <si>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</si>
  <si>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</si>
  <si>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</si>
  <si>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</si>
  <si>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</si>
  <si>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</si>
  <si>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</si>
  <si>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</si>
  <si>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</si>
  <si>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</si>
  <si>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</si>
  <si>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</si>
  <si>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</si>
  <si>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</si>
  <si>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</si>
  <si>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</si>
  <si>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</si>
  <si>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</si>
  <si>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</si>
  <si>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</si>
  <si>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</si>
  <si>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</si>
  <si>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</si>
  <si>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</si>
  <si>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</si>
  <si>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</si>
  <si>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</si>
  <si>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</si>
  <si>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</si>
  <si>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</si>
  <si>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</si>
  <si>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</si>
  <si>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</si>
  <si>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</si>
  <si>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</si>
  <si>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</si>
  <si>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</si>
  <si>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</si>
  <si>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</si>
  <si>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</si>
  <si>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</si>
  <si>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</si>
  <si>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</si>
  <si>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</si>
  <si>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</si>
  <si>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</si>
  <si>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</si>
  <si>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</si>
  <si>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</si>
  <si>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</si>
  <si>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</si>
  <si>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</si>
  <si>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</si>
  <si>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</si>
  <si>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</si>
  <si>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</si>
  <si>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</si>
  <si>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</si>
  <si>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</si>
  <si>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</si>
  <si>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</si>
  <si>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</si>
  <si>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</si>
  <si>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</si>
  <si>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</si>
  <si>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</si>
  <si>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</si>
  <si>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</si>
  <si>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</si>
  <si>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</si>
  <si>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</si>
  <si>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</si>
  <si>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</si>
  <si>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</si>
  <si>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</si>
  <si>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</si>
  <si>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</si>
  <si>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</si>
  <si>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</si>
  <si>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</si>
  <si>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</si>
  <si>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</si>
  <si>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</si>
  <si>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</si>
  <si>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</si>
  <si>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</si>
  <si>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</si>
  <si>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</si>
  <si>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</si>
  <si>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</si>
  <si>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</si>
  <si>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</si>
  <si>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</si>
  <si>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</si>
  <si>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</si>
  <si>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</si>
  <si>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</si>
  <si>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</si>
  <si>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</si>
  <si>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</si>
  <si>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</si>
  <si>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</si>
  <si>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</si>
  <si>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</si>
  <si>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</si>
  <si>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</si>
  <si>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</si>
  <si>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</si>
  <si>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</si>
  <si>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</si>
  <si>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</si>
  <si>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</si>
  <si>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</si>
  <si>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</si>
  <si>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</si>
  <si>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</si>
  <si>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</si>
  <si>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</si>
  <si>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</si>
  <si>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</si>
  <si>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</si>
  <si>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</si>
  <si>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</si>
  <si>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</si>
  <si>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</si>
  <si>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</si>
  <si>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</si>
  <si>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</si>
  <si>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</si>
  <si>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</si>
  <si>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</si>
  <si>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</si>
  <si>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</si>
  <si>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</si>
  <si>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</si>
  <si>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</si>
  <si>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</si>
  <si>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</si>
  <si>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</si>
  <si>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</si>
  <si>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</si>
  <si>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</si>
  <si>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</si>
  <si>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</si>
  <si>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</si>
  <si>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</si>
  <si>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</si>
  <si>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</si>
  <si>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</si>
  <si>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</si>
  <si>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</si>
  <si>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</si>
  <si>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</si>
  <si>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</si>
  <si>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</si>
  <si>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</si>
  <si>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</si>
  <si>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</si>
  <si>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</si>
  <si>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</si>
  <si>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</si>
  <si>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</si>
  <si>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</si>
  <si>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</si>
  <si>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</si>
  <si>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</si>
  <si>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</si>
  <si>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</si>
  <si>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</si>
  <si>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</si>
  <si>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</si>
  <si>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</si>
  <si>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</si>
  <si>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</si>
  <si>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</si>
  <si>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</si>
  <si>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</si>
  <si>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</si>
  <si>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</si>
  <si>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</si>
  <si>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</si>
  <si>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</si>
  <si>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</si>
  <si>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</si>
  <si>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</si>
  <si>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</si>
  <si>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</si>
  <si>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</si>
  <si>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</si>
  <si>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</si>
  <si>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</si>
  <si>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</si>
  <si>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</si>
  <si>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</si>
  <si>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</si>
  <si>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</si>
  <si>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</si>
  <si>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</si>
  <si>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</si>
  <si>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</si>
  <si>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</si>
  <si>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</si>
  <si>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</si>
  <si>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</si>
  <si>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</si>
  <si>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</si>
  <si>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</si>
  <si>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</si>
  <si>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</si>
  <si>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</si>
  <si>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</si>
  <si>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</si>
  <si>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</si>
  <si>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</si>
  <si>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</si>
  <si>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</si>
  <si>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</si>
  <si>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</si>
  <si>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</si>
  <si>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</si>
  <si>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</si>
  <si>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</si>
  <si>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</si>
  <si>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</si>
  <si>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</si>
  <si>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</si>
  <si>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</si>
  <si>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</si>
  <si>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</si>
  <si>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</si>
  <si>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</si>
  <si>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</si>
  <si>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</si>
  <si>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</si>
  <si>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</si>
  <si>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</si>
  <si>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</si>
  <si>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</si>
  <si>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</si>
  <si>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</si>
  <si>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</si>
  <si>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</si>
  <si>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</si>
  <si>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</si>
  <si>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</si>
  <si>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</si>
  <si>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</si>
  <si>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</si>
  <si>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</si>
  <si>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</si>
  <si>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</si>
  <si>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</si>
  <si>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</si>
  <si>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</si>
  <si>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</si>
  <si>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</si>
  <si>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</si>
  <si>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</si>
  <si>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</si>
  <si>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</si>
  <si>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</si>
  <si>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</si>
  <si>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</si>
  <si>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</si>
  <si>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</si>
  <si>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</si>
  <si>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</si>
  <si>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</si>
  <si>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</si>
  <si>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</si>
  <si>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</si>
  <si>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</si>
  <si>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</si>
  <si>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</si>
  <si>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</si>
  <si>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</si>
  <si>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</si>
  <si>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</si>
  <si>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</si>
  <si>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</si>
  <si>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</si>
  <si>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</si>
  <si>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</si>
  <si>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</si>
  <si>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</si>
  <si>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</si>
  <si>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</si>
  <si>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</si>
  <si>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</si>
  <si>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</si>
  <si>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</si>
  <si>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</si>
  <si>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</si>
  <si>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</si>
  <si>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</si>
  <si>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</si>
  <si>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</si>
  <si>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</si>
  <si>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</si>
  <si>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</si>
  <si>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</si>
  <si>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</si>
  <si>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</si>
  <si>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</si>
  <si>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</si>
  <si>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</si>
  <si>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</si>
  <si>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</si>
  <si>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</si>
  <si>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</si>
  <si>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</si>
  <si>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</si>
  <si>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</si>
  <si>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</si>
  <si>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</si>
  <si>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</si>
  <si>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</si>
  <si>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</si>
  <si>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</si>
  <si>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</si>
  <si>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</si>
  <si>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</si>
  <si>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</si>
  <si>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</si>
  <si>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</si>
  <si>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</si>
  <si>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</si>
  <si>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</si>
  <si>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</si>
  <si>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</si>
  <si>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</si>
  <si>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</si>
  <si>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</si>
  <si>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</si>
  <si>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</si>
  <si>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</si>
  <si>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</si>
  <si>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</si>
  <si>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</si>
  <si>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</si>
  <si>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</si>
  <si>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</si>
  <si>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</si>
  <si>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</si>
  <si>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</si>
  <si>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</si>
  <si>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</si>
  <si>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</si>
  <si>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</si>
  <si>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</si>
  <si>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</si>
  <si>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</si>
  <si>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</si>
  <si>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</si>
  <si>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</si>
  <si>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</si>
  <si>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</si>
  <si>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</si>
  <si>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</si>
  <si>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</si>
  <si>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</si>
  <si>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</si>
  <si>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</si>
  <si>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</si>
  <si>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</si>
  <si>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</si>
  <si>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</si>
  <si>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</si>
  <si>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</si>
  <si>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</si>
  <si>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</si>
  <si>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</si>
  <si>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</si>
  <si>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</si>
  <si>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</si>
  <si>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</si>
  <si>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</si>
  <si>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</si>
  <si>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</si>
  <si>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</si>
  <si>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</si>
  <si>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</si>
  <si>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</si>
  <si>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</si>
  <si>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</si>
  <si>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</si>
  <si>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</si>
  <si>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</si>
  <si>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</si>
  <si>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</si>
  <si>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</si>
  <si>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</si>
  <si>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</si>
  <si>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</si>
  <si>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</si>
  <si>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</si>
  <si>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</si>
  <si>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</si>
  <si>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</si>
  <si>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</si>
  <si>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</si>
  <si>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</si>
  <si>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</si>
  <si>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</si>
  <si>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</si>
  <si>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</si>
  <si>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</si>
  <si>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</si>
  <si>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</si>
  <si>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</si>
  <si>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</si>
  <si>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</si>
  <si>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</si>
  <si>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</si>
  <si>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</si>
  <si>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</si>
  <si>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</si>
  <si>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</si>
  <si>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</si>
  <si>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</si>
  <si>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</si>
  <si>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</si>
  <si>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</si>
  <si>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</si>
  <si>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</si>
  <si>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</si>
  <si>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</si>
  <si>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</si>
  <si>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</si>
  <si>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</si>
  <si>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</si>
  <si>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</si>
  <si>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</si>
  <si>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</si>
  <si>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</si>
  <si>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</si>
  <si>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</si>
  <si>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</si>
  <si>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</si>
  <si>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</si>
  <si>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</si>
  <si>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</si>
  <si>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</si>
  <si>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</si>
  <si>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</si>
  <si>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</si>
  <si>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</si>
  <si>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</si>
  <si>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</si>
  <si>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</si>
  <si>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</si>
  <si>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</si>
  <si>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</si>
  <si>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</si>
  <si>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</si>
  <si>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</si>
  <si>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</si>
  <si>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</si>
  <si>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</si>
  <si>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</si>
  <si>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</si>
  <si>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</si>
  <si>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</si>
  <si>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</si>
  <si>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</si>
  <si>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</si>
  <si>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</si>
  <si>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</si>
  <si>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</si>
  <si>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</si>
  <si>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</si>
  <si>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</si>
  <si>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</si>
  <si>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</si>
  <si>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</si>
  <si>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</si>
  <si>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</si>
  <si>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</si>
  <si>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</si>
  <si>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</si>
  <si>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</si>
  <si>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</si>
  <si>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</si>
  <si>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</si>
  <si>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</si>
  <si>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</si>
  <si>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</si>
  <si>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</si>
  <si>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</si>
  <si>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</si>
  <si>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</si>
  <si>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</si>
  <si>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</si>
  <si>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</si>
  <si>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</si>
  <si>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</si>
  <si>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</si>
  <si>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</si>
  <si>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</si>
  <si>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</si>
  <si>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</si>
  <si>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</si>
  <si>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</si>
  <si>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</si>
  <si>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</si>
  <si>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</si>
  <si>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</si>
  <si>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</si>
  <si>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</si>
  <si>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</si>
  <si>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</si>
  <si>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</si>
  <si>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</si>
  <si>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</si>
  <si>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</si>
  <si>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</si>
  <si>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</si>
  <si>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</si>
  <si>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</si>
  <si>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</si>
  <si>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</si>
  <si>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</si>
  <si>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</si>
  <si>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</si>
  <si>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</si>
  <si>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</si>
  <si>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</si>
  <si>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</si>
  <si>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</si>
  <si>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</si>
  <si>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</si>
  <si>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</si>
  <si>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</si>
  <si>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</si>
  <si>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</si>
  <si>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</si>
  <si>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</si>
  <si>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</si>
  <si>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</si>
  <si>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</si>
  <si>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</si>
  <si>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</si>
  <si>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</si>
  <si>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</si>
  <si>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</si>
  <si>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</si>
  <si>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</si>
  <si>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</si>
  <si>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</si>
  <si>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</si>
  <si>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</si>
  <si>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</si>
  <si>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</si>
  <si>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</si>
  <si>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</si>
  <si>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</si>
  <si>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</si>
  <si>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</si>
  <si>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</si>
  <si>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</si>
  <si>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</si>
  <si>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</si>
  <si>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</si>
  <si>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</si>
  <si>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</si>
  <si>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</si>
  <si>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</si>
  <si>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</si>
  <si>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</si>
  <si>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</si>
  <si>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</si>
  <si>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</si>
  <si>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</si>
  <si>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</si>
  <si>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</si>
  <si>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</si>
  <si>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</si>
  <si>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</si>
  <si>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</si>
  <si>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</si>
  <si>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</si>
  <si>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</si>
  <si>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</si>
  <si>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</si>
  <si>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</si>
  <si>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</si>
  <si>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</si>
  <si>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</si>
  <si>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</si>
  <si>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</si>
  <si>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</si>
  <si>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</si>
  <si>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</si>
  <si>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</si>
  <si>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</si>
  <si>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</si>
  <si>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</si>
  <si>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</si>
  <si>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</si>
  <si>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</si>
  <si>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</si>
  <si>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</si>
  <si>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</si>
  <si>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</si>
  <si>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</si>
  <si>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</si>
  <si>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</si>
  <si>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</si>
  <si>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</si>
  <si>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</si>
  <si>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</si>
  <si>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</si>
  <si>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</si>
  <si>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</si>
  <si>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</si>
  <si>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</si>
  <si>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</si>
  <si>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</si>
  <si>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</si>
  <si>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</si>
  <si>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</si>
  <si>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</si>
  <si>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</si>
  <si>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</si>
  <si>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</si>
  <si>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</si>
  <si>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</si>
  <si>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</si>
  <si>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</si>
  <si>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</si>
  <si>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</si>
  <si>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</si>
  <si>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</si>
  <si>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</si>
  <si>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</si>
  <si>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</si>
  <si>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</si>
  <si>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</si>
  <si>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</si>
  <si>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</si>
  <si>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</si>
  <si>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</si>
  <si>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</si>
  <si>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</si>
  <si>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</si>
  <si>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</si>
  <si>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</si>
  <si>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</si>
  <si>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</si>
  <si>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</si>
  <si>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</si>
  <si>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</si>
  <si>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</si>
  <si>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</si>
  <si>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</si>
  <si>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</si>
  <si>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</si>
  <si>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</si>
  <si>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</si>
  <si>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</si>
  <si>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</si>
  <si>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</si>
  <si>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</si>
  <si>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</si>
  <si>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</si>
  <si>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</si>
  <si>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</si>
  <si>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</si>
  <si>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</si>
  <si>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</si>
  <si>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</si>
  <si>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</si>
  <si>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</si>
  <si>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</si>
  <si>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</si>
  <si>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</si>
  <si>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</si>
  <si>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</si>
  <si>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</si>
  <si>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</si>
  <si>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</si>
  <si>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</si>
  <si>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</si>
  <si>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</si>
  <si>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</si>
  <si>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</si>
  <si>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</si>
  <si>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</si>
  <si>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</si>
  <si>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</si>
  <si>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</si>
  <si>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</si>
  <si>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</si>
  <si>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</si>
  <si>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</si>
  <si>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</si>
  <si>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</si>
  <si>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</si>
  <si>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</si>
  <si>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</si>
  <si>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</si>
  <si>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</si>
  <si>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</si>
  <si>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</si>
  <si>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</si>
  <si>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</si>
  <si>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</si>
  <si>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</si>
  <si>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</si>
  <si>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</si>
  <si>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</si>
  <si>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</si>
  <si>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</si>
  <si>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</si>
  <si>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</si>
  <si>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</si>
  <si>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</si>
  <si>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</si>
  <si>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</si>
  <si>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</si>
  <si>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</si>
  <si>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</si>
  <si>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</si>
  <si>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</si>
  <si>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</si>
  <si>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</si>
  <si>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</si>
  <si>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</si>
  <si>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</si>
  <si>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</si>
  <si>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</si>
  <si>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</si>
  <si>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</si>
  <si>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</si>
  <si>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</si>
  <si>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</si>
  <si>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</si>
  <si>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</si>
  <si>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</si>
  <si>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</si>
  <si>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</si>
  <si>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</si>
  <si>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</si>
  <si>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</si>
  <si>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</si>
  <si>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</si>
  <si>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</si>
  <si>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</si>
  <si>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</si>
  <si>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</si>
  <si>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</si>
  <si>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</si>
  <si>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</si>
  <si>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</si>
  <si>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</si>
  <si>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</si>
  <si>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</si>
  <si>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</si>
  <si>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</si>
  <si>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</si>
  <si>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</si>
  <si>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</si>
  <si>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</si>
  <si>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</si>
  <si>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</si>
  <si>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</si>
  <si>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</si>
  <si>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</si>
  <si>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</si>
  <si>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</si>
  <si>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</si>
  <si>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</si>
  <si>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</si>
  <si>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</si>
  <si>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</si>
  <si>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</si>
  <si>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</si>
  <si>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</si>
  <si>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</si>
  <si>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</si>
  <si>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</si>
  <si>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</si>
  <si>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</si>
  <si>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</si>
  <si>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</si>
  <si>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</si>
  <si>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</si>
  <si>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</si>
  <si>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</si>
  <si>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</si>
  <si>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</si>
  <si>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</si>
  <si>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</si>
  <si>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</si>
  <si>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</si>
  <si>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</si>
  <si>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</si>
  <si>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</si>
  <si>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</si>
  <si>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</si>
  <si>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</si>
  <si>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</si>
  <si>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</si>
  <si>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</si>
  <si>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</si>
  <si>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</si>
  <si>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</si>
  <si>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</si>
  <si>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</si>
  <si>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</si>
  <si>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</si>
  <si>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</si>
  <si>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</si>
  <si>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</si>
  <si>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</si>
  <si>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</si>
  <si>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</si>
  <si>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</si>
  <si>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</si>
  <si>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</si>
  <si>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</si>
  <si>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</si>
  <si>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</si>
  <si>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</si>
  <si>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</si>
  <si>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</si>
  <si>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</si>
  <si>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</si>
  <si>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</si>
  <si>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</si>
  <si>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</si>
  <si>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</si>
  <si>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</si>
  <si>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</si>
  <si>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</si>
  <si>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</si>
  <si>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</si>
  <si>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</si>
  <si>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</si>
  <si>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</si>
  <si>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</si>
  <si>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</si>
  <si>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</si>
  <si>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</si>
  <si>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</si>
  <si>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</si>
  <si>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</si>
  <si>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</si>
  <si>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</si>
  <si>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</si>
  <si>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</si>
  <si>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</si>
  <si>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</si>
  <si>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</si>
  <si>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</si>
  <si>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</si>
  <si>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</si>
  <si>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</si>
  <si>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</si>
  <si>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</si>
  <si>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</si>
  <si>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</si>
  <si>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</si>
  <si>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</si>
  <si>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</si>
  <si>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</si>
  <si>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</si>
  <si>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</si>
  <si>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</si>
  <si>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</si>
  <si>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</si>
  <si>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</si>
  <si>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</si>
  <si>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</si>
  <si>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</si>
  <si>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</si>
  <si>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</si>
  <si>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</si>
  <si>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</si>
  <si>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</si>
  <si>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</si>
  <si>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</si>
  <si>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</si>
  <si>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</si>
  <si>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</si>
  <si>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</si>
  <si>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</si>
  <si>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</si>
  <si>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</si>
  <si>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</si>
  <si>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</si>
  <si>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</si>
  <si>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</si>
  <si>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</si>
  <si>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</si>
  <si>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</si>
  <si>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</si>
  <si>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</si>
  <si>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</si>
  <si>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</si>
  <si>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</si>
  <si>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</si>
  <si>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</si>
  <si>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</si>
  <si>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</si>
  <si>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</si>
  <si>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</si>
  <si>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</si>
  <si>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</si>
  <si>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</si>
  <si>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</si>
  <si>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</si>
  <si>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</si>
  <si>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</si>
  <si>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</si>
  <si>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</si>
  <si>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</si>
  <si>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</si>
  <si>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</si>
  <si>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</si>
  <si>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</si>
  <si>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</si>
  <si>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</si>
  <si>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</si>
  <si>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</si>
  <si>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</si>
  <si>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</si>
  <si>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</si>
  <si>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</si>
  <si>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</si>
  <si>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</si>
  <si>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</si>
  <si>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</si>
  <si>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</si>
  <si>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</si>
  <si>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</si>
  <si>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</si>
  <si>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</si>
  <si>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</si>
  <si>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</si>
  <si>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</si>
  <si>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</si>
  <si>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</si>
  <si>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</si>
  <si>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</si>
  <si>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</si>
  <si>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</si>
  <si>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</si>
  <si>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</si>
  <si>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</si>
  <si>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</si>
  <si>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</si>
  <si>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</si>
  <si>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</si>
  <si>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</si>
  <si>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</si>
  <si>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</si>
  <si>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</si>
  <si>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</si>
  <si>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</si>
  <si>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</si>
  <si>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</si>
  <si>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</si>
  <si>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</si>
  <si>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</si>
  <si>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</si>
  <si>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</si>
  <si>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</si>
  <si>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</si>
  <si>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</si>
  <si>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</si>
  <si>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</si>
  <si>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</si>
  <si>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</si>
  <si>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</si>
  <si>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</si>
  <si>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</si>
  <si>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</si>
  <si>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</si>
  <si>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</si>
  <si>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</si>
  <si>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</si>
  <si>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</si>
  <si>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</si>
  <si>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</si>
  <si>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</si>
  <si>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</si>
  <si>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</si>
  <si>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</si>
  <si>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</si>
  <si>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</si>
  <si>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</si>
  <si>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</si>
  <si>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</si>
  <si>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</si>
  <si>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</si>
  <si>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</si>
  <si>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</si>
  <si>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</si>
  <si>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</si>
  <si>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</si>
  <si>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</si>
  <si>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</si>
  <si>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</si>
  <si>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</si>
  <si>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</si>
  <si>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</si>
  <si>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</si>
  <si>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</si>
  <si>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</si>
  <si>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</si>
  <si>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</si>
  <si>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</si>
  <si>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</si>
  <si>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</si>
  <si>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</si>
  <si>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</si>
  <si>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</si>
  <si>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</si>
  <si>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</si>
  <si>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</si>
  <si>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</si>
  <si>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</si>
  <si>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</si>
  <si>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</si>
  <si>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</si>
  <si>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</si>
  <si>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</si>
  <si>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</si>
  <si>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</si>
  <si>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</si>
  <si>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</si>
  <si>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</si>
  <si>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</si>
  <si>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</si>
  <si>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</si>
  <si>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</si>
  <si>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</si>
  <si>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</si>
  <si>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</si>
  <si>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</si>
  <si>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</si>
  <si>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</si>
  <si>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</si>
  <si>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</si>
  <si>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</si>
  <si>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</si>
  <si>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</si>
  <si>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</si>
  <si>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</si>
  <si>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</si>
  <si>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</si>
  <si>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</si>
  <si>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</si>
  <si>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</si>
  <si>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</si>
  <si>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</si>
  <si>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</si>
  <si>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</si>
  <si>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</si>
  <si>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</si>
  <si>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</si>
  <si>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</si>
  <si>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</si>
  <si>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</si>
  <si>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</si>
  <si>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</si>
  <si>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</si>
  <si>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</si>
  <si>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</si>
  <si>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</si>
  <si>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</si>
  <si>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</si>
  <si>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</si>
  <si>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</si>
  <si>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</si>
  <si>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</si>
  <si>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</si>
  <si>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</si>
  <si>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</si>
  <si>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</si>
  <si>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</si>
  <si>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</si>
  <si>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</si>
  <si>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</si>
  <si>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</si>
  <si>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</si>
  <si>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</si>
  <si>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</si>
  <si>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</si>
  <si>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</si>
  <si>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</si>
  <si>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</si>
  <si>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</si>
  <si>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</si>
  <si>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</si>
  <si>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</si>
  <si>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</si>
  <si>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</si>
  <si>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</si>
  <si>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</si>
  <si>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</si>
  <si>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</si>
  <si>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</si>
  <si>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</si>
  <si>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</si>
  <si>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</si>
  <si>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</si>
  <si>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</si>
  <si>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</si>
  <si>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</si>
  <si>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</si>
  <si>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</si>
  <si>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</si>
  <si>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</si>
  <si>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</si>
  <si>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</si>
  <si>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</si>
  <si>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</si>
  <si>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</si>
  <si>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</si>
  <si>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</si>
  <si>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</si>
  <si>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</si>
  <si>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</si>
  <si>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</si>
  <si>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</si>
  <si>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</si>
  <si>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</si>
  <si>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</si>
  <si>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</si>
  <si>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</si>
  <si>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</si>
  <si>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</si>
  <si>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</si>
  <si>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</si>
  <si>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</si>
  <si>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</si>
  <si>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</si>
  <si>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</si>
  <si>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</si>
  <si>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</si>
  <si>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</si>
  <si>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</si>
  <si>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</si>
  <si>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</si>
  <si>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</si>
  <si>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</si>
  <si>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</si>
  <si>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</si>
  <si>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</si>
  <si>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</si>
  <si>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</si>
  <si>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</si>
  <si>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</si>
  <si>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</si>
  <si>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</si>
  <si>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</si>
  <si>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</si>
  <si>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</si>
  <si>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</si>
  <si>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</si>
  <si>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</si>
  <si>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</si>
  <si>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</si>
  <si>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</si>
  <si>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</si>
  <si>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</si>
  <si>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</si>
  <si>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</si>
  <si>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</si>
  <si>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</si>
  <si>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</si>
  <si>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</si>
  <si>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</si>
  <si>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</si>
  <si>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</si>
  <si>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</si>
  <si>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</si>
  <si>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</si>
  <si>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</si>
  <si>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</si>
  <si>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</si>
  <si>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</si>
  <si>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</si>
  <si>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</si>
  <si>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</si>
  <si>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</si>
  <si>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</si>
  <si>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</si>
  <si>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</si>
  <si>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</si>
  <si>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</si>
  <si>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</si>
  <si>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</si>
  <si>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</si>
  <si>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</si>
  <si>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</si>
  <si>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</si>
  <si>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</si>
  <si>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</si>
  <si>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</si>
  <si>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</si>
  <si>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</si>
  <si>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</si>
  <si>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</si>
  <si>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</si>
  <si>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</si>
  <si>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</si>
  <si>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</si>
  <si>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</si>
  <si>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</si>
  <si>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</si>
  <si>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</si>
  <si>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</si>
  <si>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</si>
  <si>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</si>
  <si>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</si>
  <si>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</si>
  <si>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</si>
  <si>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</si>
  <si>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</si>
  <si>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</si>
  <si>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</si>
  <si>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</si>
  <si>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</si>
  <si>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</si>
  <si>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</si>
  <si>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</si>
  <si>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</si>
  <si>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</si>
  <si>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</si>
  <si>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</si>
  <si>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</si>
  <si>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</si>
  <si>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</si>
  <si>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</si>
  <si>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</si>
  <si>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</si>
  <si>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</si>
  <si>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</si>
  <si>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</si>
  <si>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</si>
  <si>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</si>
  <si>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</si>
  <si>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</si>
  <si>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</si>
  <si>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</si>
  <si>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</si>
  <si>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</si>
  <si>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</si>
  <si>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</si>
  <si>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</si>
  <si>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</si>
  <si>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</si>
  <si>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</si>
  <si>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</si>
  <si>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</si>
  <si>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</si>
  <si>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</si>
  <si>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</si>
  <si>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</si>
  <si>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</si>
  <si>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</si>
  <si>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</si>
  <si>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</si>
  <si>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</si>
  <si>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</si>
  <si>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</si>
  <si>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</si>
  <si>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</si>
  <si>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</si>
  <si>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</si>
  <si>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</si>
  <si>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</si>
  <si>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</si>
  <si>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</si>
  <si>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</si>
  <si>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</si>
  <si>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</si>
  <si>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</si>
  <si>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</si>
  <si>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</si>
  <si>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</si>
  <si>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</si>
  <si>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</si>
  <si>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</si>
  <si>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</si>
  <si>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</si>
  <si>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</si>
  <si>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</si>
  <si>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</si>
  <si>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</si>
  <si>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</si>
  <si>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</si>
  <si>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</si>
  <si>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</si>
  <si>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</si>
  <si>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</si>
  <si>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</si>
  <si>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</si>
  <si>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</si>
  <si>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</si>
  <si>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</si>
  <si>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</si>
  <si>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</si>
  <si>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</si>
  <si>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</si>
  <si>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</si>
  <si>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</si>
  <si>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</si>
  <si>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</si>
  <si>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</si>
  <si>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</si>
  <si>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</si>
  <si>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</si>
  <si>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</si>
  <si>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</si>
  <si>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</si>
  <si>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</si>
  <si>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</si>
  <si>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</si>
  <si>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</si>
  <si>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</si>
  <si>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</si>
  <si>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</si>
  <si>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</si>
  <si>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</si>
  <si>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</si>
  <si>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</si>
  <si>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</si>
  <si>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</si>
  <si>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</si>
  <si>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</si>
  <si>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</si>
  <si>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</si>
  <si>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</si>
  <si>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</si>
  <si>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</si>
  <si>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</si>
  <si>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</si>
  <si>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</si>
  <si>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</si>
  <si>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</si>
  <si>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</si>
  <si>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</si>
  <si>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</si>
  <si>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</si>
  <si>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</si>
  <si>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</si>
  <si>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</si>
  <si>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</si>
  <si>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</si>
  <si>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</si>
  <si>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</si>
  <si>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</si>
  <si>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</si>
  <si>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</si>
  <si>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</si>
  <si>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</si>
  <si>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</si>
  <si>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</si>
  <si>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</si>
  <si>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</si>
  <si>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</si>
  <si>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</si>
  <si>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</si>
  <si>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</si>
  <si>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</si>
  <si>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</si>
  <si>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</si>
  <si>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</si>
  <si>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</si>
  <si>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</si>
  <si>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</si>
  <si>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</si>
  <si>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</si>
  <si>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</si>
  <si>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</si>
  <si>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</si>
  <si>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</si>
  <si>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</si>
  <si>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</si>
  <si>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</si>
  <si>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</si>
  <si>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</si>
  <si>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</si>
  <si>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</si>
  <si>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</si>
  <si>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</si>
  <si>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</si>
  <si>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</si>
  <si>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</si>
  <si>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</si>
  <si>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</si>
  <si>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</si>
  <si>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</si>
  <si>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</si>
  <si>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</si>
  <si>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</si>
  <si>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</si>
  <si>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</si>
  <si>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</si>
  <si>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</si>
  <si>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</si>
  <si>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</si>
  <si>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</si>
  <si>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</si>
  <si>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</si>
  <si>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</si>
  <si>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</si>
  <si>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</si>
  <si>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</si>
  <si>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</si>
  <si>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</si>
  <si>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</si>
  <si>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</si>
  <si>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</si>
  <si>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</si>
  <si>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</si>
  <si>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</si>
  <si>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</si>
  <si>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</si>
  <si>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</si>
  <si>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</si>
  <si>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</si>
  <si>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</si>
  <si>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</si>
  <si>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</si>
  <si>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</si>
  <si>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</si>
  <si>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</si>
  <si>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</si>
  <si>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</si>
  <si>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</si>
  <si>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</si>
  <si>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</si>
  <si>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</si>
  <si>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</si>
  <si>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</si>
  <si>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</si>
  <si>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</si>
  <si>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</si>
  <si>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</si>
  <si>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</si>
  <si>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</si>
  <si>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</si>
  <si>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</si>
  <si>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</si>
  <si>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</si>
  <si>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</si>
  <si>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</si>
  <si>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</si>
  <si>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</si>
  <si>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</si>
  <si>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</si>
  <si>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</si>
  <si>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</si>
  <si>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</si>
  <si>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</si>
  <si>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</si>
  <si>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</si>
  <si>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</si>
  <si>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</si>
  <si>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</si>
  <si>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</si>
  <si>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</si>
  <si>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</si>
  <si>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</si>
  <si>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</si>
  <si>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</si>
  <si>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</si>
  <si>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</si>
  <si>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</si>
  <si>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</si>
  <si>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</si>
  <si>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</si>
  <si>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</si>
  <si>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</si>
  <si>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</si>
  <si>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</si>
  <si>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</si>
  <si>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</si>
  <si>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</si>
  <si>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</si>
  <si>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</si>
  <si>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</si>
  <si>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</si>
  <si>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</si>
  <si>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</si>
  <si>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</si>
  <si>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</si>
  <si>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</si>
  <si>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</si>
  <si>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</si>
  <si>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</si>
  <si>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</si>
  <si>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</si>
  <si>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</si>
  <si>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</si>
  <si>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</si>
  <si>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</si>
  <si>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</si>
  <si>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</si>
  <si>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</si>
  <si>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</si>
  <si>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</si>
  <si>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</si>
  <si>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</si>
  <si>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</si>
  <si>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</si>
  <si>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</si>
  <si>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</si>
  <si>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</si>
  <si>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</si>
  <si>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</si>
  <si>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</si>
  <si>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</si>
  <si>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</si>
  <si>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</si>
  <si>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</si>
  <si>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</si>
  <si>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</si>
  <si>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</si>
  <si>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</si>
  <si>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</si>
  <si>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</si>
  <si>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</si>
  <si>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</si>
  <si>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</si>
  <si>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</si>
  <si>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</si>
  <si>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</si>
  <si>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</si>
  <si>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</si>
  <si>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</si>
  <si>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</si>
  <si>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</si>
  <si>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</si>
  <si>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</si>
  <si>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</si>
  <si>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</si>
  <si>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</si>
  <si>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</si>
  <si>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</si>
  <si>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</si>
  <si>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</si>
  <si>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</si>
  <si>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</si>
  <si>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</si>
  <si>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</si>
  <si>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</si>
  <si>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</si>
  <si>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</si>
  <si>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</si>
  <si>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</si>
  <si>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</si>
  <si>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</si>
  <si>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</si>
  <si>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</si>
  <si>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</si>
  <si>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</si>
  <si>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</si>
  <si>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</si>
  <si>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</si>
  <si>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</si>
  <si>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</si>
  <si>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</si>
  <si>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</si>
  <si>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</si>
  <si>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</si>
  <si>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</si>
  <si>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</si>
  <si>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</si>
  <si>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</si>
  <si>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</si>
  <si>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</si>
  <si>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</si>
  <si>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</si>
  <si>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</si>
  <si>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</si>
  <si>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</si>
  <si>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</si>
  <si>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</si>
  <si>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</si>
  <si>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</si>
  <si>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</si>
  <si>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</si>
  <si>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</si>
  <si>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</si>
  <si>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</si>
  <si>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</si>
  <si>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</si>
  <si>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</si>
  <si>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</si>
  <si>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</si>
  <si>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</si>
  <si>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</si>
  <si>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</si>
  <si>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</si>
  <si>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</si>
  <si>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</si>
  <si>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</si>
  <si>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</si>
  <si>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</si>
  <si>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</si>
  <si>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</si>
  <si>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</si>
  <si>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</si>
  <si>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</si>
  <si>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</si>
  <si>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</si>
  <si>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</si>
  <si>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</si>
  <si>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</si>
  <si>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</si>
  <si>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</si>
  <si>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</si>
  <si>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</si>
  <si>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</si>
  <si>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</si>
  <si>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</si>
  <si>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</si>
  <si>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</si>
  <si>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</si>
  <si>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</si>
  <si>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</si>
  <si>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</si>
  <si>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</si>
  <si>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</si>
  <si>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</si>
  <si>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</si>
  <si>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</si>
  <si>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</si>
  <si>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</si>
  <si>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</si>
  <si>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</si>
  <si>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</si>
  <si>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</si>
  <si>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</si>
  <si>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</si>
  <si>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</si>
  <si>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</si>
  <si>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</si>
  <si>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</si>
  <si>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</si>
  <si>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</si>
  <si>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</si>
  <si>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</si>
  <si>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</si>
  <si>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</si>
  <si>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</si>
  <si>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</si>
  <si>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</si>
  <si>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</si>
  <si>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</si>
  <si>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</si>
  <si>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</si>
  <si>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</si>
  <si>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</si>
  <si>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</si>
  <si>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</si>
  <si>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</si>
  <si>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</si>
  <si>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</si>
  <si>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</si>
  <si>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</si>
  <si>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</si>
  <si>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</si>
  <si>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</si>
  <si>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</si>
  <si>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</si>
  <si>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</si>
  <si>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</si>
  <si>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</si>
  <si>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</si>
  <si>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</si>
  <si>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</si>
  <si>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</si>
  <si>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</si>
  <si>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</si>
  <si>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</si>
  <si>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</si>
  <si>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</si>
  <si>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</si>
  <si>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</si>
  <si>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</si>
  <si>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</si>
  <si>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</si>
  <si>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</si>
  <si>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</si>
  <si>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</si>
  <si>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</si>
  <si>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</si>
  <si>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</si>
  <si>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</si>
  <si>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</si>
  <si>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</si>
  <si>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</si>
  <si>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</si>
  <si>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</si>
  <si>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</si>
  <si>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</si>
  <si>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</si>
  <si>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</si>
  <si>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</si>
  <si>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</si>
  <si>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</si>
  <si>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</si>
  <si>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</si>
  <si>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</si>
  <si>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</si>
  <si>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</si>
  <si>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</si>
  <si>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</si>
  <si>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</si>
  <si>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</si>
  <si>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</si>
  <si>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</si>
  <si>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</si>
  <si>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</si>
  <si>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</si>
  <si>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</si>
  <si>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</si>
  <si>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</si>
  <si>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</si>
  <si>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</si>
  <si>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</si>
  <si>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</si>
  <si>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</si>
  <si>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</si>
  <si>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</si>
  <si>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</si>
  <si>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</si>
  <si>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</si>
  <si>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</si>
  <si>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</si>
  <si>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</si>
  <si>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</si>
  <si>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</si>
  <si>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</si>
  <si>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</si>
  <si>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</si>
  <si>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</si>
  <si>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</si>
  <si>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</si>
  <si>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</si>
  <si>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</si>
  <si>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</si>
  <si>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</si>
  <si>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</si>
  <si>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</si>
  <si>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</si>
  <si>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</si>
  <si>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</si>
  <si>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</si>
  <si>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</si>
  <si>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</si>
  <si>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</si>
  <si>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</si>
  <si>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</si>
  <si>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</si>
  <si>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</si>
  <si>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</si>
  <si>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</si>
  <si>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</si>
  <si>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</si>
  <si>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</si>
  <si>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</si>
  <si>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</si>
  <si>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</si>
  <si>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</si>
  <si>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</si>
  <si>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</si>
  <si>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</si>
  <si>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</si>
  <si>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</si>
  <si>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</si>
  <si>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</si>
  <si>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</si>
  <si>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</si>
  <si>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</si>
  <si>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</si>
  <si>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</si>
  <si>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</si>
  <si>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</si>
  <si>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</si>
  <si>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</si>
  <si>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</si>
  <si>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</si>
  <si>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</si>
  <si>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</si>
  <si>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</si>
  <si>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</si>
  <si>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</si>
  <si>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</si>
  <si>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</si>
  <si>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</si>
  <si>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</si>
  <si>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</si>
  <si>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</si>
  <si>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</si>
  <si>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</si>
  <si>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</si>
  <si>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</si>
  <si>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</si>
  <si>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</si>
  <si>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</si>
  <si>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</si>
  <si>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</si>
  <si>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</si>
  <si>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</si>
  <si>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</si>
  <si>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</si>
  <si>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</si>
  <si>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</si>
  <si>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</si>
  <si>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</si>
  <si>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</si>
  <si>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</si>
  <si>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</si>
  <si>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</si>
  <si>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</si>
  <si>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</si>
  <si>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</si>
  <si>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</si>
  <si>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</si>
  <si>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</si>
  <si>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</si>
  <si>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</si>
  <si>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</si>
  <si>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</si>
  <si>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</si>
  <si>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</si>
  <si>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</si>
  <si>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</si>
  <si>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</si>
  <si>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</si>
  <si>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</si>
  <si>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</si>
  <si>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</si>
  <si>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</si>
  <si>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</si>
  <si>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</si>
  <si>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</si>
  <si>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</si>
  <si>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</si>
  <si>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</si>
  <si>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</si>
  <si>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</si>
  <si>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</si>
  <si>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</si>
  <si>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</si>
  <si>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</si>
  <si>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</si>
  <si>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</si>
  <si>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</si>
  <si>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</si>
  <si>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</si>
  <si>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</si>
  <si>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</si>
  <si>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</si>
  <si>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</si>
  <si>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</si>
  <si>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</si>
  <si>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</si>
  <si>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</si>
  <si>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</si>
  <si>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</si>
  <si>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</si>
  <si>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</si>
  <si>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</si>
  <si>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</si>
  <si>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</si>
  <si>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</si>
  <si>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</si>
  <si>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</si>
  <si>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</si>
  <si>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</si>
  <si>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</si>
  <si>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</si>
  <si>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</si>
  <si>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</si>
  <si>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</si>
  <si>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</si>
  <si>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</si>
  <si>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</si>
  <si>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</si>
  <si>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</si>
  <si>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</si>
  <si>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</si>
  <si>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</si>
  <si>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</si>
  <si>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</si>
  <si>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</si>
  <si>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</si>
  <si>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</si>
  <si>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</si>
  <si>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</si>
  <si>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</si>
  <si>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</si>
  <si>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</si>
  <si>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</si>
  <si>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</si>
  <si>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</si>
  <si>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</si>
  <si>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</si>
  <si>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</si>
  <si>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</si>
  <si>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</si>
  <si>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</si>
  <si>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</si>
  <si>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</si>
  <si>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</si>
  <si>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</si>
  <si>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</si>
  <si>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</si>
  <si>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</si>
  <si>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</si>
  <si>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</si>
  <si>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</si>
  <si>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</si>
  <si>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</si>
  <si>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</si>
  <si>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</si>
  <si>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</si>
  <si>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</si>
  <si>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</si>
  <si>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</si>
  <si>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</si>
  <si>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</si>
  <si>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</si>
  <si>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</si>
  <si>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</si>
  <si>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</si>
  <si>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</si>
  <si>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</si>
  <si>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</si>
  <si>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</si>
  <si>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</si>
  <si>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</si>
  <si>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</si>
  <si>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</si>
  <si>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</si>
  <si>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</si>
  <si>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</si>
  <si>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</si>
  <si>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</si>
  <si>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</si>
  <si>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</si>
  <si>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</si>
  <si>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</si>
  <si>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</si>
  <si>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</si>
  <si>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</si>
  <si>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</si>
  <si>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</si>
  <si>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</si>
  <si>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</si>
  <si>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</si>
  <si>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</si>
  <si>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</si>
  <si>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</si>
  <si>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</si>
  <si>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</si>
  <si>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</si>
  <si>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</si>
  <si>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</si>
  <si>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</si>
  <si>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</si>
  <si>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</si>
  <si>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</si>
  <si>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</si>
  <si>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</si>
  <si>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</si>
  <si>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</si>
  <si>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</si>
  <si>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</si>
  <si>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</si>
  <si>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</si>
  <si>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</si>
  <si>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</si>
  <si>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</si>
  <si>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</si>
  <si>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</si>
  <si>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</si>
  <si>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</si>
  <si>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</si>
  <si>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</si>
  <si>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</si>
  <si>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</si>
  <si>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</si>
  <si>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</si>
  <si>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</si>
  <si>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</si>
  <si>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</si>
  <si>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</si>
  <si>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</si>
  <si>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</si>
  <si>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</si>
  <si>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</si>
  <si>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</si>
  <si>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</si>
  <si>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</si>
  <si>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</si>
  <si>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</si>
  <si>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</si>
  <si>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</si>
  <si>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</si>
  <si>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</si>
  <si>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</si>
  <si>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</si>
  <si>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</si>
  <si>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</si>
  <si>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</si>
  <si>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</si>
  <si>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</si>
  <si>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</si>
  <si>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</si>
  <si>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</si>
  <si>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</si>
  <si>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</si>
  <si>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</si>
  <si>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</si>
  <si>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</si>
  <si>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</si>
  <si>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</si>
  <si>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</si>
  <si>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</si>
  <si>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</si>
  <si>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</si>
  <si>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</si>
  <si>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</si>
  <si>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</si>
  <si>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</si>
  <si>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</si>
  <si>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</si>
  <si>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</si>
  <si>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</si>
  <si>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</si>
  <si>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</si>
  <si>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</si>
  <si>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</si>
  <si>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</si>
  <si>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</si>
  <si>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</si>
  <si>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</si>
  <si>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</si>
  <si>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</si>
  <si>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</si>
  <si>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</si>
  <si>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</si>
  <si>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</si>
  <si>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</si>
  <si>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</si>
  <si>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</si>
  <si>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</si>
  <si>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</si>
  <si>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</si>
  <si>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</si>
  <si>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</si>
  <si>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</si>
  <si>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</si>
  <si>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</si>
  <si>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</si>
  <si>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</si>
  <si>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</si>
  <si>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</si>
  <si>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</si>
  <si>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</si>
  <si>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</si>
  <si>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</si>
  <si>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</si>
  <si>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</si>
  <si>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</si>
  <si>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</si>
  <si>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</si>
  <si>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</si>
  <si>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</si>
  <si>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</si>
  <si>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</si>
  <si>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</si>
  <si>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</si>
  <si>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</si>
  <si>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</si>
  <si>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</si>
  <si>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</si>
  <si>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</si>
  <si>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</si>
  <si>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</si>
  <si>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</si>
  <si>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</si>
  <si>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</si>
  <si>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</si>
  <si>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</si>
  <si>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</si>
  <si>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</si>
  <si>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</si>
  <si>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</si>
  <si>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</si>
  <si>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</si>
  <si>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</si>
  <si>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</si>
  <si>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</si>
  <si>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</si>
  <si>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</si>
  <si>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</si>
  <si>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</si>
  <si>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</si>
  <si>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</si>
  <si>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</si>
  <si>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</si>
  <si>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</si>
  <si>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</si>
  <si>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</si>
  <si>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</si>
  <si>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</si>
  <si>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</si>
  <si>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</si>
  <si>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</si>
  <si>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</si>
  <si>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</si>
  <si>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</si>
  <si>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</si>
  <si>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</si>
  <si>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</si>
  <si>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</si>
  <si>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</si>
  <si>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</si>
  <si>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</si>
  <si>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</si>
  <si>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</si>
  <si>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</si>
  <si>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</si>
  <si>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</si>
  <si>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</si>
  <si>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</si>
  <si>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</si>
  <si>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</si>
  <si>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</si>
  <si>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</si>
  <si>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</si>
  <si>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</si>
  <si>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</si>
  <si>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</si>
  <si>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</si>
  <si>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</si>
  <si>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</si>
  <si>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</si>
  <si>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</si>
  <si>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</si>
  <si>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</si>
  <si>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</si>
  <si>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</si>
  <si>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</si>
  <si>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</si>
  <si>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</si>
  <si>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</si>
  <si>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</si>
  <si>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</si>
  <si>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</si>
  <si>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</si>
  <si>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</si>
  <si>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</si>
  <si>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</si>
  <si>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</si>
  <si>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</si>
  <si>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</si>
  <si>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</si>
  <si>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</si>
  <si>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</si>
  <si>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</si>
  <si>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</si>
  <si>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</si>
  <si>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</si>
  <si>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</si>
  <si>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</si>
  <si>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</si>
  <si>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</si>
  <si>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</si>
  <si>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</si>
  <si>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</si>
  <si>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</si>
  <si>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</si>
  <si>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</si>
  <si>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</si>
  <si>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</si>
  <si>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</si>
  <si>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</si>
  <si>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</si>
  <si>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</si>
  <si>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</si>
  <si>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</si>
  <si>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</si>
  <si>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</si>
  <si>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</si>
  <si>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</si>
  <si>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</si>
  <si>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</si>
  <si>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</si>
  <si>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</si>
  <si>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</si>
  <si>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</si>
  <si>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</si>
  <si>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</si>
  <si>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</si>
  <si>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</si>
  <si>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</si>
  <si>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</si>
  <si>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</si>
  <si>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</si>
  <si>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</si>
  <si>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</si>
  <si>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</si>
  <si>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</si>
  <si>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</si>
  <si>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</si>
  <si>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</si>
  <si>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</si>
  <si>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</si>
  <si>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</si>
  <si>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</si>
  <si>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</si>
  <si>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</si>
  <si>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</si>
  <si>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</si>
  <si>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</si>
  <si>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</si>
  <si>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</si>
  <si>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</si>
  <si>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</si>
  <si>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</si>
  <si>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</si>
  <si>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</si>
  <si>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</si>
  <si>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</si>
  <si>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</si>
  <si>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</si>
  <si>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</si>
  <si>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</si>
  <si>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</si>
  <si>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</si>
  <si>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</si>
  <si>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</si>
  <si>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</si>
  <si>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</si>
  <si>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</si>
  <si>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</si>
  <si>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</si>
  <si>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</si>
  <si>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</si>
  <si>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</si>
  <si>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</si>
  <si>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</si>
  <si>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</si>
  <si>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</si>
  <si>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</si>
  <si>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</si>
  <si>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</si>
  <si>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</si>
  <si>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</si>
  <si>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</si>
  <si>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</si>
  <si>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</si>
  <si>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</si>
  <si>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</si>
  <si>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</si>
  <si>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</si>
  <si>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</si>
  <si>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</si>
  <si>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</si>
  <si>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</si>
  <si>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</si>
  <si>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</si>
  <si>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</si>
  <si>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</si>
  <si>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</si>
  <si>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</si>
  <si>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</si>
  <si>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</si>
  <si>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</si>
  <si>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</si>
  <si>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</si>
  <si>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</si>
  <si>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</si>
  <si>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</si>
  <si>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</si>
  <si>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</si>
  <si>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</si>
  <si>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</si>
  <si>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</si>
  <si>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</si>
  <si>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</si>
  <si>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</si>
  <si>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</si>
  <si>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</si>
  <si>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</si>
  <si>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</si>
  <si>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</si>
  <si>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</si>
  <si>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</si>
  <si>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</si>
  <si>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</si>
  <si>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</si>
  <si>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</si>
  <si>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</si>
  <si>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</si>
  <si>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</si>
  <si>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</si>
  <si>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</si>
  <si>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</si>
  <si>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</si>
  <si>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</si>
  <si>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</si>
  <si>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</si>
  <si>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</si>
  <si>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</si>
  <si>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</si>
  <si>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</si>
  <si>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</si>
  <si>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</si>
  <si>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</si>
  <si>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</si>
  <si>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</si>
  <si>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</si>
  <si>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</si>
  <si>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</si>
  <si>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</si>
  <si>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</si>
  <si>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</si>
  <si>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</si>
  <si>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</si>
  <si>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</si>
  <si>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</si>
  <si>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</si>
  <si>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</si>
  <si>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</si>
  <si>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</si>
  <si>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</si>
  <si>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</si>
  <si>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</si>
  <si>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</si>
  <si>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</si>
  <si>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</si>
  <si>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</si>
  <si>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</si>
  <si>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</si>
  <si>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</si>
  <si>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</si>
  <si>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</si>
  <si>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</si>
  <si>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</si>
  <si>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</si>
  <si>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</si>
  <si>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</si>
  <si>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</si>
  <si>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</si>
  <si>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</si>
  <si>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</si>
  <si>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</si>
  <si>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</si>
  <si>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</si>
  <si>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</si>
  <si>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</si>
  <si>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</si>
  <si>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</si>
  <si>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</si>
  <si>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</si>
  <si>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</si>
  <si>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</si>
  <si>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</si>
  <si>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</si>
  <si>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</si>
  <si>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</si>
  <si>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</si>
  <si>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</si>
  <si>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</si>
  <si>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</si>
  <si>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</si>
  <si>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</si>
  <si>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</si>
  <si>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</si>
  <si>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</si>
  <si>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</si>
  <si>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</si>
  <si>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</si>
  <si>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</si>
  <si>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</si>
  <si>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</si>
  <si>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</si>
  <si>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</si>
  <si>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</si>
  <si>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</si>
  <si>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</si>
  <si>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</si>
  <si>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</si>
  <si>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</si>
  <si>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</si>
  <si>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</si>
  <si>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</si>
  <si>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</si>
  <si>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</si>
  <si>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</si>
  <si>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</si>
  <si>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</si>
  <si>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</si>
  <si>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</si>
  <si>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</si>
  <si>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</si>
  <si>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</si>
  <si>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</si>
  <si>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</si>
  <si>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</si>
  <si>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</si>
  <si>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</si>
  <si>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</si>
  <si>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</si>
  <si>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</si>
  <si>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</si>
  <si>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</si>
  <si>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</si>
  <si>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</si>
  <si>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</si>
  <si>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</si>
  <si>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</si>
  <si>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</si>
  <si>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</si>
  <si>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</si>
  <si>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</si>
  <si>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</si>
  <si>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</si>
  <si>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</si>
  <si>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</si>
  <si>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</si>
  <si>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</si>
  <si>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</si>
  <si>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</si>
  <si>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</si>
  <si>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</si>
  <si>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</si>
  <si>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</si>
  <si>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</si>
  <si>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</si>
  <si>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</si>
  <si>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</si>
  <si>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</si>
  <si>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</si>
  <si>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</si>
  <si>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</si>
  <si>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</si>
  <si>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</si>
  <si>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</si>
  <si>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</si>
  <si>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</si>
  <si>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</si>
  <si>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</si>
  <si>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</si>
  <si>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</si>
  <si>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</si>
  <si>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</si>
  <si>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</si>
  <si>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</si>
  <si>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</si>
  <si>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</si>
  <si>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</si>
  <si>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</si>
  <si>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</si>
  <si>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</si>
  <si>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</si>
  <si>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</si>
  <si>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</si>
  <si>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</si>
  <si>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</si>
  <si>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</si>
  <si>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</si>
  <si>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</si>
  <si>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</si>
  <si>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</si>
  <si>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</si>
  <si>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</si>
  <si>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</si>
  <si>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</si>
  <si>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</si>
  <si>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</si>
  <si>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</si>
  <si>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</si>
  <si>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</si>
  <si>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</si>
  <si>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</si>
  <si>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</si>
  <si>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</si>
  <si>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</si>
  <si>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</si>
  <si>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</si>
  <si>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</si>
  <si>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</si>
  <si>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</si>
  <si>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</si>
  <si>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</si>
  <si>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</si>
  <si>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</si>
  <si>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</si>
  <si>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</si>
  <si>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</si>
  <si>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</si>
  <si>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</si>
  <si>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</si>
  <si>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</si>
  <si>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</si>
  <si>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</si>
  <si>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</si>
  <si>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</si>
  <si>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</si>
  <si>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</si>
  <si>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</si>
  <si>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</si>
  <si>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</si>
  <si>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</si>
  <si>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</si>
  <si>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</si>
  <si>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</si>
  <si>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</si>
  <si>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</si>
  <si>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</si>
  <si>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</si>
  <si>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</si>
  <si>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</si>
  <si>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</si>
  <si>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</si>
  <si>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</si>
  <si>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</si>
  <si>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</si>
  <si>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</si>
  <si>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</si>
  <si>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</si>
  <si>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</si>
  <si>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</si>
  <si>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</si>
  <si>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</si>
  <si>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</si>
  <si>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</si>
  <si>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</si>
  <si>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</si>
  <si>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</si>
  <si>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</si>
  <si>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</si>
  <si>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</si>
  <si>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</si>
  <si>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</si>
  <si>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</si>
  <si>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</si>
  <si>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</si>
  <si>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</si>
  <si>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</si>
  <si>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</si>
  <si>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</si>
  <si>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</si>
  <si>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</si>
  <si>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</si>
  <si>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</si>
  <si>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</si>
  <si>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</si>
  <si>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</si>
  <si>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</si>
  <si>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</si>
  <si>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</si>
  <si>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</si>
  <si>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</si>
  <si>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</si>
  <si>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</si>
  <si>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</si>
  <si>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</si>
  <si>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</si>
  <si>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</si>
  <si>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</si>
  <si>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</si>
  <si>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</si>
  <si>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</si>
  <si>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</si>
  <si>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</si>
  <si>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</si>
  <si>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</si>
  <si>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</si>
  <si>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</si>
  <si>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</si>
  <si>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</si>
  <si>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</si>
  <si>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</si>
  <si>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</si>
  <si>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</si>
  <si>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</si>
  <si>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</si>
  <si>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</si>
  <si>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</si>
  <si>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</si>
  <si>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</si>
  <si>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</si>
  <si>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</si>
  <si>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</si>
  <si>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</si>
  <si>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</si>
  <si>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</si>
  <si>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</si>
  <si>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</si>
  <si>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</si>
  <si>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</si>
  <si>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</si>
  <si>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</si>
  <si>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</si>
  <si>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</si>
  <si>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</si>
  <si>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</si>
  <si>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</si>
  <si>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</si>
  <si>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</si>
  <si>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</si>
  <si>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</si>
  <si>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</si>
  <si>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</si>
  <si>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</si>
  <si>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</si>
  <si>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</si>
  <si>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</si>
  <si>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</si>
  <si>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</si>
  <si>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</si>
  <si>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</si>
  <si>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</si>
  <si>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</si>
  <si>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</si>
  <si>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</si>
  <si>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</si>
  <si>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</si>
  <si>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</si>
  <si>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</si>
  <si>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</si>
  <si>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</si>
  <si>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</si>
  <si>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</si>
  <si>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</si>
  <si>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</si>
  <si>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</si>
  <si>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</si>
  <si>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</si>
  <si>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</si>
  <si>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</si>
  <si>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</si>
  <si>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</si>
  <si>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</si>
  <si>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</si>
  <si>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</si>
  <si>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</si>
  <si>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</si>
  <si>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</si>
  <si>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</si>
  <si>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</si>
  <si>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</si>
  <si>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</si>
  <si>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</si>
  <si>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</si>
  <si>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</si>
  <si>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</si>
  <si>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</si>
  <si>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</si>
  <si>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</si>
  <si>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</si>
  <si>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</si>
  <si>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</si>
  <si>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</si>
  <si>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</si>
  <si>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</si>
  <si>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</si>
  <si>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</si>
  <si>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</si>
  <si>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</si>
  <si>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</si>
  <si>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</si>
  <si>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</si>
  <si>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</si>
  <si>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</si>
  <si>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</si>
  <si>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</si>
  <si>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</si>
  <si>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</si>
  <si>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</si>
  <si>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</si>
  <si>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</si>
  <si>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</si>
  <si>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</si>
  <si>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</si>
  <si>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</si>
  <si>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</si>
  <si>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</si>
  <si>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</si>
  <si>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</si>
  <si>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</si>
  <si>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</si>
  <si>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</si>
  <si>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</si>
  <si>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</si>
  <si>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</si>
  <si>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</si>
  <si>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</si>
  <si>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</si>
  <si>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</si>
  <si>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</si>
  <si>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</si>
  <si>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</si>
  <si>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</si>
  <si>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</si>
  <si>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</si>
  <si>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</si>
  <si>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</si>
  <si>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</si>
  <si>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</si>
  <si>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</si>
  <si>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</si>
  <si>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</si>
  <si>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</si>
  <si>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</si>
  <si>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</si>
  <si>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</si>
  <si>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</si>
  <si>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</si>
  <si>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</si>
  <si>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</si>
  <si>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</si>
  <si>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</si>
  <si>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</si>
  <si>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</si>
  <si>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</si>
  <si>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</si>
  <si>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</si>
  <si>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</si>
  <si>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</si>
  <si>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</si>
  <si>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</si>
  <si>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</si>
  <si>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</si>
  <si>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</si>
  <si>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</si>
  <si>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</si>
  <si>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</si>
  <si>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</si>
  <si>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</si>
  <si>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</si>
  <si>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</si>
  <si>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</si>
  <si>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</si>
  <si>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</si>
  <si>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</si>
  <si>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</si>
  <si>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</si>
  <si>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</si>
  <si>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</si>
  <si>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</si>
  <si>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</si>
  <si>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</si>
  <si>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</si>
  <si>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</si>
  <si>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</si>
  <si>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</si>
  <si>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</si>
  <si>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</si>
  <si>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</si>
  <si>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</si>
  <si>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</si>
  <si>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</si>
  <si>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</si>
  <si>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</si>
  <si>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</si>
  <si>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</si>
  <si>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</si>
  <si>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</si>
  <si>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</si>
  <si>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</si>
  <si>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</si>
  <si>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</si>
  <si>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</si>
  <si>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</si>
  <si>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</si>
  <si>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</si>
  <si>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</si>
  <si>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</si>
  <si>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</si>
  <si>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</si>
  <si>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</si>
  <si>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</si>
  <si>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</si>
  <si>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</si>
  <si>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</si>
  <si>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</si>
  <si>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</si>
  <si>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</si>
  <si>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</si>
  <si>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</si>
  <si>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</si>
  <si>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</si>
  <si>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</si>
  <si>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</si>
  <si>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</si>
  <si>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</si>
  <si>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</si>
  <si>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</si>
  <si>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</si>
  <si>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</si>
  <si>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</si>
  <si>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</si>
  <si>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</si>
  <si>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</si>
  <si>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</si>
  <si>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</si>
  <si>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</si>
  <si>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</si>
  <si>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</si>
  <si>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</si>
  <si>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</si>
  <si>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</si>
  <si>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</si>
  <si>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</si>
  <si>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</si>
  <si>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</si>
  <si>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</si>
  <si>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</si>
  <si>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</si>
  <si>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</si>
  <si>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</si>
  <si>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</si>
  <si>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</si>
  <si>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</si>
  <si>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</si>
  <si>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</si>
  <si>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</si>
  <si>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</si>
  <si>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</si>
  <si>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</si>
  <si>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</si>
  <si>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</si>
  <si>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</si>
  <si>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</si>
  <si>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</si>
  <si>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</si>
  <si>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</si>
  <si>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</si>
  <si>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</si>
  <si>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</si>
  <si>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</si>
  <si>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</si>
  <si>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</si>
  <si>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</si>
  <si>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</si>
  <si>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</si>
  <si>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</si>
  <si>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</si>
  <si>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</si>
  <si>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</si>
  <si>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</si>
  <si>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</si>
  <si>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</si>
  <si>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</si>
  <si>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</si>
  <si>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</si>
  <si>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</si>
  <si>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</si>
  <si>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</si>
  <si>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</si>
  <si>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</si>
  <si>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</si>
  <si>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</si>
  <si>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</si>
  <si>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</si>
  <si>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</si>
  <si>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</si>
  <si>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</si>
  <si>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</si>
  <si>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</si>
  <si>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</si>
  <si>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</si>
  <si>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</si>
  <si>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</si>
  <si>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</si>
  <si>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</si>
  <si>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</si>
  <si>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</si>
  <si>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</si>
  <si>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</si>
  <si>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</si>
  <si>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</si>
  <si>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</si>
  <si>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</si>
  <si>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</si>
  <si>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</si>
  <si>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</si>
  <si>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</si>
  <si>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</si>
  <si>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</si>
  <si>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</si>
  <si>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</si>
  <si>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</si>
  <si>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</si>
  <si>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</si>
  <si>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</si>
  <si>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</si>
  <si>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</si>
  <si>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</si>
  <si>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</si>
  <si>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</si>
  <si>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</si>
  <si>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</si>
  <si>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</si>
  <si>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</si>
  <si>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</si>
  <si>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</si>
  <si>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</si>
  <si>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</si>
  <si>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</si>
  <si>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</si>
  <si>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</si>
  <si>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</si>
  <si>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</si>
  <si>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</si>
  <si>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</si>
  <si>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</si>
  <si>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</si>
  <si>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</si>
  <si>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</si>
  <si>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</si>
  <si>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</si>
  <si>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</si>
  <si>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</si>
  <si>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</si>
  <si>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</si>
  <si>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</si>
  <si>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</si>
  <si>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</si>
  <si>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</si>
  <si>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</si>
  <si>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</si>
  <si>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</si>
  <si>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</si>
  <si>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</si>
  <si>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</si>
  <si>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</si>
  <si>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</si>
  <si>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</si>
  <si>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</si>
  <si>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</si>
  <si>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</si>
  <si>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</si>
  <si>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</si>
  <si>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</si>
  <si>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</si>
  <si>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</si>
  <si>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</si>
  <si>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</si>
  <si>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</si>
  <si>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</si>
  <si>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</si>
  <si>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</si>
  <si>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</si>
  <si>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</si>
  <si>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</si>
  <si>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</si>
  <si>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</si>
  <si>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</si>
  <si>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</si>
  <si>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</si>
  <si>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</si>
  <si>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</si>
  <si>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</si>
  <si>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</si>
  <si>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</si>
  <si>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</si>
  <si>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</si>
  <si>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</si>
  <si>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</si>
  <si>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</si>
  <si>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</si>
  <si>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</si>
  <si>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</si>
  <si>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</si>
  <si>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</si>
  <si>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</si>
  <si>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</si>
  <si>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</si>
  <si>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</si>
  <si>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</si>
  <si>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</si>
  <si>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</si>
  <si>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</si>
  <si>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</si>
  <si>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</si>
  <si>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</si>
  <si>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</si>
  <si>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</si>
  <si>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</si>
  <si>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</si>
  <si>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</si>
  <si>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</si>
  <si>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</si>
  <si>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</si>
  <si>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</si>
  <si>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</si>
  <si>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</si>
  <si>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</si>
  <si>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</si>
  <si>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</si>
  <si>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</si>
  <si>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</si>
  <si>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</si>
  <si>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</si>
  <si>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</si>
  <si>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</si>
  <si>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</si>
  <si>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</si>
  <si>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</si>
  <si>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</si>
  <si>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</si>
  <si>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</si>
  <si>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</si>
  <si>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</si>
  <si>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</si>
  <si>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</si>
  <si>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</si>
  <si>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</si>
  <si>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</si>
  <si>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</si>
  <si>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</si>
  <si>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</si>
  <si>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</si>
  <si>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</si>
  <si>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</si>
  <si>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</si>
  <si>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</si>
  <si>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</si>
  <si>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</si>
  <si>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</si>
  <si>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</si>
  <si>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</si>
  <si>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</si>
  <si>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</si>
  <si>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</si>
  <si>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</si>
  <si>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</si>
  <si>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</si>
  <si>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</si>
  <si>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</si>
  <si>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</si>
  <si>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</si>
  <si>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</si>
  <si>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</si>
  <si>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</si>
  <si>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</si>
  <si>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</si>
  <si>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</si>
  <si>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</si>
  <si>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</si>
  <si>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</si>
  <si>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</si>
  <si>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</si>
  <si>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</si>
  <si>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</si>
  <si>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</si>
  <si>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</si>
  <si>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</si>
  <si>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</si>
  <si>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</si>
  <si>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</si>
  <si>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</si>
  <si>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</si>
  <si>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</si>
  <si>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</si>
  <si>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</si>
  <si>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</si>
  <si>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</si>
  <si>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</si>
  <si>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</si>
  <si>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</si>
  <si>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</si>
  <si>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</si>
  <si>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</si>
  <si>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</si>
  <si>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</si>
  <si>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</si>
  <si>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</si>
  <si>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</si>
  <si>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</si>
  <si>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</si>
  <si>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</si>
  <si>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</si>
  <si>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</si>
  <si>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</si>
  <si>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</si>
  <si>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</si>
  <si>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</si>
  <si>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</si>
  <si>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</si>
  <si>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</si>
  <si>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</si>
  <si>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</si>
  <si>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</si>
  <si>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</si>
  <si>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</si>
  <si>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</si>
  <si>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</si>
  <si>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</si>
  <si>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</si>
  <si>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</si>
  <si>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</si>
  <si>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</si>
  <si>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</si>
  <si>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</si>
  <si>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</si>
  <si>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</si>
  <si>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</si>
  <si>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</si>
  <si>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</si>
  <si>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</si>
  <si>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</si>
  <si>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</si>
  <si>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</si>
  <si>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</si>
  <si>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</si>
  <si>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</si>
  <si>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</si>
  <si>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</si>
  <si>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</si>
  <si>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</si>
  <si>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</si>
  <si>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</si>
  <si>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</si>
  <si>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</si>
  <si>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</si>
  <si>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</si>
  <si>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</si>
  <si>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</si>
  <si>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</si>
  <si>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</si>
  <si>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</si>
  <si>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</si>
  <si>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</si>
  <si>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</si>
  <si>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</si>
  <si>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</si>
  <si>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</si>
  <si>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</si>
  <si>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</si>
  <si>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</si>
  <si>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</si>
  <si>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</si>
  <si>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</si>
  <si>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</si>
  <si>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</si>
  <si>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</si>
  <si>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</si>
  <si>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</si>
  <si>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</si>
  <si>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</si>
  <si>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</si>
  <si>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</si>
  <si>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</si>
  <si>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</si>
  <si>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</si>
  <si>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</si>
  <si>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</si>
  <si>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</si>
  <si>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</si>
  <si>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</si>
  <si>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</si>
  <si>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</si>
  <si>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</si>
  <si>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</si>
  <si>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</si>
  <si>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</si>
  <si>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</si>
  <si>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</si>
  <si>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</si>
  <si>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</si>
  <si>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</si>
  <si>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</si>
  <si>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</si>
  <si>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</si>
  <si>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</si>
  <si>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</si>
  <si>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</si>
  <si>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</si>
  <si>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</si>
  <si>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</si>
  <si>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</si>
  <si>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</si>
  <si>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</si>
  <si>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</si>
  <si>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</si>
  <si>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</si>
  <si>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</si>
  <si>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</si>
  <si>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</si>
  <si>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</si>
  <si>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</si>
  <si>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</si>
  <si>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</si>
  <si>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</si>
  <si>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</si>
  <si>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</si>
  <si>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</si>
  <si>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</si>
  <si>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</si>
  <si>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</si>
  <si>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</si>
  <si>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</si>
  <si>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</si>
  <si>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</si>
  <si>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</si>
  <si>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</si>
  <si>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</si>
  <si>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</si>
  <si>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</si>
  <si>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</si>
  <si>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</si>
  <si>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</si>
  <si>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</si>
  <si>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</si>
  <si>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</si>
  <si>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</si>
  <si>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</si>
  <si>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</si>
  <si>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</si>
  <si>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</si>
  <si>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</si>
  <si>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</si>
  <si>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</si>
  <si>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</si>
  <si>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</si>
  <si>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</si>
  <si>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</si>
  <si>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</si>
  <si>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</si>
  <si>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</si>
  <si>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</si>
  <si>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</si>
  <si>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</si>
  <si>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</si>
  <si>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</si>
  <si>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</si>
  <si>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</si>
  <si>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</si>
  <si>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</si>
  <si>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</si>
  <si>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</si>
  <si>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</si>
  <si>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</si>
  <si>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</si>
  <si>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</si>
  <si>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</si>
  <si>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</si>
  <si>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</si>
  <si>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</si>
  <si>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</si>
  <si>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</si>
  <si>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</si>
  <si>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</si>
  <si>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</si>
  <si>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</si>
  <si>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</si>
  <si>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</si>
  <si>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</si>
  <si>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</si>
  <si>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</si>
  <si>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</si>
  <si>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</si>
  <si>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</si>
  <si>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</si>
  <si>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</si>
  <si>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</si>
  <si>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</si>
  <si>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</si>
  <si>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</si>
  <si>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</si>
  <si>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</si>
  <si>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</si>
  <si>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</si>
  <si>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</si>
  <si>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</si>
  <si>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</si>
  <si>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</si>
  <si>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</si>
  <si>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</si>
  <si>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</si>
  <si>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</si>
  <si>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</si>
  <si>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</si>
  <si>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</si>
  <si>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</si>
  <si>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</si>
  <si>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</si>
  <si>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</si>
  <si>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</si>
  <si>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</si>
  <si>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</si>
  <si>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</si>
  <si>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</si>
  <si>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</si>
  <si>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</si>
  <si>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</si>
  <si>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</si>
  <si>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</si>
  <si>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</si>
  <si>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</si>
  <si>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</si>
  <si>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</si>
  <si>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</si>
  <si>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</si>
  <si>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</si>
  <si>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</si>
  <si>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</si>
  <si>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</si>
  <si>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</si>
  <si>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</si>
  <si>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</si>
  <si>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</si>
  <si>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</si>
  <si>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</si>
  <si>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</si>
  <si>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</si>
  <si>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</si>
  <si>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</si>
  <si>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</si>
  <si>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</si>
  <si>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</si>
  <si>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</si>
  <si>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</si>
  <si>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</si>
  <si>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</si>
  <si>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</si>
  <si>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</si>
  <si>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</si>
  <si>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</si>
  <si>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</si>
  <si>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</si>
  <si>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</si>
  <si>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</si>
  <si>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</si>
  <si>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</si>
  <si>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</si>
  <si>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</si>
  <si>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</si>
  <si>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</si>
  <si>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</si>
  <si>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</si>
  <si>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</si>
  <si>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</si>
  <si>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</si>
  <si>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</si>
  <si>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</si>
  <si>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</si>
  <si>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</si>
  <si>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</si>
  <si>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</si>
  <si>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</si>
  <si>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</si>
  <si>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</si>
  <si>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</si>
  <si>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</si>
  <si>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</si>
  <si>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</si>
  <si>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</si>
  <si>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</si>
  <si>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</si>
  <si>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</si>
  <si>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</si>
  <si>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</si>
  <si>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</si>
  <si>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</si>
  <si>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</si>
  <si>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</si>
  <si>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</si>
  <si>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</si>
  <si>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</si>
  <si>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</si>
  <si>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</si>
  <si>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</si>
  <si>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</si>
  <si>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</si>
  <si>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</si>
  <si>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</si>
  <si>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</si>
  <si>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</si>
  <si>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</si>
  <si>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</si>
  <si>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</si>
  <si>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</si>
  <si>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</si>
  <si>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</si>
  <si>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</si>
  <si>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</si>
  <si>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</si>
  <si>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</si>
  <si>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</si>
  <si>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</si>
  <si>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</si>
  <si>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</si>
  <si>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</si>
  <si>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</si>
  <si>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</si>
  <si>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</si>
  <si>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</si>
  <si>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</si>
  <si>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</si>
  <si>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</si>
  <si>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</si>
  <si>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</si>
  <si>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</si>
  <si>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</si>
  <si>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</si>
  <si>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</si>
  <si>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</si>
  <si>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</si>
  <si>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</si>
  <si>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</si>
  <si>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</si>
  <si>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</si>
  <si>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</si>
  <si>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</si>
  <si>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</si>
  <si>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</si>
  <si>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</si>
  <si>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</si>
  <si>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</si>
  <si>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</si>
  <si>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</si>
  <si>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</si>
  <si>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</si>
  <si>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</si>
  <si>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</si>
  <si>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</si>
  <si>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</si>
  <si>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</si>
  <si>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</si>
  <si>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</si>
  <si>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</si>
  <si>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</si>
  <si>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</si>
  <si>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</si>
  <si>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</si>
  <si>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</si>
  <si>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</si>
  <si>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</si>
  <si>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</si>
  <si>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</si>
  <si>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</si>
  <si>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</si>
  <si>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</si>
  <si>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</si>
  <si>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</si>
  <si>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</si>
  <si>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</si>
  <si>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</si>
  <si>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</si>
  <si>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</si>
  <si>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</si>
  <si>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</si>
  <si>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</si>
  <si>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</si>
  <si>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</si>
  <si>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</si>
  <si>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</si>
  <si>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</si>
  <si>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</si>
  <si>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</si>
  <si>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</si>
  <si>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</si>
  <si>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</si>
  <si>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</si>
  <si>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</si>
  <si>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</si>
  <si>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</si>
  <si>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</si>
  <si>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</si>
  <si>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</si>
  <si>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</si>
  <si>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</si>
  <si>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</si>
  <si>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</si>
  <si>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</si>
  <si>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</si>
  <si>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</si>
  <si>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</si>
  <si>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</si>
  <si>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</si>
  <si>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</si>
  <si>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</si>
  <si>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</si>
  <si>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</si>
  <si>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</si>
  <si>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</si>
  <si>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</si>
  <si>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</si>
  <si>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</si>
  <si>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</si>
  <si>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</si>
  <si>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</si>
  <si>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</si>
  <si>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</si>
  <si>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</si>
  <si>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</si>
  <si>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</si>
  <si>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</si>
  <si>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</si>
  <si>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</si>
  <si>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</si>
  <si>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</si>
  <si>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</si>
  <si>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</si>
  <si>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</si>
  <si>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</si>
  <si>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</si>
  <si>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</si>
  <si>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</si>
  <si>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</si>
  <si>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</si>
  <si>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</si>
  <si>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</si>
  <si>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</si>
  <si>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</si>
  <si>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</si>
  <si>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</si>
  <si>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</si>
  <si>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</si>
  <si>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</si>
  <si>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</si>
  <si>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</si>
  <si>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</si>
  <si>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</si>
  <si>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</si>
  <si>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</si>
  <si>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</si>
  <si>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</si>
  <si>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</si>
  <si>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</si>
  <si>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</si>
  <si>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</si>
  <si>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</si>
  <si>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</si>
  <si>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</si>
  <si>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</si>
  <si>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</si>
  <si>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</si>
  <si>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</si>
  <si>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</si>
  <si>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</si>
  <si>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</si>
  <si>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</si>
  <si>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</si>
  <si>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</si>
  <si>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</si>
  <si>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</si>
  <si>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</si>
  <si>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</si>
  <si>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</si>
  <si>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</si>
  <si>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</si>
  <si>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</si>
  <si>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</si>
  <si>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</si>
  <si>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</si>
  <si>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</si>
  <si>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</si>
  <si>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</si>
  <si>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</si>
  <si>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</si>
  <si>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</si>
  <si>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</si>
  <si>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</si>
  <si>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</si>
  <si>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</si>
  <si>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</si>
  <si>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</si>
  <si>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</si>
  <si>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</si>
  <si>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</si>
  <si>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</si>
  <si>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</si>
  <si>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</si>
  <si>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</si>
  <si>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</si>
  <si>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</si>
  <si>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</si>
  <si>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</si>
  <si>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</si>
  <si>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</si>
  <si>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</si>
  <si>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</si>
  <si>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</si>
  <si>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</si>
  <si>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</si>
  <si>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</si>
  <si>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</si>
  <si>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</si>
  <si>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</si>
  <si>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</si>
  <si>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</si>
  <si>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</si>
  <si>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</si>
  <si>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</si>
  <si>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</si>
  <si>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</si>
  <si>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</si>
  <si>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</si>
  <si>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</si>
  <si>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</si>
  <si>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</si>
  <si>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</si>
  <si>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</si>
  <si>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</si>
  <si>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</si>
  <si>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</si>
  <si>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</si>
  <si>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</si>
  <si>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</si>
  <si>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</si>
  <si>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</si>
  <si>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</si>
  <si>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</si>
  <si>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</si>
  <si>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</si>
  <si>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</si>
  <si>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</si>
  <si>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</si>
  <si>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</si>
  <si>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</si>
  <si>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</si>
  <si>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</si>
  <si>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</si>
  <si>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</si>
  <si>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</si>
  <si>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</si>
  <si>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</si>
  <si>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</si>
  <si>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</si>
  <si>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</si>
  <si>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</si>
  <si>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</si>
  <si>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</si>
  <si>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</si>
  <si>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</si>
  <si>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</si>
  <si>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</si>
  <si>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</si>
  <si>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</si>
  <si>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</si>
  <si>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</si>
  <si>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</si>
  <si>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</si>
  <si>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</si>
  <si>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</si>
  <si>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</si>
  <si>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</si>
  <si>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</si>
  <si>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</si>
  <si>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</si>
  <si>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</si>
  <si>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</si>
  <si>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</si>
  <si>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</si>
  <si>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</si>
  <si>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</si>
  <si>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</si>
  <si>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</si>
  <si>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</si>
  <si>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</si>
  <si>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</si>
  <si>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</si>
  <si>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</si>
  <si>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</si>
  <si>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</si>
  <si>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</si>
  <si>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</si>
  <si>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</si>
  <si>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</si>
  <si>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</si>
  <si>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</si>
  <si>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</si>
  <si>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</si>
  <si>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</si>
  <si>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</si>
  <si>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</si>
  <si>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</si>
  <si>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</si>
  <si>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</si>
  <si>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</si>
  <si>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</si>
  <si>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</si>
  <si>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</si>
  <si>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</si>
  <si>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</si>
  <si>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</si>
  <si>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</si>
  <si>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</si>
  <si>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</si>
  <si>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</si>
  <si>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</si>
  <si>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</si>
  <si>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</si>
  <si>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</si>
  <si>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</si>
  <si>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</si>
  <si>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</si>
  <si>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</si>
  <si>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</si>
  <si>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</si>
  <si>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</si>
  <si>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</si>
  <si>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</si>
  <si>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</si>
  <si>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</si>
  <si>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</si>
  <si>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</si>
  <si>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</si>
  <si>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</si>
  <si>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</si>
  <si>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</si>
  <si>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</si>
  <si>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</si>
  <si>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</si>
  <si>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</si>
  <si>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</si>
  <si>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</si>
  <si>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</si>
  <si>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</si>
  <si>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</si>
  <si>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</si>
  <si>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</si>
  <si>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</si>
  <si>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</si>
  <si>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</si>
  <si>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</si>
  <si>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</si>
  <si>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</si>
  <si>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</si>
  <si>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</si>
  <si>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</si>
  <si>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</si>
  <si>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</si>
  <si>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</si>
  <si>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</si>
  <si>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</si>
  <si>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</si>
  <si>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</si>
  <si>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</si>
  <si>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</si>
  <si>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</si>
  <si>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</si>
  <si>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</si>
  <si>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</si>
  <si>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</si>
  <si>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</si>
  <si>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</si>
  <si>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</si>
  <si>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</si>
  <si>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</si>
  <si>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</si>
  <si>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</si>
  <si>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</si>
  <si>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</si>
  <si>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</si>
  <si>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</si>
  <si>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</si>
  <si>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</si>
  <si>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</si>
  <si>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</si>
  <si>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</si>
  <si>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</si>
  <si>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</si>
  <si>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</si>
  <si>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</si>
  <si>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</si>
  <si>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</si>
  <si>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</si>
  <si>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</si>
  <si>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</si>
  <si>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</si>
  <si>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</si>
  <si>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</si>
  <si>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</si>
  <si>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</si>
  <si>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</si>
  <si>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</si>
  <si>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</si>
  <si>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</si>
  <si>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</si>
  <si>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</si>
  <si>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</si>
  <si>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</si>
  <si>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</si>
  <si>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</si>
  <si>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</si>
  <si>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</si>
  <si>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</si>
  <si>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</si>
  <si>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</si>
  <si>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</si>
  <si>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</si>
  <si>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</si>
  <si>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</si>
  <si>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</si>
  <si>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</si>
  <si>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</si>
  <si>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</si>
  <si>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</si>
  <si>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</si>
  <si>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</si>
  <si>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</si>
  <si>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</si>
  <si>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</si>
  <si>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</si>
  <si>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</si>
  <si>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</si>
  <si>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</si>
  <si>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</si>
  <si>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</si>
  <si>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</si>
  <si>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</si>
  <si>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</si>
  <si>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</si>
  <si>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</si>
  <si>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</si>
  <si>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</si>
  <si>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</si>
  <si>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</si>
  <si>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</si>
  <si>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</si>
  <si>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</si>
  <si>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</si>
  <si>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</si>
  <si>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</si>
  <si>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</si>
  <si>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</si>
  <si>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</si>
  <si>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</si>
  <si>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</si>
  <si>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</si>
  <si>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</si>
  <si>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</si>
  <si>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</si>
  <si>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</si>
  <si>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</si>
  <si>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</si>
  <si>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</si>
  <si>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</si>
  <si>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</si>
  <si>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</si>
  <si>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</si>
  <si>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</si>
  <si>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</si>
  <si>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</si>
  <si>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</si>
  <si>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</si>
  <si>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</si>
  <si>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</si>
  <si>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</si>
  <si>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</si>
  <si>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</si>
  <si>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</si>
  <si>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</si>
  <si>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</si>
  <si>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</si>
  <si>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</si>
  <si>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</si>
  <si>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</si>
  <si>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</si>
  <si>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</si>
  <si>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</si>
  <si>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</si>
  <si>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</si>
  <si>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</si>
  <si>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</si>
  <si>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</si>
  <si>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</si>
  <si>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</si>
  <si>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</si>
  <si>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</si>
  <si>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</si>
  <si>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</si>
  <si>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</si>
  <si>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</si>
  <si>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</si>
  <si>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</si>
  <si>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</si>
  <si>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</si>
  <si>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</si>
  <si>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</si>
  <si>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</si>
  <si>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</si>
  <si>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</si>
  <si>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</si>
  <si>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</si>
  <si>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</si>
  <si>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</si>
  <si>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</si>
  <si>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</si>
  <si>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</si>
  <si>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</si>
  <si>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</si>
  <si>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</si>
  <si>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</si>
  <si>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</si>
  <si>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</si>
  <si>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</si>
  <si>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</si>
  <si>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</si>
  <si>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</si>
  <si>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</si>
  <si>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</si>
  <si>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</si>
  <si>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</si>
  <si>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</si>
  <si>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</si>
  <si>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</si>
  <si>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</si>
  <si>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</si>
  <si>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</si>
  <si>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</si>
  <si>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</si>
  <si>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</si>
  <si>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</si>
  <si>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</si>
  <si>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</si>
  <si>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</si>
  <si>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</si>
  <si>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</si>
  <si>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</si>
  <si>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</si>
  <si>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</si>
  <si>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</si>
  <si>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</si>
  <si>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</si>
  <si>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</si>
  <si>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</si>
  <si>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</si>
  <si>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</si>
  <si>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</si>
  <si>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</si>
  <si>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</si>
  <si>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</si>
  <si>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</si>
  <si>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</si>
  <si>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</si>
  <si>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</si>
  <si>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</si>
  <si>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</si>
  <si>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</si>
  <si>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</si>
  <si>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</si>
  <si>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</si>
  <si>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</si>
  <si>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</si>
  <si>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</si>
  <si>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</si>
  <si>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</si>
  <si>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</si>
  <si>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</si>
  <si>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</si>
  <si>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</si>
  <si>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</si>
  <si>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</si>
  <si>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</si>
  <si>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</si>
  <si>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</si>
  <si>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</si>
  <si>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</si>
  <si>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</si>
  <si>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</si>
  <si>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</si>
  <si>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</si>
  <si>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</si>
  <si>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</si>
  <si>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</si>
  <si>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</si>
  <si>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</si>
  <si>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</si>
  <si>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</si>
  <si>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</si>
  <si>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</si>
  <si>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</si>
  <si>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</si>
  <si>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</si>
  <si>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</si>
  <si>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</si>
  <si>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</si>
  <si>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</si>
  <si>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</si>
  <si>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</si>
  <si>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</si>
  <si>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</si>
  <si>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</si>
  <si>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</si>
  <si>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</si>
  <si>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</si>
  <si>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</si>
  <si>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</si>
  <si>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</si>
  <si>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</si>
  <si>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</si>
  <si>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</si>
  <si>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</si>
  <si>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</si>
  <si>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</si>
  <si>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</si>
  <si>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</si>
  <si>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</si>
  <si>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</si>
  <si>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</si>
  <si>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</si>
  <si>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</si>
  <si>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</si>
  <si>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</si>
  <si>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</si>
  <si>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</si>
  <si>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</si>
  <si>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</si>
  <si>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</si>
  <si>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</si>
  <si>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</si>
  <si>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</si>
  <si>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</si>
  <si>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</si>
  <si>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</si>
  <si>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</si>
  <si>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</si>
  <si>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</si>
  <si>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</si>
  <si>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</si>
  <si>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</si>
  <si>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</si>
  <si>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</si>
  <si>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</si>
  <si>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</si>
  <si>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</si>
  <si>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</si>
  <si>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</si>
  <si>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</si>
  <si>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</si>
  <si>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</si>
  <si>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</si>
  <si>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</si>
  <si>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</si>
  <si>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</si>
  <si>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</si>
  <si>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</si>
  <si>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</si>
  <si>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</si>
  <si>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</si>
  <si>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</si>
  <si>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</si>
  <si>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</si>
  <si>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</si>
  <si>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</si>
  <si>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</si>
  <si>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</si>
  <si>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</si>
  <si>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</si>
  <si>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</si>
  <si>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</si>
  <si>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</si>
  <si>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</si>
  <si>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</si>
  <si>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</si>
  <si>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</si>
  <si>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</si>
  <si>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</si>
  <si>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</si>
  <si>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</si>
  <si>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</si>
  <si>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</si>
  <si>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</si>
  <si>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</si>
  <si>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</si>
  <si>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</si>
  <si>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</si>
  <si>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</si>
  <si>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</si>
  <si>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</si>
  <si>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</si>
  <si>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</si>
  <si>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</si>
  <si>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</si>
  <si>
    <t>189-16</t>
  </si>
  <si>
    <t>232-16</t>
  </si>
  <si>
    <t>234-16</t>
  </si>
  <si>
    <t>236-16</t>
  </si>
  <si>
    <t>238-16</t>
  </si>
  <si>
    <t>239-16</t>
  </si>
  <si>
    <t>240-16</t>
  </si>
  <si>
    <t>241-16</t>
  </si>
  <si>
    <t>242-16</t>
  </si>
  <si>
    <t>243-16</t>
  </si>
  <si>
    <t>244-16</t>
  </si>
  <si>
    <t>Stopped for Signal 57897 Main 2</t>
  </si>
  <si>
    <t>PTC Run Count (2016-06-16)</t>
  </si>
  <si>
    <t>Wayside Link Failure</t>
  </si>
  <si>
    <t>Equipment Replaced</t>
  </si>
  <si>
    <t>Crew Cutout ahead of stopped signal 107939 Main 1</t>
  </si>
  <si>
    <t>Crew Cutout ahead of stopped signal 231147 Main 1</t>
  </si>
  <si>
    <t>Equipment Repaired</t>
  </si>
  <si>
    <t>Planned Upgrades</t>
  </si>
  <si>
    <t xml:space="preserve">Incorrect bulletin Execution </t>
  </si>
  <si>
    <t>Routing</t>
  </si>
  <si>
    <t>Onboard In-Route failure</t>
  </si>
  <si>
    <t>158-19</t>
  </si>
  <si>
    <t>Wheel Tach Error</t>
  </si>
  <si>
    <t>190-19</t>
  </si>
  <si>
    <t>175-18</t>
  </si>
  <si>
    <t>Onboard In0Route Failure</t>
  </si>
  <si>
    <t>171-19</t>
  </si>
  <si>
    <t>154-18</t>
  </si>
  <si>
    <t>156-18</t>
  </si>
  <si>
    <t>162-18</t>
  </si>
  <si>
    <t>164-18</t>
  </si>
  <si>
    <t>169-18</t>
  </si>
  <si>
    <t>174-18</t>
  </si>
  <si>
    <t>190-18</t>
  </si>
  <si>
    <t>192-18</t>
  </si>
  <si>
    <t>199-18</t>
  </si>
  <si>
    <t>206-18</t>
  </si>
  <si>
    <t>214-18</t>
  </si>
  <si>
    <t>245-18</t>
  </si>
  <si>
    <t>246-18</t>
  </si>
  <si>
    <t>169-19</t>
  </si>
  <si>
    <t>172-19</t>
  </si>
  <si>
    <t>175-19</t>
  </si>
  <si>
    <t>176-19</t>
  </si>
  <si>
    <t>198-19</t>
  </si>
  <si>
    <t>204-19</t>
  </si>
  <si>
    <t>220-19</t>
  </si>
  <si>
    <t>Crew Cutout while in Restricted Speed Enforcement</t>
  </si>
  <si>
    <t>PTC Run Count (2016-06-17)</t>
  </si>
  <si>
    <t>PTC Run Count (2016-06-18)</t>
  </si>
  <si>
    <t>PTC Run Count (2016-06-19)</t>
  </si>
  <si>
    <t>Operator</t>
  </si>
  <si>
    <t>loco Maintenance</t>
  </si>
  <si>
    <t>103-17</t>
  </si>
  <si>
    <t>119-17</t>
  </si>
  <si>
    <t>245-17</t>
  </si>
  <si>
    <t>246-17</t>
  </si>
  <si>
    <t>Office System Issue</t>
  </si>
  <si>
    <t>BOS-Comm Failure</t>
  </si>
  <si>
    <t>120-20</t>
  </si>
  <si>
    <t>134-20</t>
  </si>
  <si>
    <t>136-20</t>
  </si>
  <si>
    <t>147-20</t>
  </si>
  <si>
    <t>177-20</t>
  </si>
  <si>
    <t>178-20</t>
  </si>
  <si>
    <t>225-20</t>
  </si>
  <si>
    <t>Dispatcher Error - Incorrect Stop and Proceed Execution</t>
  </si>
  <si>
    <t>PTC Run Count (2016-06-20)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</si>
</sst>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/>
    <xf numFmtId="0" fontId="0" fillId="0" borderId="2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0" borderId="24" xfId="0" applyNumberFormat="1" applyFill="1" applyBorder="1"/>
    <xf numFmtId="0" fontId="0" fillId="2" borderId="24" xfId="0" applyFill="1" applyBorder="1" applyAlignment="1">
      <alignment horizontal="left"/>
    </xf>
    <xf numFmtId="166" fontId="0" fillId="2" borderId="24" xfId="0" applyNumberFormat="1" applyFill="1" applyBorder="1" applyAlignment="1">
      <alignment horizontal="left"/>
    </xf>
    <xf numFmtId="164" fontId="0" fillId="2" borderId="24" xfId="0" applyNumberFormat="1" applyFill="1" applyBorder="1" applyAlignment="1">
      <alignment horizontal="center" vertical="center"/>
    </xf>
    <xf numFmtId="1" fontId="0" fillId="2" borderId="24" xfId="0" applyNumberFormat="1" applyFill="1" applyBorder="1"/>
    <xf numFmtId="0" fontId="0" fillId="0" borderId="24" xfId="0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 applyFill="1"/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186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externalLink" Target="externalLinks/externalLink6.xml"/><Relationship Id="rId63" Type="http://schemas.openxmlformats.org/officeDocument/2006/relationships/externalLink" Target="externalLinks/externalLink14.xml"/><Relationship Id="rId68" Type="http://schemas.openxmlformats.org/officeDocument/2006/relationships/externalLink" Target="externalLinks/externalLink19.xml"/><Relationship Id="rId76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4.xml"/><Relationship Id="rId58" Type="http://schemas.openxmlformats.org/officeDocument/2006/relationships/externalLink" Target="externalLinks/externalLink9.xml"/><Relationship Id="rId66" Type="http://schemas.openxmlformats.org/officeDocument/2006/relationships/externalLink" Target="externalLinks/externalLink17.xml"/><Relationship Id="rId74" Type="http://schemas.openxmlformats.org/officeDocument/2006/relationships/externalLink" Target="externalLinks/externalLink25.xml"/><Relationship Id="rId79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2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60" Type="http://schemas.openxmlformats.org/officeDocument/2006/relationships/externalLink" Target="externalLinks/externalLink11.xml"/><Relationship Id="rId65" Type="http://schemas.openxmlformats.org/officeDocument/2006/relationships/externalLink" Target="externalLinks/externalLink16.xml"/><Relationship Id="rId73" Type="http://schemas.openxmlformats.org/officeDocument/2006/relationships/externalLink" Target="externalLinks/externalLink24.xml"/><Relationship Id="rId78" Type="http://schemas.openxmlformats.org/officeDocument/2006/relationships/externalLink" Target="externalLinks/externalLink29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7.xml"/><Relationship Id="rId64" Type="http://schemas.openxmlformats.org/officeDocument/2006/relationships/externalLink" Target="externalLinks/externalLink15.xml"/><Relationship Id="rId69" Type="http://schemas.openxmlformats.org/officeDocument/2006/relationships/externalLink" Target="externalLinks/externalLink20.xml"/><Relationship Id="rId77" Type="http://schemas.openxmlformats.org/officeDocument/2006/relationships/externalLink" Target="externalLinks/externalLink2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72" Type="http://schemas.openxmlformats.org/officeDocument/2006/relationships/externalLink" Target="externalLinks/externalLink23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0.xml"/><Relationship Id="rId67" Type="http://schemas.openxmlformats.org/officeDocument/2006/relationships/externalLink" Target="externalLinks/externalLink1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5.xml"/><Relationship Id="rId62" Type="http://schemas.openxmlformats.org/officeDocument/2006/relationships/externalLink" Target="externalLinks/externalLink13.xml"/><Relationship Id="rId70" Type="http://schemas.openxmlformats.org/officeDocument/2006/relationships/externalLink" Target="externalLinks/externalLink21.xml"/><Relationship Id="rId75" Type="http://schemas.openxmlformats.org/officeDocument/2006/relationships/externalLink" Target="externalLinks/externalLink26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"/>
  <sheetViews>
    <sheetView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Summary'!C249,'Daily Summary'!C241,'Daily Summary'!C233,'Daily Summary'!C225,'Daily Summary'!C217,'Daily Summary'!C209,'Daily Summary'!C201)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  <row r="5" spans="1:5" x14ac:dyDescent="0.25">
      <c r="A5" s="43">
        <v>42517</v>
      </c>
      <c r="B5" s="43">
        <v>42523</v>
      </c>
      <c r="C5" s="61">
        <f>SUM('Daily Summary'!C24:C30)</f>
        <v>950</v>
      </c>
      <c r="D5" s="35">
        <v>56</v>
      </c>
      <c r="E5" s="44">
        <f t="shared" ref="E5:E7" si="0">C5/(SUM(C5:D5))</f>
        <v>0.94433399602385681</v>
      </c>
    </row>
    <row r="6" spans="1:5" x14ac:dyDescent="0.25">
      <c r="A6" s="43">
        <v>42524</v>
      </c>
      <c r="B6" s="43">
        <v>42530</v>
      </c>
      <c r="C6" s="61">
        <f>SUM('Daily Summary'!C31:C36)</f>
        <v>810</v>
      </c>
      <c r="D6" s="35">
        <v>73</v>
      </c>
      <c r="E6" s="44">
        <f t="shared" si="0"/>
        <v>0.91732729331823326</v>
      </c>
    </row>
    <row r="7" spans="1:5" x14ac:dyDescent="0.25">
      <c r="A7" s="43">
        <v>42531</v>
      </c>
      <c r="B7" s="43">
        <v>42537</v>
      </c>
      <c r="C7" s="61">
        <f>SUM('Daily Summary'!C38:C44)</f>
        <v>861</v>
      </c>
      <c r="D7" s="35">
        <v>97</v>
      </c>
      <c r="E7" s="44">
        <f t="shared" si="0"/>
        <v>0.89874739039665974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G5" sqref="G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- 2016-06-14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3"/>
      <c r="J3" s="20">
        <v>42535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4694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3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3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3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3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3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3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3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3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3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3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3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3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3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3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3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3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3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3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3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3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3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3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3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3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3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3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3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3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3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3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3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3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3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3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3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3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3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3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3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3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3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3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3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3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3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3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3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3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3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3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3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3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3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3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3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3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3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3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3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3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3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3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3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3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3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3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3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3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3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3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3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3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3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3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3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3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3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3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3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3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3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3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3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3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3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3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3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3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3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3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3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3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3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3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3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3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3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3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3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3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3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3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3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3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3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3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3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3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3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3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3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3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3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3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3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3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3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3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3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3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3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3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3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3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3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3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3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3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3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3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3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3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3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3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3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3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3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3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3" priority="44">
      <formula>#REF!&gt;#REF!</formula>
    </cfRule>
    <cfRule type="expression" dxfId="1222" priority="45">
      <formula>#REF!&gt;0</formula>
    </cfRule>
    <cfRule type="expression" dxfId="1221" priority="46">
      <formula>#REF!&gt;0</formula>
    </cfRule>
  </conditionalFormatting>
  <conditionalFormatting sqref="A145:G172 E141:F144 F3:F140">
    <cfRule type="expression" dxfId="1220" priority="43">
      <formula>NOT(ISBLANK($G3))</formula>
    </cfRule>
  </conditionalFormatting>
  <conditionalFormatting sqref="A145:B172">
    <cfRule type="expression" dxfId="1219" priority="47">
      <formula>$P159&gt;0</formula>
    </cfRule>
    <cfRule type="expression" dxfId="1218" priority="48">
      <formula>$O159&gt;0</formula>
    </cfRule>
  </conditionalFormatting>
  <conditionalFormatting sqref="E3:E138 A3:D144 G3:G144">
    <cfRule type="expression" dxfId="1217" priority="38">
      <formula>$P3&gt;0</formula>
    </cfRule>
    <cfRule type="expression" dxfId="1216" priority="39">
      <formula>$O3&gt;0</formula>
    </cfRule>
  </conditionalFormatting>
  <conditionalFormatting sqref="E140">
    <cfRule type="expression" dxfId="1215" priority="23">
      <formula>$P140&gt;0</formula>
    </cfRule>
    <cfRule type="expression" dxfId="1214" priority="24">
      <formula>$O140&gt;0</formula>
    </cfRule>
  </conditionalFormatting>
  <conditionalFormatting sqref="E139">
    <cfRule type="expression" dxfId="1213" priority="20">
      <formula>$P139&gt;0</formula>
    </cfRule>
    <cfRule type="expression" dxfId="1212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- 2016-06-13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3"/>
      <c r="J3" s="20">
        <v>42534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3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3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3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3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3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3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3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3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3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3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3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3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3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3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3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3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3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3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3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3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3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3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3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3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3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3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3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3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3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3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3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3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3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3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3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3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3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3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3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3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3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3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3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3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3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3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3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3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3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3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3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3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3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3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3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3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3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3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3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3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3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3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3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3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3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3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3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3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3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3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3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3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3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3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3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3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3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3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3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3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3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3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3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3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3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3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3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3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3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3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3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3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3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3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3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3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3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3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3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3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3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3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3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3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3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3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3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3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3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3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3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3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3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3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3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3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3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3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3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3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3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3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3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3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3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3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3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3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3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3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3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3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3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3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3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3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3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  <row r="173" spans="1:9" x14ac:dyDescent="0.25">
      <c r="A173" s="6"/>
      <c r="B173" s="6"/>
      <c r="C173" s="18"/>
      <c r="D173" s="18"/>
      <c r="E173" s="15"/>
      <c r="F173" s="15"/>
      <c r="G173" s="10"/>
      <c r="I173" s="103"/>
    </row>
    <row r="174" spans="1:9" x14ac:dyDescent="0.25">
      <c r="A174" s="6"/>
      <c r="B174" s="6"/>
      <c r="C174" s="18"/>
      <c r="D174" s="18"/>
      <c r="E174" s="15"/>
      <c r="F174" s="15"/>
      <c r="G174" s="10"/>
      <c r="I174" s="103"/>
    </row>
    <row r="175" spans="1:9" x14ac:dyDescent="0.25">
      <c r="A175" s="6"/>
      <c r="B175" s="6"/>
      <c r="C175" s="18"/>
      <c r="D175" s="18"/>
      <c r="E175" s="15"/>
      <c r="F175" s="15"/>
      <c r="G175" s="10"/>
      <c r="I175" s="103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06" priority="42">
      <formula>#REF!&gt;#REF!</formula>
    </cfRule>
    <cfRule type="expression" dxfId="1205" priority="43">
      <formula>#REF!&gt;0</formula>
    </cfRule>
    <cfRule type="expression" dxfId="1204" priority="44">
      <formula>#REF!&gt;0</formula>
    </cfRule>
  </conditionalFormatting>
  <conditionalFormatting sqref="A144:G175 F3:F143">
    <cfRule type="expression" dxfId="1203" priority="41">
      <formula>NOT(ISBLANK($G3))</formula>
    </cfRule>
  </conditionalFormatting>
  <conditionalFormatting sqref="A144:B175">
    <cfRule type="expression" dxfId="1202" priority="45">
      <formula>$P158&gt;0</formula>
    </cfRule>
    <cfRule type="expression" dxfId="1201" priority="46">
      <formula>$O158&gt;0</formula>
    </cfRule>
  </conditionalFormatting>
  <conditionalFormatting sqref="A142:B142 A3:E141 G3:G141">
    <cfRule type="expression" dxfId="1200" priority="29">
      <formula>$P3&gt;0</formula>
    </cfRule>
    <cfRule type="expression" dxfId="1199" priority="30">
      <formula>$O3&gt;0</formula>
    </cfRule>
  </conditionalFormatting>
  <conditionalFormatting sqref="A143:B143">
    <cfRule type="expression" dxfId="1198" priority="32">
      <formula>$P143&gt;0</formula>
    </cfRule>
    <cfRule type="expression" dxfId="1197" priority="33">
      <formula>$O143&gt;0</formula>
    </cfRule>
  </conditionalFormatting>
  <conditionalFormatting sqref="C143">
    <cfRule type="expression" dxfId="1196" priority="26">
      <formula>$P143&gt;0</formula>
    </cfRule>
    <cfRule type="expression" dxfId="1195" priority="27">
      <formula>$O143&gt;0</formula>
    </cfRule>
  </conditionalFormatting>
  <conditionalFormatting sqref="C142">
    <cfRule type="expression" dxfId="1194" priority="23">
      <formula>$P142&gt;0</formula>
    </cfRule>
    <cfRule type="expression" dxfId="1193" priority="24">
      <formula>$O142&gt;0</formula>
    </cfRule>
  </conditionalFormatting>
  <conditionalFormatting sqref="D143">
    <cfRule type="expression" dxfId="1192" priority="20">
      <formula>$P143&gt;0</formula>
    </cfRule>
    <cfRule type="expression" dxfId="1191" priority="21">
      <formula>$O143&gt;0</formula>
    </cfRule>
  </conditionalFormatting>
  <conditionalFormatting sqref="D142">
    <cfRule type="expression" dxfId="1190" priority="17">
      <formula>$P142&gt;0</formula>
    </cfRule>
    <cfRule type="expression" dxfId="1189" priority="18">
      <formula>$O142&gt;0</formula>
    </cfRule>
  </conditionalFormatting>
  <conditionalFormatting sqref="E143">
    <cfRule type="expression" dxfId="1188" priority="14">
      <formula>$P143&gt;0</formula>
    </cfRule>
    <cfRule type="expression" dxfId="1187" priority="15">
      <formula>$O143&gt;0</formula>
    </cfRule>
  </conditionalFormatting>
  <conditionalFormatting sqref="E142">
    <cfRule type="expression" dxfId="1186" priority="11">
      <formula>$P142&gt;0</formula>
    </cfRule>
    <cfRule type="expression" dxfId="1185" priority="12">
      <formula>$O142&gt;0</formula>
    </cfRule>
  </conditionalFormatting>
  <conditionalFormatting sqref="G143">
    <cfRule type="expression" dxfId="1184" priority="8">
      <formula>$P143&gt;0</formula>
    </cfRule>
    <cfRule type="expression" dxfId="1183" priority="9">
      <formula>$O143&gt;0</formula>
    </cfRule>
  </conditionalFormatting>
  <conditionalFormatting sqref="G142">
    <cfRule type="expression" dxfId="1182" priority="5">
      <formula>$P142&gt;0</formula>
    </cfRule>
    <cfRule type="expression" dxfId="1181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- 2016-06-12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 t="shared" ref="F3:F34" si="0">D3-C3</f>
        <v>1.8125000002328306E-2</v>
      </c>
      <c r="G3" s="14" t="s">
        <v>4703</v>
      </c>
      <c r="I3" s="112"/>
      <c r="J3" s="20">
        <v>42533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 t="shared" si="0"/>
        <v>1.1828703703940846E-2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 t="shared" si="0"/>
        <v>1.471064815268619E-2</v>
      </c>
      <c r="G5" s="14" t="s">
        <v>4733</v>
      </c>
      <c r="I5" s="112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 t="shared" si="0"/>
        <v>7.5231481605442241E-4</v>
      </c>
      <c r="G6" s="14" t="s">
        <v>4694</v>
      </c>
      <c r="I6" s="112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 t="shared" si="0"/>
        <v>2.5092592593864538E-2</v>
      </c>
      <c r="G7" s="14" t="s">
        <v>4694</v>
      </c>
      <c r="I7" s="112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 t="shared" si="0"/>
        <v>2.7754629627452232E-2</v>
      </c>
      <c r="G8" s="14" t="s">
        <v>4694</v>
      </c>
      <c r="I8" s="112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 t="shared" si="0"/>
        <v>5.1851851821993478E-3</v>
      </c>
      <c r="G9" s="14" t="s">
        <v>4694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 t="shared" si="0"/>
        <v>3.4143518496421166E-3</v>
      </c>
      <c r="G10" s="14" t="s">
        <v>4694</v>
      </c>
      <c r="I10" s="112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 t="shared" si="0"/>
        <v>3.2222222223936114E-2</v>
      </c>
      <c r="G11" s="14" t="s">
        <v>4694</v>
      </c>
      <c r="I11" s="112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 t="shared" si="0"/>
        <v>1.6215277777519077E-2</v>
      </c>
      <c r="G12" s="14" t="s">
        <v>4731</v>
      </c>
      <c r="I12" s="112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 t="shared" si="0"/>
        <v>2.5902777779265307E-2</v>
      </c>
      <c r="G13" s="14" t="s">
        <v>4732</v>
      </c>
      <c r="I13" s="112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 t="shared" si="0"/>
        <v>1.3449074074742384E-2</v>
      </c>
      <c r="G14" s="14" t="s">
        <v>785</v>
      </c>
      <c r="I14" s="112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 t="shared" si="0"/>
        <v>1.113425925723277E-2</v>
      </c>
      <c r="G15" s="14" t="s">
        <v>785</v>
      </c>
      <c r="I15" s="112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 t="shared" si="0"/>
        <v>4.9768518510973081E-3</v>
      </c>
      <c r="G16" s="14" t="s">
        <v>785</v>
      </c>
      <c r="I16" s="112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 t="shared" si="0"/>
        <v>1.6550925938645378E-3</v>
      </c>
      <c r="G17" s="14" t="s">
        <v>785</v>
      </c>
      <c r="I17" s="112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 t="shared" si="0"/>
        <v>1.6666666706441902E-3</v>
      </c>
      <c r="G18" s="14" t="s">
        <v>785</v>
      </c>
      <c r="I18" s="112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 t="shared" si="0"/>
        <v>1.0879629626288079E-3</v>
      </c>
      <c r="G19" s="14" t="s">
        <v>785</v>
      </c>
      <c r="I19" s="112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 t="shared" si="0"/>
        <v>1.2268518476048484E-3</v>
      </c>
      <c r="G20" s="14" t="s">
        <v>785</v>
      </c>
      <c r="I20" s="112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 t="shared" si="0"/>
        <v>1.6666666706441902E-3</v>
      </c>
      <c r="G21" s="14" t="s">
        <v>785</v>
      </c>
      <c r="I21" s="112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 t="shared" si="0"/>
        <v>3.015046296059154E-2</v>
      </c>
      <c r="G22" s="10"/>
      <c r="I22" s="112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 t="shared" si="0"/>
        <v>3.0520833330228925E-2</v>
      </c>
      <c r="G23" s="10"/>
      <c r="I23" s="112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 t="shared" si="0"/>
        <v>3.2847222224518191E-2</v>
      </c>
      <c r="G24" s="10"/>
      <c r="I24" s="112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 t="shared" si="0"/>
        <v>3.5717592596483883E-2</v>
      </c>
      <c r="G25" s="10"/>
      <c r="I25" s="112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 t="shared" si="0"/>
        <v>3.3217592594155576E-2</v>
      </c>
      <c r="G26" s="10"/>
      <c r="I26" s="112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 t="shared" si="0"/>
        <v>3.5451388888759539E-2</v>
      </c>
      <c r="G27" s="10"/>
      <c r="I27" s="112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 t="shared" si="0"/>
        <v>3.2453703708597459E-2</v>
      </c>
      <c r="G28" s="10"/>
      <c r="I28" s="112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 t="shared" si="0"/>
        <v>2.8298611105128657E-2</v>
      </c>
      <c r="G29" s="10"/>
      <c r="I29" s="112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 t="shared" si="0"/>
        <v>3.0555555553291924E-2</v>
      </c>
      <c r="G30" s="10"/>
      <c r="I30" s="112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 t="shared" si="0"/>
        <v>3.0439814814599231E-2</v>
      </c>
      <c r="G31" s="10"/>
      <c r="I31" s="112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 t="shared" si="0"/>
        <v>3.1365740738692693E-2</v>
      </c>
      <c r="G32" s="10"/>
      <c r="I32" s="112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 t="shared" si="0"/>
        <v>3.3599537033296656E-2</v>
      </c>
      <c r="G33" s="10"/>
      <c r="I33" s="112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 t="shared" si="0"/>
        <v>3.422453704115469E-2</v>
      </c>
      <c r="G34" s="10"/>
      <c r="I34" s="112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 t="shared" ref="F35:F66" si="1">D35-C35</f>
        <v>2.7222222226555459E-2</v>
      </c>
      <c r="G35" s="10"/>
      <c r="I35" s="112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 t="shared" si="1"/>
        <v>3.0775462961173616E-2</v>
      </c>
      <c r="G36" s="10"/>
      <c r="I36" s="112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 t="shared" si="1"/>
        <v>3.2291666662786156E-2</v>
      </c>
      <c r="G37" s="10"/>
      <c r="I37" s="112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 t="shared" si="1"/>
        <v>3.202546296233777E-2</v>
      </c>
      <c r="G38" s="10"/>
      <c r="I38" s="112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 t="shared" si="1"/>
        <v>3.1736111108330078E-2</v>
      </c>
      <c r="G39" s="10"/>
      <c r="I39" s="112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 t="shared" si="1"/>
        <v>2.6898148149484769E-2</v>
      </c>
      <c r="G40" s="10"/>
      <c r="I40" s="112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 t="shared" si="1"/>
        <v>3.4722222218988463E-2</v>
      </c>
      <c r="G41" s="10"/>
      <c r="I41" s="112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 t="shared" si="1"/>
        <v>2.6689814811106771E-2</v>
      </c>
      <c r="G42" s="10"/>
      <c r="I42" s="112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 t="shared" si="1"/>
        <v>3.0486111114441883E-2</v>
      </c>
      <c r="G43" s="10"/>
      <c r="I43" s="112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 t="shared" si="1"/>
        <v>2.7870370373420883E-2</v>
      </c>
      <c r="G44" s="10"/>
      <c r="I44" s="112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 t="shared" si="1"/>
        <v>3.2037037039117422E-2</v>
      </c>
      <c r="G45" s="10"/>
      <c r="I45" s="112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 t="shared" si="1"/>
        <v>3.2604166670353152E-2</v>
      </c>
      <c r="G46" s="10"/>
      <c r="I46" s="112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 t="shared" si="1"/>
        <v>3.3437500002037268E-2</v>
      </c>
      <c r="G47" s="10"/>
      <c r="I47" s="112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 t="shared" si="1"/>
        <v>2.8530092597065959E-2</v>
      </c>
      <c r="G48" s="10"/>
      <c r="I48" s="112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 t="shared" si="1"/>
        <v>3.2129629624250811E-2</v>
      </c>
      <c r="G49" s="10"/>
      <c r="I49" s="112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 t="shared" si="1"/>
        <v>2.920138889021473E-2</v>
      </c>
      <c r="G50" s="10"/>
      <c r="I50" s="112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 t="shared" si="1"/>
        <v>3.2511574077943806E-2</v>
      </c>
      <c r="G51" s="10"/>
      <c r="I51" s="112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 t="shared" si="1"/>
        <v>2.6597222218697425E-2</v>
      </c>
      <c r="G52" s="10"/>
      <c r="I52" s="112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 t="shared" si="1"/>
        <v>2.8263888889341615E-2</v>
      </c>
      <c r="G53" s="10"/>
      <c r="I53" s="112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 t="shared" si="1"/>
        <v>2.7025462957681157E-2</v>
      </c>
      <c r="G54" s="10"/>
      <c r="I54" s="112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 t="shared" si="1"/>
        <v>2.99421296294895E-2</v>
      </c>
      <c r="G55" s="10"/>
      <c r="I55" s="112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 t="shared" si="1"/>
        <v>2.7083333334303461E-2</v>
      </c>
      <c r="G56" s="10"/>
      <c r="I56" s="112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 t="shared" si="1"/>
        <v>2.940972222131677E-2</v>
      </c>
      <c r="G57" s="10"/>
      <c r="I57" s="112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 t="shared" si="1"/>
        <v>2.8171296296932269E-2</v>
      </c>
      <c r="G58" s="10"/>
      <c r="I58" s="112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 t="shared" si="1"/>
        <v>3.145833333110204E-2</v>
      </c>
      <c r="G59" s="10"/>
      <c r="I59" s="112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 t="shared" si="1"/>
        <v>2.9398148144537117E-2</v>
      </c>
      <c r="G60" s="10"/>
      <c r="I60" s="112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 t="shared" si="1"/>
        <v>2.6909722218988463E-2</v>
      </c>
      <c r="G61" s="10"/>
      <c r="I61" s="112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 t="shared" si="1"/>
        <v>2.6319444441469386E-2</v>
      </c>
      <c r="G62" s="10"/>
      <c r="I62" s="112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 t="shared" si="1"/>
        <v>2.6215277772280388E-2</v>
      </c>
      <c r="G63" s="10"/>
      <c r="I63" s="112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 t="shared" si="1"/>
        <v>3.5428240735200234E-2</v>
      </c>
      <c r="G64" s="10"/>
      <c r="I64" s="112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 t="shared" si="1"/>
        <v>2.6655092595319729E-2</v>
      </c>
      <c r="G65" s="10"/>
      <c r="I65" s="112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 t="shared" si="1"/>
        <v>3.2870370370801538E-2</v>
      </c>
      <c r="G66" s="10"/>
      <c r="I66" s="112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 t="shared" ref="F67:F98" si="2">D67-C67</f>
        <v>2.7175925926712807E-2</v>
      </c>
      <c r="G67" s="10"/>
      <c r="I67" s="112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 t="shared" si="2"/>
        <v>3.1064814815181307E-2</v>
      </c>
      <c r="G68" s="10"/>
      <c r="I68" s="112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 t="shared" si="2"/>
        <v>2.8576388889632653E-2</v>
      </c>
      <c r="G69" s="10"/>
      <c r="I69" s="112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 t="shared" si="2"/>
        <v>4.4398148151230998E-2</v>
      </c>
      <c r="G70" s="10"/>
      <c r="I70" s="112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 t="shared" si="2"/>
        <v>2.8796296297514345E-2</v>
      </c>
      <c r="G71" s="10"/>
      <c r="I71" s="112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 t="shared" si="2"/>
        <v>4.315972221957054E-2</v>
      </c>
      <c r="G72" s="10"/>
      <c r="I72" s="112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 t="shared" si="2"/>
        <v>2.9629629629198462E-2</v>
      </c>
      <c r="G73" s="10"/>
      <c r="I73" s="112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 t="shared" si="2"/>
        <v>3.5983796296932269E-2</v>
      </c>
      <c r="G74" s="10"/>
      <c r="I74" s="112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 t="shared" si="2"/>
        <v>2.718750000349246E-2</v>
      </c>
      <c r="G75" s="10"/>
      <c r="I75" s="112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 t="shared" si="2"/>
        <v>3.3043981478840578E-2</v>
      </c>
      <c r="G76" s="10"/>
      <c r="I76" s="112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 t="shared" si="2"/>
        <v>3.8634259261016268E-2</v>
      </c>
      <c r="G77" s="10"/>
      <c r="I77" s="112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 t="shared" si="2"/>
        <v>2.9699074075324461E-2</v>
      </c>
      <c r="G78" s="10"/>
      <c r="I78" s="112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 t="shared" si="2"/>
        <v>3.9641203700739425E-2</v>
      </c>
      <c r="G79" s="10"/>
      <c r="I79" s="112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 t="shared" si="2"/>
        <v>2.8599537043191958E-2</v>
      </c>
      <c r="G80" s="10"/>
      <c r="I80" s="112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 t="shared" si="2"/>
        <v>3.0254629629780538E-2</v>
      </c>
      <c r="G81" s="10"/>
      <c r="I81" s="112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 t="shared" si="2"/>
        <v>3.8009259260434192E-2</v>
      </c>
      <c r="G82" s="10"/>
      <c r="I82" s="112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 t="shared" si="2"/>
        <v>3.1145833330811001E-2</v>
      </c>
      <c r="G83" s="10"/>
      <c r="I83" s="112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 t="shared" si="2"/>
        <v>3.3564814810233656E-2</v>
      </c>
      <c r="G84" s="10"/>
      <c r="I84" s="112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 t="shared" si="2"/>
        <v>3.4629629633855075E-2</v>
      </c>
      <c r="G85" s="10"/>
      <c r="I85" s="112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 t="shared" si="2"/>
        <v>3.1064814815181307E-2</v>
      </c>
      <c r="G86" s="10"/>
      <c r="I86" s="112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 t="shared" si="2"/>
        <v>3.4479166664823424E-2</v>
      </c>
      <c r="G87" s="10"/>
      <c r="I87" s="112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 t="shared" si="2"/>
        <v>3.1840277777519077E-2</v>
      </c>
      <c r="G88" s="10"/>
      <c r="I88" s="112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 t="shared" si="2"/>
        <v>3.4675925926421769E-2</v>
      </c>
      <c r="G89" s="10"/>
      <c r="I89" s="112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 t="shared" si="2"/>
        <v>3.2060185185400769E-2</v>
      </c>
      <c r="G90" s="10"/>
      <c r="I90" s="112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 t="shared" si="2"/>
        <v>3.015046296059154E-2</v>
      </c>
      <c r="G91" s="10"/>
      <c r="I91" s="112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 t="shared" si="2"/>
        <v>2.6018518517958E-2</v>
      </c>
      <c r="G92" s="10"/>
      <c r="I92" s="112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 t="shared" si="2"/>
        <v>2.9849537037080154E-2</v>
      </c>
      <c r="G93" s="10"/>
      <c r="I93" s="112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 t="shared" si="2"/>
        <v>2.9687499998544808E-2</v>
      </c>
      <c r="G94" s="10"/>
      <c r="I94" s="112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 t="shared" si="2"/>
        <v>2.7384259257814847E-2</v>
      </c>
      <c r="G95" s="10"/>
      <c r="I95" s="112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 t="shared" si="2"/>
        <v>2.8576388889632653E-2</v>
      </c>
      <c r="G96" s="10"/>
      <c r="I96" s="112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 t="shared" si="2"/>
        <v>3.0925925922929309E-2</v>
      </c>
      <c r="G97" s="10"/>
      <c r="I97" s="112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 t="shared" si="2"/>
        <v>3.1608796292857733E-2</v>
      </c>
      <c r="G98" s="10"/>
      <c r="I98" s="112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 t="shared" ref="F99:F130" si="3">D99-C99</f>
        <v>3.0844907407299615E-2</v>
      </c>
      <c r="G99" s="10"/>
      <c r="I99" s="112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 t="shared" si="3"/>
        <v>3.0937499999708962E-2</v>
      </c>
      <c r="G100" s="10"/>
      <c r="I100" s="112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 t="shared" si="3"/>
        <v>3.0729166668606922E-2</v>
      </c>
      <c r="G101" s="10"/>
      <c r="I101" s="112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 t="shared" si="3"/>
        <v>3.0914351846149657E-2</v>
      </c>
      <c r="G102" s="10"/>
      <c r="I102" s="112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 t="shared" si="3"/>
        <v>2.6863425919145811E-2</v>
      </c>
      <c r="G103" s="10"/>
      <c r="I103" s="112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 t="shared" si="3"/>
        <v>3.5729166665987577E-2</v>
      </c>
      <c r="G104" s="10"/>
      <c r="I104" s="112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 t="shared" si="3"/>
        <v>2.6238425925839692E-2</v>
      </c>
      <c r="G105" s="10"/>
      <c r="I105" s="112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 t="shared" si="3"/>
        <v>3.3009259255777579E-2</v>
      </c>
      <c r="G106" s="10"/>
      <c r="I106" s="112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 t="shared" si="3"/>
        <v>3.1099537030968349E-2</v>
      </c>
      <c r="G107" s="10"/>
      <c r="I107" s="112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 t="shared" si="3"/>
        <v>2.9363425928750075E-2</v>
      </c>
      <c r="G108" s="10"/>
      <c r="I108" s="112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 t="shared" si="3"/>
        <v>3.5127314811688848E-2</v>
      </c>
      <c r="G109" s="10"/>
      <c r="I109" s="112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 t="shared" si="3"/>
        <v>3.2997685186273884E-2</v>
      </c>
      <c r="G110" s="10"/>
      <c r="I110" s="112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 t="shared" si="3"/>
        <v>3.1331018522905651E-2</v>
      </c>
      <c r="G111" s="10"/>
      <c r="I111" s="112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 t="shared" si="3"/>
        <v>3.0266203706560191E-2</v>
      </c>
      <c r="G112" s="10"/>
      <c r="I112" s="112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 t="shared" si="3"/>
        <v>2.9988425922056194E-2</v>
      </c>
      <c r="G113" s="10"/>
      <c r="I113" s="112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 t="shared" si="3"/>
        <v>3.0925925922929309E-2</v>
      </c>
      <c r="G114" s="10"/>
      <c r="I114" s="112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 t="shared" si="3"/>
        <v>2.8240740743058268E-2</v>
      </c>
      <c r="G115" s="10"/>
      <c r="I115" s="112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 t="shared" si="3"/>
        <v>3.2141203701030463E-2</v>
      </c>
      <c r="G116" s="10"/>
      <c r="I116" s="112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 t="shared" si="3"/>
        <v>2.9826388890796807E-2</v>
      </c>
      <c r="G117" s="10"/>
      <c r="I117" s="112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 t="shared" si="3"/>
        <v>3.3796296294895001E-2</v>
      </c>
      <c r="G118" s="10"/>
      <c r="I118" s="112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 t="shared" si="3"/>
        <v>3.4710648149484769E-2</v>
      </c>
      <c r="G119" s="10"/>
      <c r="I119" s="112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 t="shared" si="3"/>
        <v>2.7951388889050577E-2</v>
      </c>
      <c r="G120" s="10"/>
      <c r="I120" s="112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 t="shared" si="3"/>
        <v>3.011574073752854E-2</v>
      </c>
      <c r="G121" s="10"/>
      <c r="I121" s="112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 t="shared" si="3"/>
        <v>3.3645833333139308E-2</v>
      </c>
      <c r="G122" s="10"/>
      <c r="I122" s="112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 t="shared" si="3"/>
        <v>2.7835648150357883E-2</v>
      </c>
      <c r="G123" s="10"/>
      <c r="I123" s="112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 t="shared" si="3"/>
        <v>2.9456018521159422E-2</v>
      </c>
      <c r="G124" s="10"/>
      <c r="I124" s="112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 t="shared" si="3"/>
        <v>3.125E-2</v>
      </c>
      <c r="G125" s="10"/>
      <c r="I125" s="112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 t="shared" si="3"/>
        <v>2.8333333335467614E-2</v>
      </c>
      <c r="G126" s="10"/>
      <c r="I126" s="112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 t="shared" si="3"/>
        <v>3.2951388886431232E-2</v>
      </c>
      <c r="G127" s="10"/>
      <c r="I127" s="112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 t="shared" si="3"/>
        <v>3.2974537039990537E-2</v>
      </c>
      <c r="G128" s="10"/>
      <c r="I128" s="112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 t="shared" si="3"/>
        <v>3.3564814810233656E-2</v>
      </c>
      <c r="G129" s="10"/>
      <c r="I129" s="112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 t="shared" si="3"/>
        <v>3.1944444446708076E-2</v>
      </c>
      <c r="G130" s="10"/>
      <c r="I130" s="112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 t="shared" ref="F131:F140" si="4">D131-C131</f>
        <v>3.2071759254904464E-2</v>
      </c>
      <c r="G131" s="10"/>
      <c r="I131" s="112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 t="shared" si="4"/>
        <v>3.0937499999708962E-2</v>
      </c>
      <c r="G132" s="10"/>
      <c r="I132" s="112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 t="shared" si="4"/>
        <v>3.0613425929914229E-2</v>
      </c>
      <c r="G133" s="10"/>
      <c r="I133" s="112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 t="shared" si="4"/>
        <v>3.1168981477094349E-2</v>
      </c>
      <c r="G134" s="10"/>
      <c r="I134" s="112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 t="shared" si="4"/>
        <v>3.3032407409336884E-2</v>
      </c>
      <c r="G135" s="10"/>
      <c r="I135" s="112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 t="shared" si="4"/>
        <v>3.4629629626579117E-2</v>
      </c>
      <c r="G136" s="10"/>
      <c r="I136" s="112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 t="shared" si="4"/>
        <v>3.8298611107165925E-2</v>
      </c>
      <c r="G137" s="10"/>
      <c r="I137" s="112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 t="shared" si="4"/>
        <v>2.9722222221607808E-2</v>
      </c>
      <c r="G138" s="10"/>
      <c r="I138" s="112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 t="shared" si="4"/>
        <v>3.1354166661913041E-2</v>
      </c>
      <c r="G139" s="10"/>
      <c r="I139" s="112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 t="shared" si="4"/>
        <v>3.0821759261016268E-2</v>
      </c>
      <c r="G140" s="10"/>
      <c r="I140" s="112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169" priority="21">
      <formula>#REF!&gt;#REF!</formula>
    </cfRule>
    <cfRule type="expression" dxfId="1168" priority="22">
      <formula>#REF!&gt;0</formula>
    </cfRule>
    <cfRule type="expression" dxfId="1167" priority="23">
      <formula>#REF!&gt;0</formula>
    </cfRule>
  </conditionalFormatting>
  <conditionalFormatting sqref="A141:G178 F3:F126 E127:F140">
    <cfRule type="expression" dxfId="1166" priority="20">
      <formula>NOT(ISBLANK($G3))</formula>
    </cfRule>
  </conditionalFormatting>
  <conditionalFormatting sqref="A141:B178">
    <cfRule type="expression" dxfId="1165" priority="24">
      <formula>$P155&gt;0</formula>
    </cfRule>
    <cfRule type="expression" dxfId="1164" priority="25">
      <formula>$O155&gt;0</formula>
    </cfRule>
  </conditionalFormatting>
  <conditionalFormatting sqref="E4:E6 A4:D89 G4:G89 A91:D102 G91:G102 A104:D126 G104:G126 A128:D139 G128:G139">
    <cfRule type="expression" dxfId="1163" priority="18">
      <formula>$P5&gt;0</formula>
    </cfRule>
    <cfRule type="expression" dxfId="1162" priority="19">
      <formula>$O5&gt;0</formula>
    </cfRule>
  </conditionalFormatting>
  <conditionalFormatting sqref="E7:E8 E10 E36 E85 E118 E89:E90 E101:E103">
    <cfRule type="expression" dxfId="1161" priority="27">
      <formula>$P9&gt;0</formula>
    </cfRule>
    <cfRule type="expression" dxfId="1160" priority="28">
      <formula>$O9&gt;0</formula>
    </cfRule>
  </conditionalFormatting>
  <conditionalFormatting sqref="E11:E34 E37:E83 E86:E87 E91:E99 E104:E116 E119:E124">
    <cfRule type="expression" dxfId="1159" priority="30">
      <formula>$P14&gt;0</formula>
    </cfRule>
    <cfRule type="expression" dxfId="1158" priority="31">
      <formula>$O14&gt;0</formula>
    </cfRule>
  </conditionalFormatting>
  <conditionalFormatting sqref="E9">
    <cfRule type="expression" dxfId="1157" priority="33">
      <formula>#REF!&gt;0</formula>
    </cfRule>
    <cfRule type="expression" dxfId="1156" priority="34">
      <formula>#REF!&gt;0</formula>
    </cfRule>
  </conditionalFormatting>
  <conditionalFormatting sqref="E35 E84 E100 E117 E126">
    <cfRule type="expression" dxfId="1155" priority="36">
      <formula>#REF!&gt;0</formula>
    </cfRule>
    <cfRule type="expression" dxfId="1154" priority="37">
      <formula>#REF!&gt;0</formula>
    </cfRule>
  </conditionalFormatting>
  <conditionalFormatting sqref="A3:E3 G3">
    <cfRule type="expression" dxfId="1153" priority="14">
      <formula>$P3&gt;0</formula>
    </cfRule>
    <cfRule type="expression" dxfId="1152" priority="15">
      <formula>$O3&gt;0</formula>
    </cfRule>
  </conditionalFormatting>
  <conditionalFormatting sqref="A90:D90 G90 A103:D103 G103 A127:D127 G127">
    <cfRule type="expression" dxfId="1151" priority="1053">
      <formula>#REF!&gt;0</formula>
    </cfRule>
    <cfRule type="expression" dxfId="1150" priority="1054">
      <formula>#REF!&gt;0</formula>
    </cfRule>
  </conditionalFormatting>
  <conditionalFormatting sqref="E88 E125">
    <cfRule type="expression" dxfId="1149" priority="1067">
      <formula>#REF!&gt;0</formula>
    </cfRule>
    <cfRule type="expression" dxfId="1148" priority="1068">
      <formula>#REF!&gt;0</formula>
    </cfRule>
  </conditionalFormatting>
  <conditionalFormatting sqref="A140:D140 G140">
    <cfRule type="expression" dxfId="1147" priority="1082">
      <formula>#REF!&gt;0</formula>
    </cfRule>
    <cfRule type="expression" dxfId="1146" priority="1083">
      <formula>#REF!&gt;0</formula>
    </cfRule>
  </conditionalFormatting>
  <conditionalFormatting sqref="I3:I140">
    <cfRule type="cellIs" dxfId="1145" priority="3" operator="equal">
      <formula>"Y"</formula>
    </cfRule>
  </conditionalFormatting>
  <conditionalFormatting sqref="I3:I140">
    <cfRule type="cellIs" dxfId="1144" priority="2" operator="greaterThan">
      <formula>1</formula>
    </cfRule>
  </conditionalFormatting>
  <conditionalFormatting sqref="I3:I140">
    <cfRule type="cellIs" dxfId="1143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- 2016-06-11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31" t="s">
        <v>3</v>
      </c>
      <c r="M3" s="131"/>
      <c r="N3" s="132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A149:G186 F3:F129 E130:F148">
    <cfRule type="expression" dxfId="1126" priority="17">
      <formula>NOT(ISBLANK($G3))</formula>
    </cfRule>
  </conditionalFormatting>
  <conditionalFormatting sqref="A149:B186">
    <cfRule type="expression" dxfId="1125" priority="21">
      <formula>$P162&gt;0</formula>
    </cfRule>
    <cfRule type="expression" dxfId="1124" priority="22">
      <formula>$O162&gt;0</formula>
    </cfRule>
  </conditionalFormatting>
  <conditionalFormatting sqref="E3:E7 A3:D148 G3:G148">
    <cfRule type="expression" dxfId="1123" priority="15">
      <formula>$P3&gt;0</formula>
    </cfRule>
    <cfRule type="expression" dxfId="1122" priority="16">
      <formula>$O3&gt;0</formula>
    </cfRule>
  </conditionalFormatting>
  <conditionalFormatting sqref="E8:E9 E11 E37 E86 E103 E121">
    <cfRule type="expression" dxfId="1121" priority="24">
      <formula>$P9&gt;0</formula>
    </cfRule>
    <cfRule type="expression" dxfId="1120" priority="25">
      <formula>$O9&gt;0</formula>
    </cfRule>
  </conditionalFormatting>
  <conditionalFormatting sqref="E12:E35 E38:E84 E87:E101 E104:E119 E122:E128">
    <cfRule type="expression" dxfId="1119" priority="27">
      <formula>$P14&gt;0</formula>
    </cfRule>
    <cfRule type="expression" dxfId="1118" priority="28">
      <formula>$O14&gt;0</formula>
    </cfRule>
  </conditionalFormatting>
  <conditionalFormatting sqref="E10">
    <cfRule type="expression" dxfId="1117" priority="30">
      <formula>#REF!&gt;0</formula>
    </cfRule>
    <cfRule type="expression" dxfId="1116" priority="31">
      <formula>#REF!&gt;0</formula>
    </cfRule>
  </conditionalFormatting>
  <conditionalFormatting sqref="E36 E85 E102 E120 E129">
    <cfRule type="expression" dxfId="1115" priority="33">
      <formula>#REF!&gt;0</formula>
    </cfRule>
    <cfRule type="expression" dxfId="1114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- 2016-06-10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31" t="s">
        <v>3</v>
      </c>
      <c r="M3" s="131"/>
      <c r="N3" s="132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05" priority="18">
      <formula>#REF!&gt;#REF!</formula>
    </cfRule>
    <cfRule type="expression" dxfId="1104" priority="19">
      <formula>#REF!&gt;0</formula>
    </cfRule>
    <cfRule type="expression" dxfId="1103" priority="20">
      <formula>#REF!&gt;0</formula>
    </cfRule>
  </conditionalFormatting>
  <conditionalFormatting sqref="A149:G187 E130:F148 F3:F148">
    <cfRule type="expression" dxfId="1102" priority="17">
      <formula>NOT(ISBLANK($G3))</formula>
    </cfRule>
  </conditionalFormatting>
  <conditionalFormatting sqref="A149:B187">
    <cfRule type="expression" dxfId="1101" priority="21">
      <formula>$P162&gt;0</formula>
    </cfRule>
    <cfRule type="expression" dxfId="1100" priority="22">
      <formula>$O162&gt;0</formula>
    </cfRule>
  </conditionalFormatting>
  <conditionalFormatting sqref="E3:E7 A3:D148 G3:G148">
    <cfRule type="expression" dxfId="1099" priority="15">
      <formula>$P3&gt;0</formula>
    </cfRule>
    <cfRule type="expression" dxfId="1098" priority="16">
      <formula>$O3&gt;0</formula>
    </cfRule>
  </conditionalFormatting>
  <conditionalFormatting sqref="E8:E9 E11 E37 E86 E103 E121">
    <cfRule type="expression" dxfId="1097" priority="24">
      <formula>$P9&gt;0</formula>
    </cfRule>
    <cfRule type="expression" dxfId="1096" priority="25">
      <formula>$O9&gt;0</formula>
    </cfRule>
  </conditionalFormatting>
  <conditionalFormatting sqref="E12:E35 E38:E84 E87:E101 E104:E119 E122:E129">
    <cfRule type="expression" dxfId="1095" priority="28">
      <formula>$P14&gt;0</formula>
    </cfRule>
    <cfRule type="expression" dxfId="1094" priority="29">
      <formula>$O14&gt;0</formula>
    </cfRule>
  </conditionalFormatting>
  <conditionalFormatting sqref="E10">
    <cfRule type="expression" dxfId="1093" priority="32">
      <formula>#REF!&gt;0</formula>
    </cfRule>
    <cfRule type="expression" dxfId="1092" priority="33">
      <formula>#REF!&gt;0</formula>
    </cfRule>
  </conditionalFormatting>
  <conditionalFormatting sqref="E36 E85 E102 E120">
    <cfRule type="expression" dxfId="1091" priority="981">
      <formula>#REF!&gt;0</formula>
    </cfRule>
    <cfRule type="expression" dxfId="1090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81" priority="18">
      <formula>#REF!&gt;#REF!</formula>
    </cfRule>
    <cfRule type="expression" dxfId="1080" priority="19">
      <formula>#REF!&gt;0</formula>
    </cfRule>
    <cfRule type="expression" dxfId="1079" priority="20">
      <formula>#REF!&gt;0</formula>
    </cfRule>
  </conditionalFormatting>
  <conditionalFormatting sqref="A134:G191 F3:F133">
    <cfRule type="expression" dxfId="1078" priority="17">
      <formula>NOT(ISBLANK($G3))</formula>
    </cfRule>
  </conditionalFormatting>
  <conditionalFormatting sqref="A134:B191">
    <cfRule type="expression" dxfId="1077" priority="21">
      <formula>$P147&gt;0</formula>
    </cfRule>
    <cfRule type="expression" dxfId="1076" priority="22">
      <formula>$O147&gt;0</formula>
    </cfRule>
  </conditionalFormatting>
  <conditionalFormatting sqref="A3:E7 G3:G7">
    <cfRule type="expression" dxfId="1075" priority="15">
      <formula>$P3&gt;0</formula>
    </cfRule>
    <cfRule type="expression" dxfId="1074" priority="16">
      <formula>$O3&gt;0</formula>
    </cfRule>
  </conditionalFormatting>
  <conditionalFormatting sqref="A8:E9 G8:G9 A11:E11 G11">
    <cfRule type="expression" dxfId="1073" priority="913">
      <formula>$P9&gt;0</formula>
    </cfRule>
    <cfRule type="expression" dxfId="1072" priority="914">
      <formula>$O9&gt;0</formula>
    </cfRule>
  </conditionalFormatting>
  <conditionalFormatting sqref="A12:E133 G12:G133">
    <cfRule type="expression" dxfId="1071" priority="933">
      <formula>$P14&gt;0</formula>
    </cfRule>
    <cfRule type="expression" dxfId="1070" priority="934">
      <formula>$O14&gt;0</formula>
    </cfRule>
  </conditionalFormatting>
  <conditionalFormatting sqref="A10:E10 G10">
    <cfRule type="expression" dxfId="1069" priority="951">
      <formula>#REF!&gt;0</formula>
    </cfRule>
    <cfRule type="expression" dxfId="1068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58" priority="18">
      <formula>#REF!&gt;#REF!</formula>
    </cfRule>
    <cfRule type="expression" dxfId="1057" priority="19">
      <formula>#REF!&gt;0</formula>
    </cfRule>
    <cfRule type="expression" dxfId="1056" priority="20">
      <formula>#REF!&gt;0</formula>
    </cfRule>
  </conditionalFormatting>
  <conditionalFormatting sqref="A147:G204 E138:E141 F3:F141 E142:F146">
    <cfRule type="expression" dxfId="1055" priority="17">
      <formula>NOT(ISBLANK($G3))</formula>
    </cfRule>
  </conditionalFormatting>
  <conditionalFormatting sqref="A147:B204">
    <cfRule type="expression" dxfId="1054" priority="21">
      <formula>$P158&gt;0</formula>
    </cfRule>
    <cfRule type="expression" dxfId="1053" priority="22">
      <formula>$O158&gt;0</formula>
    </cfRule>
  </conditionalFormatting>
  <conditionalFormatting sqref="E3:E137 A3:D146 G3:G146">
    <cfRule type="expression" dxfId="1052" priority="15">
      <formula>$P3&gt;0</formula>
    </cfRule>
    <cfRule type="expression" dxfId="105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47" priority="6">
      <formula>#REF!&gt;#REF!</formula>
    </cfRule>
    <cfRule type="expression" dxfId="1046" priority="7">
      <formula>#REF!&gt;0</formula>
    </cfRule>
    <cfRule type="expression" dxfId="1045" priority="8">
      <formula>#REF!&gt;0</formula>
    </cfRule>
  </conditionalFormatting>
  <conditionalFormatting sqref="A147:G207 E141:E144 E145:F146 F3:F144">
    <cfRule type="expression" dxfId="1044" priority="5">
      <formula>NOT(ISBLANK($G3))</formula>
    </cfRule>
  </conditionalFormatting>
  <conditionalFormatting sqref="A147:B207">
    <cfRule type="expression" dxfId="1043" priority="9">
      <formula>$P158&gt;0</formula>
    </cfRule>
    <cfRule type="expression" dxfId="1042" priority="10">
      <formula>$O158&gt;0</formula>
    </cfRule>
  </conditionalFormatting>
  <conditionalFormatting sqref="A3:B146 E3:E140">
    <cfRule type="expression" dxfId="1041" priority="3">
      <formula>$P3&gt;0</formula>
    </cfRule>
    <cfRule type="expression" dxfId="1040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36" priority="21">
      <formula>#REF!&gt;#REF!</formula>
    </cfRule>
    <cfRule type="expression" dxfId="1035" priority="22">
      <formula>#REF!&gt;0</formula>
    </cfRule>
    <cfRule type="expression" dxfId="1034" priority="23">
      <formula>#REF!&gt;0</formula>
    </cfRule>
  </conditionalFormatting>
  <conditionalFormatting sqref="A147:G207 E138:E141 F3:F141 E142:F146">
    <cfRule type="expression" dxfId="1033" priority="20">
      <formula>NOT(ISBLANK($G3))</formula>
    </cfRule>
  </conditionalFormatting>
  <conditionalFormatting sqref="A147:B207">
    <cfRule type="expression" dxfId="1032" priority="24">
      <formula>$P158&gt;0</formula>
    </cfRule>
    <cfRule type="expression" dxfId="1031" priority="25">
      <formula>$O158&gt;0</formula>
    </cfRule>
  </conditionalFormatting>
  <conditionalFormatting sqref="E3:E137 A3:D146 G3:G130 G132:G146">
    <cfRule type="expression" dxfId="1030" priority="18">
      <formula>$P3&gt;0</formula>
    </cfRule>
    <cfRule type="expression" dxfId="1029" priority="19">
      <formula>$O3&gt;0</formula>
    </cfRule>
  </conditionalFormatting>
  <conditionalFormatting sqref="G131">
    <cfRule type="expression" dxfId="1028" priority="2">
      <formula>$P131&gt;0</formula>
    </cfRule>
    <cfRule type="expression" dxfId="102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22" priority="30">
      <formula>#REF!&gt;#REF!</formula>
    </cfRule>
    <cfRule type="expression" dxfId="1021" priority="31">
      <formula>#REF!&gt;0</formula>
    </cfRule>
    <cfRule type="expression" dxfId="1020" priority="32">
      <formula>#REF!&gt;0</formula>
    </cfRule>
  </conditionalFormatting>
  <conditionalFormatting sqref="A150:G211 E142:E145 F3:F146 E146:F149">
    <cfRule type="expression" dxfId="1019" priority="29">
      <formula>NOT(ISBLANK($G3))</formula>
    </cfRule>
  </conditionalFormatting>
  <conditionalFormatting sqref="A150:B211">
    <cfRule type="expression" dxfId="1018" priority="33">
      <formula>$P161&gt;0</formula>
    </cfRule>
    <cfRule type="expression" dxfId="1017" priority="34">
      <formula>$O161&gt;0</formula>
    </cfRule>
  </conditionalFormatting>
  <conditionalFormatting sqref="E3:E141">
    <cfRule type="expression" dxfId="1016" priority="27">
      <formula>$P3&gt;0</formula>
    </cfRule>
    <cfRule type="expression" dxfId="1015" priority="28">
      <formula>$O3&gt;0</formula>
    </cfRule>
  </conditionalFormatting>
  <conditionalFormatting sqref="A3:B149">
    <cfRule type="expression" dxfId="1014" priority="11">
      <formula>$P3&gt;0</formula>
    </cfRule>
    <cfRule type="expression" dxfId="1013" priority="12">
      <formula>$O3&gt;0</formula>
    </cfRule>
  </conditionalFormatting>
  <conditionalFormatting sqref="C3:C149">
    <cfRule type="expression" dxfId="1012" priority="8">
      <formula>$P3&gt;0</formula>
    </cfRule>
    <cfRule type="expression" dxfId="1011" priority="9">
      <formula>$O3&gt;0</formula>
    </cfRule>
  </conditionalFormatting>
  <conditionalFormatting sqref="D3:D149">
    <cfRule type="expression" dxfId="1010" priority="5">
      <formula>$P3&gt;0</formula>
    </cfRule>
    <cfRule type="expression" dxfId="1009" priority="6">
      <formula>$O3&gt;0</formula>
    </cfRule>
  </conditionalFormatting>
  <conditionalFormatting sqref="G3:G149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60"/>
  <sheetViews>
    <sheetView topLeftCell="A181" workbookViewId="0">
      <selection activeCell="L196" sqref="L19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1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1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  <c r="K2" s="114" t="e">
        <v>#N/A</v>
      </c>
    </row>
    <row r="3" spans="1:11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  <c r="K3" s="114" t="e">
        <v>#N/A</v>
      </c>
    </row>
    <row r="4" spans="1:11" x14ac:dyDescent="0.25">
      <c r="A4" s="43">
        <v>42509</v>
      </c>
      <c r="B4" s="6" t="s">
        <v>1522</v>
      </c>
      <c r="C4" s="6">
        <v>4017</v>
      </c>
      <c r="D4" s="18">
        <v>42505.193749999999</v>
      </c>
      <c r="E4" s="18">
        <v>42505.215312499997</v>
      </c>
      <c r="F4" s="15" t="s">
        <v>36</v>
      </c>
      <c r="G4" s="15">
        <v>2.156249999825377E-2</v>
      </c>
      <c r="H4" s="10" t="s">
        <v>1664</v>
      </c>
      <c r="I4" s="35" t="s">
        <v>3223</v>
      </c>
      <c r="J4" s="35" t="s">
        <v>3224</v>
      </c>
      <c r="K4" s="114" t="e">
        <v>#N/A</v>
      </c>
    </row>
    <row r="5" spans="1:11" x14ac:dyDescent="0.25">
      <c r="A5" s="43">
        <v>42509</v>
      </c>
      <c r="B5" s="6" t="s">
        <v>1810</v>
      </c>
      <c r="C5" s="6">
        <v>4010</v>
      </c>
      <c r="D5" s="18">
        <v>42507.195775462962</v>
      </c>
      <c r="E5" s="18">
        <v>42507.208715277775</v>
      </c>
      <c r="F5" s="15" t="s">
        <v>631</v>
      </c>
      <c r="G5" s="15">
        <v>1.2939814812853001E-2</v>
      </c>
      <c r="H5" s="10" t="s">
        <v>1951</v>
      </c>
      <c r="I5" s="35" t="s">
        <v>3222</v>
      </c>
      <c r="J5" s="35" t="s">
        <v>1951</v>
      </c>
      <c r="K5" s="114" t="e">
        <v>#N/A</v>
      </c>
    </row>
    <row r="6" spans="1:11" x14ac:dyDescent="0.25">
      <c r="A6" s="43">
        <v>42509</v>
      </c>
      <c r="B6" s="6" t="s">
        <v>1523</v>
      </c>
      <c r="C6" s="6">
        <v>4025</v>
      </c>
      <c r="D6" s="18">
        <v>42505.17491898148</v>
      </c>
      <c r="E6" s="18">
        <v>42505.198506944442</v>
      </c>
      <c r="F6" s="15" t="s">
        <v>26</v>
      </c>
      <c r="G6" s="15">
        <v>2.3587962961755693E-2</v>
      </c>
      <c r="H6" s="10" t="s">
        <v>1665</v>
      </c>
      <c r="I6" s="35" t="s">
        <v>3222</v>
      </c>
      <c r="J6" s="35" t="s">
        <v>3233</v>
      </c>
      <c r="K6" s="114" t="e">
        <v>#N/A</v>
      </c>
    </row>
    <row r="7" spans="1:11" x14ac:dyDescent="0.25">
      <c r="A7" s="43">
        <v>42509</v>
      </c>
      <c r="B7" s="6" t="s">
        <v>1811</v>
      </c>
      <c r="C7" s="6">
        <v>4026</v>
      </c>
      <c r="D7" s="18">
        <v>42507.214143518519</v>
      </c>
      <c r="E7" s="18">
        <v>42507.220416666663</v>
      </c>
      <c r="F7" s="15" t="s">
        <v>26</v>
      </c>
      <c r="G7" s="15">
        <v>6.2731481448281556E-3</v>
      </c>
      <c r="H7" s="10" t="s">
        <v>1949</v>
      </c>
      <c r="I7" s="35" t="s">
        <v>3223</v>
      </c>
      <c r="J7" s="35" t="s">
        <v>3224</v>
      </c>
      <c r="K7" s="114" t="e">
        <v>#N/A</v>
      </c>
    </row>
    <row r="8" spans="1:11" x14ac:dyDescent="0.25">
      <c r="A8" s="43">
        <v>42509</v>
      </c>
      <c r="B8" s="6" t="s">
        <v>1966</v>
      </c>
      <c r="C8" s="6">
        <v>4044</v>
      </c>
      <c r="D8" s="18">
        <v>42508.214363425926</v>
      </c>
      <c r="E8" s="18">
        <v>42508.236793981479</v>
      </c>
      <c r="F8" s="15" t="s">
        <v>24</v>
      </c>
      <c r="G8" s="15">
        <v>2.2430555553000886E-2</v>
      </c>
      <c r="H8" s="10" t="s">
        <v>2088</v>
      </c>
      <c r="I8" s="35" t="s">
        <v>3223</v>
      </c>
      <c r="J8" s="35" t="s">
        <v>3224</v>
      </c>
      <c r="K8" s="114" t="e">
        <v>#N/A</v>
      </c>
    </row>
    <row r="9" spans="1:11" x14ac:dyDescent="0.25">
      <c r="A9" s="43">
        <v>42509</v>
      </c>
      <c r="B9" s="6" t="s">
        <v>1538</v>
      </c>
      <c r="C9" s="6">
        <v>4030</v>
      </c>
      <c r="D9" s="18">
        <v>42505.286319444444</v>
      </c>
      <c r="E9" s="18">
        <v>42505.305439814816</v>
      </c>
      <c r="F9" s="15" t="s">
        <v>35</v>
      </c>
      <c r="G9" s="15">
        <v>1.9120370372547768E-2</v>
      </c>
      <c r="H9" s="10" t="s">
        <v>785</v>
      </c>
      <c r="I9" s="35" t="s">
        <v>3222</v>
      </c>
      <c r="J9" s="35" t="s">
        <v>3225</v>
      </c>
      <c r="K9" s="114" t="e">
        <v>#N/A</v>
      </c>
    </row>
    <row r="10" spans="1:11" x14ac:dyDescent="0.25">
      <c r="A10" s="43">
        <v>42509</v>
      </c>
      <c r="B10" s="6" t="s">
        <v>1542</v>
      </c>
      <c r="C10" s="6">
        <v>4039</v>
      </c>
      <c r="D10" s="18">
        <v>42505.323877314811</v>
      </c>
      <c r="E10" s="18">
        <v>42505.340243055558</v>
      </c>
      <c r="F10" s="15" t="s">
        <v>37</v>
      </c>
      <c r="G10" s="15">
        <v>1.6365740746550728E-2</v>
      </c>
      <c r="H10" s="10" t="s">
        <v>1661</v>
      </c>
      <c r="I10" s="35" t="s">
        <v>3223</v>
      </c>
      <c r="J10" s="35" t="s">
        <v>3230</v>
      </c>
      <c r="K10" s="114" t="e">
        <v>#N/A</v>
      </c>
    </row>
    <row r="11" spans="1:11" x14ac:dyDescent="0.25">
      <c r="A11" s="43">
        <v>42509</v>
      </c>
      <c r="B11" s="6" t="s">
        <v>1399</v>
      </c>
      <c r="C11" s="6">
        <v>4011</v>
      </c>
      <c r="D11" s="18">
        <v>42504.286979166667</v>
      </c>
      <c r="E11" s="18">
        <v>42504.307638888888</v>
      </c>
      <c r="F11" s="15" t="s">
        <v>33</v>
      </c>
      <c r="G11" s="15">
        <v>2.4733796293730848E-2</v>
      </c>
      <c r="H11" s="10" t="s">
        <v>487</v>
      </c>
      <c r="I11" s="35" t="s">
        <v>3223</v>
      </c>
      <c r="J11" s="35" t="s">
        <v>3224</v>
      </c>
      <c r="K11" s="114" t="e">
        <v>#N/A</v>
      </c>
    </row>
    <row r="12" spans="1:11" x14ac:dyDescent="0.25">
      <c r="A12" s="43">
        <v>42509</v>
      </c>
      <c r="B12" s="6" t="s">
        <v>1837</v>
      </c>
      <c r="C12" s="6">
        <v>4024</v>
      </c>
      <c r="D12" s="18">
        <v>42507.321701388886</v>
      </c>
      <c r="E12" s="18">
        <v>42507.327534722222</v>
      </c>
      <c r="F12" s="15" t="s">
        <v>25</v>
      </c>
      <c r="G12" s="15">
        <v>5.8333333363407291E-3</v>
      </c>
      <c r="H12" s="10" t="s">
        <v>785</v>
      </c>
      <c r="I12" s="35" t="s">
        <v>3222</v>
      </c>
      <c r="J12" s="35" t="s">
        <v>3225</v>
      </c>
      <c r="K12" s="114" t="e">
        <v>#N/A</v>
      </c>
    </row>
    <row r="13" spans="1:11" x14ac:dyDescent="0.25">
      <c r="A13" s="43">
        <v>42509</v>
      </c>
      <c r="B13" s="6" t="s">
        <v>1256</v>
      </c>
      <c r="C13" s="6">
        <v>4020</v>
      </c>
      <c r="D13" s="18">
        <v>42503.332800925928</v>
      </c>
      <c r="E13" s="18">
        <v>42503.335115740738</v>
      </c>
      <c r="F13" s="15" t="s">
        <v>29</v>
      </c>
      <c r="G13" s="15">
        <v>2.3148148102336563E-3</v>
      </c>
      <c r="H13" s="10" t="s">
        <v>1371</v>
      </c>
      <c r="I13" s="35" t="s">
        <v>3223</v>
      </c>
      <c r="J13" s="35" t="s">
        <v>3224</v>
      </c>
      <c r="K13" s="114" t="e">
        <v>#N/A</v>
      </c>
    </row>
    <row r="14" spans="1:11" x14ac:dyDescent="0.25">
      <c r="A14" s="43">
        <v>42509</v>
      </c>
      <c r="B14" s="6" t="s">
        <v>2128</v>
      </c>
      <c r="C14" s="6">
        <v>4040</v>
      </c>
      <c r="D14" s="18">
        <v>42509.33153935185</v>
      </c>
      <c r="E14" s="18">
        <v>42509.354375000003</v>
      </c>
      <c r="F14" s="15" t="s">
        <v>37</v>
      </c>
      <c r="G14" s="15">
        <v>2.2835648152977228E-2</v>
      </c>
      <c r="H14" s="10" t="s">
        <v>2228</v>
      </c>
      <c r="I14" s="35" t="s">
        <v>3223</v>
      </c>
      <c r="J14" s="35" t="s">
        <v>3224</v>
      </c>
      <c r="K14" s="114" t="e">
        <v>#N/A</v>
      </c>
    </row>
    <row r="15" spans="1:11" x14ac:dyDescent="0.25">
      <c r="A15" s="43">
        <v>42509</v>
      </c>
      <c r="B15" s="6" t="s">
        <v>1999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2089</v>
      </c>
      <c r="I15" s="35" t="s">
        <v>3223</v>
      </c>
      <c r="J15" s="35" t="s">
        <v>3230</v>
      </c>
      <c r="K15" s="114" t="e">
        <v>#N/A</v>
      </c>
    </row>
    <row r="16" spans="1:11" x14ac:dyDescent="0.25">
      <c r="A16" s="43">
        <v>42509</v>
      </c>
      <c r="B16" s="6" t="s">
        <v>2137</v>
      </c>
      <c r="C16" s="6">
        <v>4041</v>
      </c>
      <c r="D16" s="18">
        <v>42509.409386574072</v>
      </c>
      <c r="E16" s="18">
        <v>42509.429212962961</v>
      </c>
      <c r="F16" s="15" t="s">
        <v>3218</v>
      </c>
      <c r="G16" s="15">
        <v>1.9826388888759539E-2</v>
      </c>
      <c r="H16" s="10" t="s">
        <v>785</v>
      </c>
      <c r="I16" s="35" t="s">
        <v>3222</v>
      </c>
      <c r="J16" s="35" t="s">
        <v>3225</v>
      </c>
      <c r="K16" s="114" t="e">
        <v>#N/A</v>
      </c>
    </row>
    <row r="17" spans="1:11" x14ac:dyDescent="0.25">
      <c r="A17" s="43">
        <v>42509</v>
      </c>
      <c r="B17" s="6" t="s">
        <v>1849</v>
      </c>
      <c r="C17" s="6">
        <v>4009</v>
      </c>
      <c r="D17" s="18">
        <v>42507.390405092592</v>
      </c>
      <c r="E17" s="18">
        <v>42507.411238425928</v>
      </c>
      <c r="F17" s="15" t="s">
        <v>631</v>
      </c>
      <c r="G17" s="15">
        <v>2.4398148147156462E-2</v>
      </c>
      <c r="H17" s="10" t="s">
        <v>1952</v>
      </c>
      <c r="I17" s="35" t="s">
        <v>3223</v>
      </c>
      <c r="J17" s="35" t="s">
        <v>3224</v>
      </c>
      <c r="K17" s="114" t="e">
        <v>#N/A</v>
      </c>
    </row>
    <row r="18" spans="1:11" x14ac:dyDescent="0.25">
      <c r="A18" s="43">
        <v>42509</v>
      </c>
      <c r="B18" s="6" t="s">
        <v>1421</v>
      </c>
      <c r="C18" s="6">
        <v>4016</v>
      </c>
      <c r="D18" s="18">
        <v>42504.400462962964</v>
      </c>
      <c r="E18" s="18">
        <v>42504.4216087963</v>
      </c>
      <c r="F18" s="15" t="s">
        <v>31</v>
      </c>
      <c r="G18" s="15">
        <v>2.7534722226846498E-2</v>
      </c>
      <c r="H18" s="10" t="s">
        <v>487</v>
      </c>
      <c r="I18" s="35" t="s">
        <v>3223</v>
      </c>
      <c r="J18" s="35" t="s">
        <v>3224</v>
      </c>
      <c r="K18" s="114" t="e">
        <v>#N/A</v>
      </c>
    </row>
    <row r="19" spans="1:11" x14ac:dyDescent="0.25">
      <c r="A19" s="43">
        <v>42509</v>
      </c>
      <c r="B19" s="6" t="s">
        <v>2005</v>
      </c>
      <c r="C19" s="6">
        <v>4023</v>
      </c>
      <c r="D19" s="18">
        <v>42508.438437500001</v>
      </c>
      <c r="E19" s="18">
        <v>42508.464363425926</v>
      </c>
      <c r="F19" s="15" t="s">
        <v>25</v>
      </c>
      <c r="G19" s="15">
        <v>3.3773148148611654E-2</v>
      </c>
      <c r="H19" s="10" t="s">
        <v>2090</v>
      </c>
      <c r="I19" s="72" t="s">
        <v>3222</v>
      </c>
      <c r="J19" s="72" t="s">
        <v>3234</v>
      </c>
      <c r="K19" s="114" t="e">
        <v>#N/A</v>
      </c>
    </row>
    <row r="20" spans="1:11" x14ac:dyDescent="0.25">
      <c r="A20" s="43">
        <v>42509</v>
      </c>
      <c r="B20" s="6" t="s">
        <v>2007</v>
      </c>
      <c r="C20" s="6">
        <v>4026</v>
      </c>
      <c r="D20" s="18">
        <v>42508.482071759259</v>
      </c>
      <c r="E20" s="18">
        <v>42508.486967592595</v>
      </c>
      <c r="F20" s="15" t="s">
        <v>26</v>
      </c>
      <c r="G20" s="15">
        <v>2.5937500002328306E-2</v>
      </c>
      <c r="H20" s="10" t="s">
        <v>2091</v>
      </c>
      <c r="I20" s="35" t="s">
        <v>3223</v>
      </c>
      <c r="J20" s="35" t="s">
        <v>3230</v>
      </c>
      <c r="K20" s="114" t="e">
        <v>#N/A</v>
      </c>
    </row>
    <row r="21" spans="1:11" x14ac:dyDescent="0.25">
      <c r="A21" s="43">
        <v>42509</v>
      </c>
      <c r="B21" s="6" t="s">
        <v>2008</v>
      </c>
      <c r="C21" s="6">
        <v>4042</v>
      </c>
      <c r="D21" s="18">
        <v>42508.430092592593</v>
      </c>
      <c r="E21" s="18">
        <v>42508.437395833331</v>
      </c>
      <c r="F21" s="15" t="s">
        <v>3218</v>
      </c>
      <c r="G21" s="15">
        <v>7.3032407381106168E-3</v>
      </c>
      <c r="H21" s="10" t="s">
        <v>2092</v>
      </c>
      <c r="I21" s="35" t="s">
        <v>3223</v>
      </c>
      <c r="J21" s="35" t="s">
        <v>3230</v>
      </c>
      <c r="K21" s="114" t="e">
        <v>#N/A</v>
      </c>
    </row>
    <row r="22" spans="1:11" x14ac:dyDescent="0.25">
      <c r="A22" s="43">
        <v>42509</v>
      </c>
      <c r="B22" s="6" t="s">
        <v>1864</v>
      </c>
      <c r="C22" s="6">
        <v>4010</v>
      </c>
      <c r="D22" s="18">
        <v>42507.510775462964</v>
      </c>
      <c r="E22" s="18">
        <v>42507.538715277777</v>
      </c>
      <c r="F22" s="15" t="s">
        <v>631</v>
      </c>
      <c r="G22" s="15">
        <v>2.7939814812270924E-2</v>
      </c>
      <c r="H22" s="10" t="s">
        <v>785</v>
      </c>
      <c r="I22" s="35" t="s">
        <v>3222</v>
      </c>
      <c r="J22" s="35" t="s">
        <v>3225</v>
      </c>
      <c r="K22" s="114" t="e">
        <v>#N/A</v>
      </c>
    </row>
    <row r="23" spans="1:11" x14ac:dyDescent="0.25">
      <c r="A23" s="43">
        <v>42509</v>
      </c>
      <c r="B23" s="6" t="s">
        <v>2013</v>
      </c>
      <c r="C23" s="6">
        <v>4043</v>
      </c>
      <c r="D23" s="18">
        <v>42508.496354166666</v>
      </c>
      <c r="E23" s="18">
        <v>42508.520277777781</v>
      </c>
      <c r="F23" s="15" t="s">
        <v>24</v>
      </c>
      <c r="G23" s="15">
        <v>2.7743055557948537E-2</v>
      </c>
      <c r="H23" s="10" t="s">
        <v>2089</v>
      </c>
      <c r="I23" s="35" t="s">
        <v>3223</v>
      </c>
      <c r="J23" s="35" t="s">
        <v>3230</v>
      </c>
      <c r="K23" s="114" t="e">
        <v>#N/A</v>
      </c>
    </row>
    <row r="24" spans="1:11" x14ac:dyDescent="0.25">
      <c r="A24" s="43">
        <v>42509</v>
      </c>
      <c r="B24" s="6" t="s">
        <v>2152</v>
      </c>
      <c r="C24" s="6">
        <v>4030</v>
      </c>
      <c r="D24" s="18">
        <v>42509.496319444443</v>
      </c>
      <c r="E24" s="18">
        <v>42509.497974537036</v>
      </c>
      <c r="F24" s="15" t="s">
        <v>35</v>
      </c>
      <c r="G24" s="15">
        <v>1.6550925938645378E-3</v>
      </c>
      <c r="H24" s="10" t="s">
        <v>785</v>
      </c>
      <c r="I24" s="35" t="s">
        <v>3222</v>
      </c>
      <c r="J24" s="35" t="s">
        <v>3225</v>
      </c>
      <c r="K24" s="114" t="e">
        <v>#N/A</v>
      </c>
    </row>
    <row r="25" spans="1:11" x14ac:dyDescent="0.25">
      <c r="A25" s="43">
        <v>42509</v>
      </c>
      <c r="B25" s="6" t="s">
        <v>1867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1953</v>
      </c>
      <c r="I25" s="35" t="s">
        <v>3222</v>
      </c>
      <c r="J25" s="35" t="s">
        <v>3233</v>
      </c>
      <c r="K25" s="114" t="e">
        <v>#N/A</v>
      </c>
    </row>
    <row r="26" spans="1:11" x14ac:dyDescent="0.25">
      <c r="A26" s="43">
        <v>42509</v>
      </c>
      <c r="B26" s="6" t="s">
        <v>2156</v>
      </c>
      <c r="C26" s="6">
        <v>4039</v>
      </c>
      <c r="D26" s="18">
        <v>42509.516701388886</v>
      </c>
      <c r="E26" s="18">
        <v>42509.535925925928</v>
      </c>
      <c r="F26" s="15" t="s">
        <v>37</v>
      </c>
      <c r="G26" s="15">
        <v>3.6631944443797693E-2</v>
      </c>
      <c r="H26" s="10" t="s">
        <v>2229</v>
      </c>
      <c r="I26" s="35" t="s">
        <v>3223</v>
      </c>
      <c r="J26" s="35" t="s">
        <v>3230</v>
      </c>
      <c r="K26" s="114" t="e">
        <v>#N/A</v>
      </c>
    </row>
    <row r="27" spans="1:11" x14ac:dyDescent="0.25">
      <c r="A27" s="43">
        <v>42509</v>
      </c>
      <c r="B27" s="6" t="s">
        <v>1291</v>
      </c>
      <c r="C27" s="6">
        <v>4015</v>
      </c>
      <c r="D27" s="18">
        <v>42503.547060185185</v>
      </c>
      <c r="E27" s="18">
        <v>42503.574780092589</v>
      </c>
      <c r="F27" s="15" t="s">
        <v>31</v>
      </c>
      <c r="G27" s="15">
        <v>2.7719907404389232E-2</v>
      </c>
      <c r="H27" s="10" t="s">
        <v>1372</v>
      </c>
      <c r="I27" s="35" t="s">
        <v>3223</v>
      </c>
      <c r="J27" s="35" t="s">
        <v>3235</v>
      </c>
      <c r="K27" s="114" t="e">
        <v>#N/A</v>
      </c>
    </row>
    <row r="28" spans="1:11" x14ac:dyDescent="0.25">
      <c r="A28" s="43">
        <v>42509</v>
      </c>
      <c r="B28" s="6" t="s">
        <v>2161</v>
      </c>
      <c r="C28" s="6">
        <v>4032</v>
      </c>
      <c r="D28" s="18">
        <v>42509.554594907408</v>
      </c>
      <c r="E28" s="18">
        <v>42509.568252314813</v>
      </c>
      <c r="F28" s="15" t="s">
        <v>32</v>
      </c>
      <c r="G28" s="15">
        <v>2.8831018513301387E-2</v>
      </c>
      <c r="H28" s="10" t="s">
        <v>2230</v>
      </c>
      <c r="I28" s="35" t="s">
        <v>3223</v>
      </c>
      <c r="J28" s="35" t="s">
        <v>3224</v>
      </c>
      <c r="K28" s="114" t="e">
        <v>#N/A</v>
      </c>
    </row>
    <row r="29" spans="1:11" x14ac:dyDescent="0.25">
      <c r="A29" s="43">
        <v>42509</v>
      </c>
      <c r="B29" s="6" t="s">
        <v>2163</v>
      </c>
      <c r="C29" s="6">
        <v>4041</v>
      </c>
      <c r="D29" s="18">
        <v>42509.569027777776</v>
      </c>
      <c r="E29" s="18">
        <v>42509.570833333331</v>
      </c>
      <c r="F29" s="15" t="s">
        <v>3218</v>
      </c>
      <c r="G29" s="15">
        <v>1.8055555556202307E-3</v>
      </c>
      <c r="H29" s="10" t="s">
        <v>785</v>
      </c>
      <c r="I29" s="35" t="s">
        <v>3222</v>
      </c>
      <c r="J29" s="35" t="s">
        <v>3225</v>
      </c>
      <c r="K29" s="114">
        <v>0</v>
      </c>
    </row>
    <row r="30" spans="1:11" x14ac:dyDescent="0.25">
      <c r="A30" s="43">
        <v>42509</v>
      </c>
      <c r="B30" s="6" t="s">
        <v>1305</v>
      </c>
      <c r="C30" s="6">
        <v>4015</v>
      </c>
      <c r="D30" s="18">
        <v>42503.617905092593</v>
      </c>
      <c r="E30" s="18">
        <v>42503.647777777776</v>
      </c>
      <c r="F30" s="15" t="s">
        <v>31</v>
      </c>
      <c r="G30" s="15">
        <v>2.9872685183363501E-2</v>
      </c>
      <c r="H30" s="10" t="s">
        <v>487</v>
      </c>
      <c r="I30" s="35" t="s">
        <v>3223</v>
      </c>
      <c r="J30" s="35" t="s">
        <v>3224</v>
      </c>
      <c r="K30" s="114" t="e">
        <v>#N/A</v>
      </c>
    </row>
    <row r="31" spans="1:11" x14ac:dyDescent="0.25">
      <c r="A31" s="43">
        <v>42509</v>
      </c>
      <c r="B31" s="6" t="s">
        <v>2171</v>
      </c>
      <c r="C31" s="6">
        <v>4023</v>
      </c>
      <c r="D31" s="18">
        <v>42509.62159722222</v>
      </c>
      <c r="E31" s="18">
        <v>42509.623368055552</v>
      </c>
      <c r="F31" s="15" t="s">
        <v>25</v>
      </c>
      <c r="G31" s="15">
        <v>1.7708333325572312E-3</v>
      </c>
      <c r="H31" s="10" t="s">
        <v>785</v>
      </c>
      <c r="I31" s="35" t="s">
        <v>3222</v>
      </c>
      <c r="J31" s="35" t="s">
        <v>3225</v>
      </c>
      <c r="K31" s="114">
        <v>0</v>
      </c>
    </row>
    <row r="32" spans="1:11" x14ac:dyDescent="0.25">
      <c r="A32" s="43">
        <v>42509</v>
      </c>
      <c r="B32" s="6" t="s">
        <v>2172</v>
      </c>
      <c r="C32" s="6">
        <v>4011</v>
      </c>
      <c r="D32" s="18">
        <v>42509.586909722224</v>
      </c>
      <c r="E32" s="18">
        <v>42509.601655092592</v>
      </c>
      <c r="F32" s="15" t="s">
        <v>33</v>
      </c>
      <c r="G32" s="15">
        <v>3.103009258484235E-2</v>
      </c>
      <c r="H32" s="10" t="s">
        <v>785</v>
      </c>
      <c r="I32" s="35" t="s">
        <v>3222</v>
      </c>
      <c r="J32" s="35" t="s">
        <v>3225</v>
      </c>
      <c r="K32" s="114" t="e">
        <v>#N/A</v>
      </c>
    </row>
    <row r="33" spans="1:11" x14ac:dyDescent="0.25">
      <c r="A33" s="43">
        <v>42509</v>
      </c>
      <c r="B33" s="6" t="s">
        <v>1311</v>
      </c>
      <c r="C33" s="6">
        <v>4037</v>
      </c>
      <c r="D33" s="18">
        <v>42503.645972222221</v>
      </c>
      <c r="E33" s="18">
        <v>42503.672210648147</v>
      </c>
      <c r="F33" s="15" t="s">
        <v>27</v>
      </c>
      <c r="G33" s="15">
        <v>3.3518518517666962E-2</v>
      </c>
      <c r="H33" s="10" t="s">
        <v>1373</v>
      </c>
      <c r="I33" s="35" t="s">
        <v>3222</v>
      </c>
      <c r="J33" s="35" t="s">
        <v>3225</v>
      </c>
      <c r="K33" s="114" t="e">
        <v>#N/A</v>
      </c>
    </row>
    <row r="34" spans="1:11" x14ac:dyDescent="0.25">
      <c r="A34" s="43">
        <v>42509</v>
      </c>
      <c r="B34" s="6" t="s">
        <v>1312</v>
      </c>
      <c r="C34" s="6">
        <v>4020</v>
      </c>
      <c r="D34" s="18">
        <v>42503.621759259258</v>
      </c>
      <c r="E34" s="18">
        <v>42503.636805555558</v>
      </c>
      <c r="F34" s="15" t="s">
        <v>29</v>
      </c>
      <c r="G34" s="15">
        <v>3.1828703708015382E-2</v>
      </c>
      <c r="H34" s="10" t="s">
        <v>1373</v>
      </c>
      <c r="I34" s="35" t="s">
        <v>3222</v>
      </c>
      <c r="J34" s="35" t="s">
        <v>3225</v>
      </c>
      <c r="K34" s="114" t="e">
        <v>#N/A</v>
      </c>
    </row>
    <row r="35" spans="1:11" x14ac:dyDescent="0.25">
      <c r="A35" s="43">
        <v>42509</v>
      </c>
      <c r="B35" s="6" t="s">
        <v>1319</v>
      </c>
      <c r="C35" s="6">
        <v>4015</v>
      </c>
      <c r="D35" s="18">
        <v>42503.692384259259</v>
      </c>
      <c r="E35" s="18">
        <v>42503.721168981479</v>
      </c>
      <c r="F35" s="15" t="s">
        <v>31</v>
      </c>
      <c r="G35" s="15">
        <v>2.8784722220734693E-2</v>
      </c>
      <c r="H35" s="10" t="s">
        <v>1372</v>
      </c>
      <c r="I35" s="35" t="s">
        <v>3223</v>
      </c>
      <c r="J35" s="35" t="s">
        <v>3235</v>
      </c>
      <c r="K35" s="114">
        <v>0</v>
      </c>
    </row>
    <row r="36" spans="1:11" x14ac:dyDescent="0.25">
      <c r="A36" s="43">
        <v>42509</v>
      </c>
      <c r="B36" s="6" t="s">
        <v>1617</v>
      </c>
      <c r="C36" s="6">
        <v>4007</v>
      </c>
      <c r="D36" s="18">
        <v>42505.662615740737</v>
      </c>
      <c r="E36" s="18">
        <v>42505.667222222219</v>
      </c>
      <c r="F36" s="15" t="s">
        <v>23</v>
      </c>
      <c r="G36" s="15">
        <v>4.6064814814599231E-3</v>
      </c>
      <c r="H36" s="10" t="s">
        <v>785</v>
      </c>
      <c r="I36" s="35" t="s">
        <v>3222</v>
      </c>
      <c r="J36" s="35" t="s">
        <v>3225</v>
      </c>
      <c r="K36" s="114" t="e">
        <v>#N/A</v>
      </c>
    </row>
    <row r="37" spans="1:11" x14ac:dyDescent="0.25">
      <c r="A37" s="43">
        <v>42509</v>
      </c>
      <c r="B37" s="6" t="s">
        <v>1907</v>
      </c>
      <c r="C37" s="6">
        <v>4024</v>
      </c>
      <c r="D37" s="18">
        <v>42507.696145833332</v>
      </c>
      <c r="E37" s="18">
        <v>42507.720509259256</v>
      </c>
      <c r="F37" s="15" t="s">
        <v>25</v>
      </c>
      <c r="G37" s="15">
        <v>3.1863425923802424E-2</v>
      </c>
      <c r="H37" s="10" t="s">
        <v>1950</v>
      </c>
      <c r="I37" s="35" t="s">
        <v>3222</v>
      </c>
      <c r="J37" s="35" t="s">
        <v>1951</v>
      </c>
      <c r="K37" s="114" t="e">
        <v>#N/A</v>
      </c>
    </row>
    <row r="38" spans="1:11" x14ac:dyDescent="0.25">
      <c r="A38" s="43">
        <v>42509</v>
      </c>
      <c r="B38" s="6" t="s">
        <v>2188</v>
      </c>
      <c r="C38" s="6">
        <v>4042</v>
      </c>
      <c r="D38" s="18">
        <v>42509.694004629629</v>
      </c>
      <c r="E38" s="18">
        <v>42509.71675925926</v>
      </c>
      <c r="F38" s="15" t="s">
        <v>3218</v>
      </c>
      <c r="G38" s="15">
        <v>2.2754629630071577E-2</v>
      </c>
      <c r="H38" s="10" t="s">
        <v>2231</v>
      </c>
      <c r="I38" s="35" t="s">
        <v>3223</v>
      </c>
      <c r="J38" s="35" t="s">
        <v>3224</v>
      </c>
      <c r="K38" s="114" t="e">
        <v>#N/A</v>
      </c>
    </row>
    <row r="39" spans="1:11" x14ac:dyDescent="0.25">
      <c r="A39" s="43">
        <v>42509</v>
      </c>
      <c r="B39" s="6" t="s">
        <v>1325</v>
      </c>
      <c r="C39" s="6">
        <v>4037</v>
      </c>
      <c r="D39" s="18">
        <v>42503.735046296293</v>
      </c>
      <c r="E39" s="18">
        <v>42503.755925925929</v>
      </c>
      <c r="F39" s="15" t="s">
        <v>27</v>
      </c>
      <c r="G39" s="15">
        <v>2.733796297252411E-2</v>
      </c>
      <c r="H39" s="10" t="s">
        <v>3237</v>
      </c>
      <c r="I39" s="35" t="s">
        <v>3222</v>
      </c>
      <c r="J39" s="35" t="s">
        <v>3225</v>
      </c>
      <c r="K39" s="114" t="e">
        <v>#N/A</v>
      </c>
    </row>
    <row r="40" spans="1:11" x14ac:dyDescent="0.25">
      <c r="A40" s="43">
        <v>42509</v>
      </c>
      <c r="B40" s="6" t="s">
        <v>2190</v>
      </c>
      <c r="C40" s="6">
        <v>4030</v>
      </c>
      <c r="D40" s="18">
        <v>42509.734583333331</v>
      </c>
      <c r="E40" s="18">
        <v>42509.738842592589</v>
      </c>
      <c r="F40" s="15" t="s">
        <v>35</v>
      </c>
      <c r="G40" s="15">
        <v>4.2592592581058852E-3</v>
      </c>
      <c r="H40" s="10" t="s">
        <v>785</v>
      </c>
      <c r="I40" s="35" t="s">
        <v>3222</v>
      </c>
      <c r="J40" s="35" t="s">
        <v>3225</v>
      </c>
      <c r="K40" s="114" t="e">
        <v>#N/A</v>
      </c>
    </row>
    <row r="41" spans="1:11" x14ac:dyDescent="0.25">
      <c r="A41" s="43">
        <v>42509</v>
      </c>
      <c r="B41" s="6" t="s">
        <v>1626</v>
      </c>
      <c r="C41" s="6">
        <v>4039</v>
      </c>
      <c r="D41" s="18">
        <v>42505.745023148149</v>
      </c>
      <c r="E41" s="18">
        <v>42505.762858796297</v>
      </c>
      <c r="F41" s="15" t="s">
        <v>37</v>
      </c>
      <c r="G41" s="15">
        <v>1.7835648148320615E-2</v>
      </c>
      <c r="H41" s="10" t="s">
        <v>1666</v>
      </c>
      <c r="I41" s="35" t="s">
        <v>3222</v>
      </c>
      <c r="J41" s="35" t="s">
        <v>3226</v>
      </c>
      <c r="K41" s="114">
        <v>0</v>
      </c>
    </row>
    <row r="42" spans="1:11" x14ac:dyDescent="0.25">
      <c r="A42" s="43">
        <v>42509</v>
      </c>
      <c r="B42" s="6" t="s">
        <v>1333</v>
      </c>
      <c r="C42" s="6">
        <v>4015</v>
      </c>
      <c r="D42" s="18">
        <v>42503.766319444447</v>
      </c>
      <c r="E42" s="18">
        <v>42503.792905092596</v>
      </c>
      <c r="F42" s="15" t="s">
        <v>31</v>
      </c>
      <c r="G42" s="15">
        <v>2.658564814919373E-2</v>
      </c>
      <c r="H42" s="10" t="s">
        <v>1372</v>
      </c>
      <c r="I42" s="35" t="s">
        <v>3223</v>
      </c>
      <c r="J42" s="35" t="s">
        <v>3235</v>
      </c>
      <c r="K42" s="114" t="e">
        <v>#N/A</v>
      </c>
    </row>
    <row r="43" spans="1:11" x14ac:dyDescent="0.25">
      <c r="A43" s="43">
        <v>42509</v>
      </c>
      <c r="B43" s="6" t="s">
        <v>1335</v>
      </c>
      <c r="C43" s="6">
        <v>4010</v>
      </c>
      <c r="D43" s="18">
        <v>42503.79420138889</v>
      </c>
      <c r="E43" s="18">
        <v>42503.814780092594</v>
      </c>
      <c r="F43" s="15" t="s">
        <v>631</v>
      </c>
      <c r="G43" s="15">
        <v>2.9872685190639459E-2</v>
      </c>
      <c r="H43" s="10" t="s">
        <v>1374</v>
      </c>
      <c r="I43" s="35" t="s">
        <v>3222</v>
      </c>
      <c r="J43" s="35" t="s">
        <v>3226</v>
      </c>
      <c r="K43" s="114" t="e">
        <v>#N/A</v>
      </c>
    </row>
    <row r="44" spans="1:11" x14ac:dyDescent="0.25">
      <c r="A44" s="43">
        <v>42509</v>
      </c>
      <c r="B44" s="6" t="s">
        <v>2200</v>
      </c>
      <c r="C44" s="6">
        <v>4032</v>
      </c>
      <c r="D44" s="18">
        <v>42509.785717592589</v>
      </c>
      <c r="E44" s="18">
        <v>42509.817488425928</v>
      </c>
      <c r="F44" s="15" t="s">
        <v>32</v>
      </c>
      <c r="G44" s="15">
        <v>3.145833333110204E-2</v>
      </c>
      <c r="H44" s="10" t="s">
        <v>2232</v>
      </c>
      <c r="I44" s="35" t="s">
        <v>3222</v>
      </c>
      <c r="J44" s="35" t="s">
        <v>3231</v>
      </c>
      <c r="K44" s="114" t="e">
        <v>#N/A</v>
      </c>
    </row>
    <row r="45" spans="1:11" x14ac:dyDescent="0.25">
      <c r="A45" s="43">
        <v>42509</v>
      </c>
      <c r="B45" s="6" t="s">
        <v>1343</v>
      </c>
      <c r="C45" s="6">
        <v>4043</v>
      </c>
      <c r="D45" s="18">
        <v>42503.843738425923</v>
      </c>
      <c r="E45" s="18">
        <v>42503.860949074071</v>
      </c>
      <c r="F45" s="15" t="s">
        <v>24</v>
      </c>
      <c r="G45" s="15">
        <v>3.0752314814890269E-2</v>
      </c>
      <c r="H45" s="10" t="s">
        <v>1374</v>
      </c>
      <c r="I45" s="35" t="s">
        <v>3222</v>
      </c>
      <c r="J45" s="35" t="s">
        <v>3226</v>
      </c>
      <c r="K45" s="114">
        <v>0.88888888888888884</v>
      </c>
    </row>
    <row r="46" spans="1:11" x14ac:dyDescent="0.25">
      <c r="A46" s="43">
        <v>42509</v>
      </c>
      <c r="B46" s="6" t="s">
        <v>1791</v>
      </c>
      <c r="C46" s="6">
        <v>4012</v>
      </c>
      <c r="D46" s="18">
        <v>42506.843784722223</v>
      </c>
      <c r="E46" s="18">
        <v>42506.861504629633</v>
      </c>
      <c r="F46" s="15" t="s">
        <v>33</v>
      </c>
      <c r="G46" s="15">
        <v>3.145833333110204E-2</v>
      </c>
      <c r="H46" s="10" t="s">
        <v>1220</v>
      </c>
      <c r="I46" s="35" t="s">
        <v>3223</v>
      </c>
      <c r="J46" s="35" t="s">
        <v>3224</v>
      </c>
      <c r="K46" s="114" t="e">
        <v>#N/A</v>
      </c>
    </row>
    <row r="47" spans="1:11" x14ac:dyDescent="0.25">
      <c r="A47" s="43">
        <v>42509</v>
      </c>
      <c r="B47" s="6" t="s">
        <v>2205</v>
      </c>
      <c r="C47" s="6">
        <v>4039</v>
      </c>
      <c r="D47" s="18">
        <v>42509.826342592591</v>
      </c>
      <c r="E47" s="18">
        <v>42509.826342592591</v>
      </c>
      <c r="F47" s="15" t="s">
        <v>37</v>
      </c>
      <c r="G47" s="15">
        <v>0</v>
      </c>
      <c r="H47" s="10" t="s">
        <v>785</v>
      </c>
      <c r="I47" s="35" t="s">
        <v>3222</v>
      </c>
      <c r="J47" s="35" t="s">
        <v>3225</v>
      </c>
      <c r="K47" s="114" t="e">
        <v>#N/A</v>
      </c>
    </row>
    <row r="48" spans="1:11" x14ac:dyDescent="0.25">
      <c r="A48" s="43">
        <v>42509</v>
      </c>
      <c r="B48" s="6" t="s">
        <v>1344</v>
      </c>
      <c r="C48" s="6">
        <v>4009</v>
      </c>
      <c r="D48" s="18">
        <v>42503.81695601852</v>
      </c>
      <c r="E48" s="18">
        <v>42503.841145833336</v>
      </c>
      <c r="F48" s="15" t="s">
        <v>631</v>
      </c>
      <c r="G48" s="15">
        <v>2.4189814816054422E-2</v>
      </c>
      <c r="H48" s="10" t="s">
        <v>1374</v>
      </c>
      <c r="I48" s="35" t="s">
        <v>3222</v>
      </c>
      <c r="J48" s="35" t="s">
        <v>3226</v>
      </c>
      <c r="K48" s="114">
        <v>0.94444444444444442</v>
      </c>
    </row>
    <row r="49" spans="1:11" x14ac:dyDescent="0.25">
      <c r="A49" s="43">
        <v>42509</v>
      </c>
      <c r="B49" s="6" t="s">
        <v>1345</v>
      </c>
      <c r="C49" s="6">
        <v>4010</v>
      </c>
      <c r="D49" s="18">
        <v>42503.91300925926</v>
      </c>
      <c r="E49" s="18">
        <v>42503.914525462962</v>
      </c>
      <c r="F49" s="15" t="s">
        <v>631</v>
      </c>
      <c r="G49" s="15">
        <v>1.5162037016125396E-3</v>
      </c>
      <c r="H49" s="10" t="s">
        <v>785</v>
      </c>
      <c r="I49" s="35" t="s">
        <v>3222</v>
      </c>
      <c r="J49" s="35" t="s">
        <v>3225</v>
      </c>
      <c r="K49" s="114">
        <v>0.94444444444444442</v>
      </c>
    </row>
    <row r="50" spans="1:11" x14ac:dyDescent="0.25">
      <c r="A50" s="43">
        <v>42509</v>
      </c>
      <c r="B50" s="6" t="s">
        <v>1793</v>
      </c>
      <c r="C50" s="6">
        <v>4030</v>
      </c>
      <c r="D50" s="18">
        <v>42506.853263888886</v>
      </c>
      <c r="E50" s="18">
        <v>42506.887986111113</v>
      </c>
      <c r="F50" s="15" t="s">
        <v>35</v>
      </c>
      <c r="G50" s="15">
        <v>3.4722222226264421E-2</v>
      </c>
      <c r="H50" s="10" t="s">
        <v>785</v>
      </c>
      <c r="I50" s="35" t="s">
        <v>3222</v>
      </c>
      <c r="J50" s="35" t="s">
        <v>3225</v>
      </c>
      <c r="K50" s="114" t="e">
        <v>#N/A</v>
      </c>
    </row>
    <row r="51" spans="1:11" x14ac:dyDescent="0.25">
      <c r="A51" s="43">
        <v>42509</v>
      </c>
      <c r="B51" s="6" t="s">
        <v>1346</v>
      </c>
      <c r="C51" s="6">
        <v>4038</v>
      </c>
      <c r="D51" s="18">
        <v>42503.82775462963</v>
      </c>
      <c r="E51" s="18">
        <v>42503.853842592594</v>
      </c>
      <c r="F51" s="15" t="s">
        <v>27</v>
      </c>
      <c r="G51" s="15">
        <v>2.6087962964083999E-2</v>
      </c>
      <c r="H51" s="10" t="s">
        <v>1374</v>
      </c>
      <c r="I51" s="35" t="s">
        <v>3222</v>
      </c>
      <c r="J51" s="35" t="s">
        <v>3226</v>
      </c>
      <c r="K51" s="114" t="e">
        <v>#N/A</v>
      </c>
    </row>
    <row r="52" spans="1:11" x14ac:dyDescent="0.25">
      <c r="A52" s="43">
        <v>42509</v>
      </c>
      <c r="B52" s="6" t="s">
        <v>1644</v>
      </c>
      <c r="C52" s="6">
        <v>4023</v>
      </c>
      <c r="D52" s="18">
        <v>42505.886261574073</v>
      </c>
      <c r="E52" s="18">
        <v>42505.897847222222</v>
      </c>
      <c r="F52" s="15" t="s">
        <v>25</v>
      </c>
      <c r="G52" s="15">
        <v>1.1585648149775807E-2</v>
      </c>
      <c r="H52" s="10" t="s">
        <v>1662</v>
      </c>
      <c r="I52" s="72" t="s">
        <v>3222</v>
      </c>
      <c r="J52" s="72" t="s">
        <v>3236</v>
      </c>
      <c r="K52" s="114" t="e">
        <v>#N/A</v>
      </c>
    </row>
    <row r="53" spans="1:11" x14ac:dyDescent="0.25">
      <c r="A53" s="43">
        <v>42509</v>
      </c>
      <c r="B53" s="6" t="s">
        <v>1646</v>
      </c>
      <c r="C53" s="6">
        <v>4015</v>
      </c>
      <c r="D53" s="18">
        <v>42505.889652777776</v>
      </c>
      <c r="E53" s="18">
        <v>42505.901134259257</v>
      </c>
      <c r="F53" s="15" t="s">
        <v>31</v>
      </c>
      <c r="G53" s="15">
        <v>1.1481481480586808E-2</v>
      </c>
      <c r="H53" s="10" t="s">
        <v>1662</v>
      </c>
      <c r="I53" s="72" t="s">
        <v>3222</v>
      </c>
      <c r="J53" s="72" t="s">
        <v>3236</v>
      </c>
      <c r="K53" s="114" t="e">
        <v>#N/A</v>
      </c>
    </row>
    <row r="54" spans="1:11" x14ac:dyDescent="0.25">
      <c r="A54" s="43">
        <v>42509</v>
      </c>
      <c r="B54" s="6" t="s">
        <v>1797</v>
      </c>
      <c r="C54" s="6">
        <v>4023</v>
      </c>
      <c r="D54" s="18">
        <v>42506.893368055556</v>
      </c>
      <c r="E54" s="18">
        <v>42506.951365740744</v>
      </c>
      <c r="F54" s="15" t="s">
        <v>25</v>
      </c>
      <c r="G54" s="15">
        <v>5.7997685187729076E-2</v>
      </c>
      <c r="H54" s="10" t="s">
        <v>1804</v>
      </c>
      <c r="I54" s="35" t="s">
        <v>3223</v>
      </c>
      <c r="J54" s="35" t="s">
        <v>3224</v>
      </c>
      <c r="K54" s="114" t="e">
        <v>#N/A</v>
      </c>
    </row>
    <row r="55" spans="1:11" x14ac:dyDescent="0.25">
      <c r="A55" s="43">
        <v>42509</v>
      </c>
      <c r="B55" s="6" t="s">
        <v>1647</v>
      </c>
      <c r="C55" s="6">
        <v>4014</v>
      </c>
      <c r="D55" s="18">
        <v>42505.915405092594</v>
      </c>
      <c r="E55" s="18">
        <v>42505.923657407409</v>
      </c>
      <c r="F55" s="15" t="s">
        <v>28</v>
      </c>
      <c r="G55" s="15">
        <v>8.2523148157633841E-3</v>
      </c>
      <c r="H55" s="10" t="s">
        <v>1662</v>
      </c>
      <c r="I55" s="72" t="s">
        <v>3222</v>
      </c>
      <c r="J55" s="72" t="s">
        <v>3236</v>
      </c>
      <c r="K55" s="114" t="e">
        <v>#N/A</v>
      </c>
    </row>
    <row r="56" spans="1:11" x14ac:dyDescent="0.25">
      <c r="A56" s="43">
        <v>42509</v>
      </c>
      <c r="B56" s="6" t="s">
        <v>1648</v>
      </c>
      <c r="C56" s="6">
        <v>4029</v>
      </c>
      <c r="D56" s="18">
        <v>42505.911053240743</v>
      </c>
      <c r="E56" s="18">
        <v>42505.933472222219</v>
      </c>
      <c r="F56" s="15" t="s">
        <v>35</v>
      </c>
      <c r="G56" s="15">
        <v>2.2418981476221234E-2</v>
      </c>
      <c r="H56" s="10" t="s">
        <v>1662</v>
      </c>
      <c r="I56" s="72" t="s">
        <v>3222</v>
      </c>
      <c r="J56" s="72" t="s">
        <v>3236</v>
      </c>
      <c r="K56" s="114" t="e">
        <v>#N/A</v>
      </c>
    </row>
    <row r="57" spans="1:11" x14ac:dyDescent="0.25">
      <c r="A57" s="43">
        <v>42509</v>
      </c>
      <c r="B57" s="6" t="s">
        <v>1800</v>
      </c>
      <c r="C57" s="6">
        <v>4031</v>
      </c>
      <c r="D57" s="18">
        <v>42506.911226851851</v>
      </c>
      <c r="E57" s="18">
        <v>42506.962164351855</v>
      </c>
      <c r="F57" s="15" t="s">
        <v>32</v>
      </c>
      <c r="G57" s="15">
        <v>5.0937500003783498E-2</v>
      </c>
      <c r="H57" s="10" t="s">
        <v>1805</v>
      </c>
      <c r="I57" s="35" t="s">
        <v>3223</v>
      </c>
      <c r="J57" s="35" t="s">
        <v>3230</v>
      </c>
      <c r="K57" s="114" t="e">
        <v>#N/A</v>
      </c>
    </row>
    <row r="58" spans="1:11" x14ac:dyDescent="0.25">
      <c r="A58" s="43">
        <v>42509</v>
      </c>
      <c r="B58" s="6" t="s">
        <v>1649</v>
      </c>
      <c r="C58" s="6">
        <v>4007</v>
      </c>
      <c r="D58" s="18">
        <v>42505.930034722223</v>
      </c>
      <c r="E58" s="18">
        <v>42505.930613425924</v>
      </c>
      <c r="F58" s="15" t="s">
        <v>23</v>
      </c>
      <c r="G58" s="15">
        <v>5.7870370073942468E-4</v>
      </c>
      <c r="H58" s="10" t="s">
        <v>1663</v>
      </c>
      <c r="I58" s="35" t="s">
        <v>3229</v>
      </c>
      <c r="J58" s="35" t="s">
        <v>3228</v>
      </c>
      <c r="K58" s="114" t="e">
        <v>#N/A</v>
      </c>
    </row>
    <row r="59" spans="1:11" x14ac:dyDescent="0.25">
      <c r="A59" s="43">
        <v>42509</v>
      </c>
      <c r="B59" s="6" t="s">
        <v>1801</v>
      </c>
      <c r="C59" s="6">
        <v>4044</v>
      </c>
      <c r="D59" s="18">
        <v>42506.962384259263</v>
      </c>
      <c r="E59" s="18">
        <v>42506.999583333331</v>
      </c>
      <c r="F59" s="15" t="s">
        <v>24</v>
      </c>
      <c r="G59" s="15">
        <v>4.0034722216660157E-2</v>
      </c>
      <c r="H59" s="10" t="s">
        <v>1807</v>
      </c>
      <c r="I59" s="35" t="s">
        <v>3223</v>
      </c>
      <c r="J59" s="35" t="s">
        <v>3224</v>
      </c>
      <c r="K59" s="114">
        <v>1</v>
      </c>
    </row>
    <row r="60" spans="1:11" x14ac:dyDescent="0.25">
      <c r="A60" s="43">
        <v>42509</v>
      </c>
      <c r="B60" s="6" t="s">
        <v>1802</v>
      </c>
      <c r="C60" s="6">
        <v>4024</v>
      </c>
      <c r="D60" s="18">
        <v>42506.960497685184</v>
      </c>
      <c r="E60" s="18">
        <v>42506.985520833332</v>
      </c>
      <c r="F60" s="15" t="s">
        <v>25</v>
      </c>
      <c r="G60" s="15">
        <v>2.5023148147738539E-2</v>
      </c>
      <c r="H60" s="10" t="s">
        <v>1806</v>
      </c>
      <c r="I60" s="35" t="s">
        <v>3223</v>
      </c>
      <c r="J60" s="35" t="s">
        <v>3227</v>
      </c>
      <c r="K60" s="114" t="e">
        <v>#N/A</v>
      </c>
    </row>
    <row r="61" spans="1:11" x14ac:dyDescent="0.25">
      <c r="A61" s="43">
        <v>42509</v>
      </c>
      <c r="B61" s="6" t="s">
        <v>1360</v>
      </c>
      <c r="C61" s="6">
        <v>4014</v>
      </c>
      <c r="D61" s="18">
        <v>42503.969386574077</v>
      </c>
      <c r="E61" s="18">
        <v>42503.979386574072</v>
      </c>
      <c r="F61" s="15" t="s">
        <v>28</v>
      </c>
      <c r="G61" s="15">
        <v>9.9999999947613105E-3</v>
      </c>
      <c r="H61" s="10" t="s">
        <v>1375</v>
      </c>
      <c r="I61" s="35" t="s">
        <v>3223</v>
      </c>
      <c r="J61" s="35" t="s">
        <v>3230</v>
      </c>
      <c r="K61" s="114" t="e">
        <v>#N/A</v>
      </c>
    </row>
    <row r="62" spans="1:11" x14ac:dyDescent="0.25">
      <c r="A62" s="43">
        <v>42509</v>
      </c>
      <c r="B62" s="6" t="s">
        <v>1948</v>
      </c>
      <c r="C62" s="6">
        <v>4012</v>
      </c>
      <c r="D62" s="18">
        <v>42508.055243055554</v>
      </c>
      <c r="E62" s="18">
        <v>42508.086655092593</v>
      </c>
      <c r="F62" s="15" t="s">
        <v>33</v>
      </c>
      <c r="G62" s="15">
        <v>3.1412037038535345E-2</v>
      </c>
      <c r="H62" s="10" t="s">
        <v>1954</v>
      </c>
      <c r="I62" s="35" t="s">
        <v>3223</v>
      </c>
      <c r="J62" s="35" t="s">
        <v>3224</v>
      </c>
      <c r="K62" s="114" t="e">
        <v>#N/A</v>
      </c>
    </row>
    <row r="63" spans="1:11" x14ac:dyDescent="0.25">
      <c r="A63" s="43">
        <v>42516</v>
      </c>
      <c r="B63" s="6" t="s">
        <v>2797</v>
      </c>
      <c r="C63" s="6">
        <v>4031</v>
      </c>
      <c r="D63" s="18">
        <v>42514.160104166665</v>
      </c>
      <c r="E63" s="18">
        <v>42514.18377314815</v>
      </c>
      <c r="F63" s="15" t="s">
        <v>32</v>
      </c>
      <c r="G63" s="15">
        <v>2.3668981484661344E-2</v>
      </c>
      <c r="H63" s="10" t="s">
        <v>1663</v>
      </c>
      <c r="I63" s="35" t="s">
        <v>3229</v>
      </c>
      <c r="J63" s="35" t="s">
        <v>3228</v>
      </c>
      <c r="K63" s="114">
        <v>0</v>
      </c>
    </row>
    <row r="64" spans="1:11" x14ac:dyDescent="0.25">
      <c r="A64" s="43">
        <v>42516</v>
      </c>
      <c r="B64" s="6" t="s">
        <v>2240</v>
      </c>
      <c r="C64" s="6">
        <v>4011</v>
      </c>
      <c r="D64" s="18">
        <v>42510.177534722221</v>
      </c>
      <c r="E64" s="18">
        <v>42510.19809027778</v>
      </c>
      <c r="F64" s="15" t="s">
        <v>33</v>
      </c>
      <c r="G64" s="15">
        <v>2.0555555558530614E-2</v>
      </c>
      <c r="H64" s="10" t="s">
        <v>2378</v>
      </c>
      <c r="I64" s="35" t="s">
        <v>3222</v>
      </c>
      <c r="J64" s="35" t="s">
        <v>3220</v>
      </c>
      <c r="K64" s="114" t="e">
        <v>#N/A</v>
      </c>
    </row>
    <row r="65" spans="1:11" x14ac:dyDescent="0.25">
      <c r="A65" s="43">
        <v>42516</v>
      </c>
      <c r="B65" s="6" t="s">
        <v>2658</v>
      </c>
      <c r="C65" s="6">
        <v>4009</v>
      </c>
      <c r="D65" s="18">
        <v>42513.180902777778</v>
      </c>
      <c r="E65" s="18">
        <v>42513.229050925926</v>
      </c>
      <c r="F65" s="15" t="s">
        <v>631</v>
      </c>
      <c r="G65" s="15">
        <v>4.81481481474475E-2</v>
      </c>
      <c r="H65" s="10" t="s">
        <v>2788</v>
      </c>
      <c r="I65" s="35" t="s">
        <v>3223</v>
      </c>
      <c r="J65" s="35" t="s">
        <v>3227</v>
      </c>
      <c r="K65" s="114">
        <v>0</v>
      </c>
    </row>
    <row r="66" spans="1:11" x14ac:dyDescent="0.25">
      <c r="A66" s="43">
        <v>42516</v>
      </c>
      <c r="B66" s="6" t="s">
        <v>2654</v>
      </c>
      <c r="C66" s="6">
        <v>4010</v>
      </c>
      <c r="D66" s="18">
        <v>42510.216180555559</v>
      </c>
      <c r="E66" s="18">
        <v>42510.244027777779</v>
      </c>
      <c r="F66" s="15" t="s">
        <v>631</v>
      </c>
      <c r="G66" s="15">
        <v>2.7847222219861578E-2</v>
      </c>
      <c r="H66" s="10" t="s">
        <v>2655</v>
      </c>
      <c r="I66" s="35" t="s">
        <v>3223</v>
      </c>
      <c r="J66" s="35" t="s">
        <v>3230</v>
      </c>
      <c r="K66" s="114" t="e">
        <v>#N/A</v>
      </c>
    </row>
    <row r="67" spans="1:11" x14ac:dyDescent="0.25">
      <c r="A67" s="43">
        <v>42516</v>
      </c>
      <c r="B67" s="6" t="s">
        <v>2392</v>
      </c>
      <c r="C67" s="6">
        <v>4020</v>
      </c>
      <c r="D67" s="18">
        <v>42511.20890046296</v>
      </c>
      <c r="E67" s="18">
        <v>42511.209976851853</v>
      </c>
      <c r="F67" s="15" t="s">
        <v>29</v>
      </c>
      <c r="G67" s="15">
        <v>1.0763888931251131E-3</v>
      </c>
      <c r="H67" s="10" t="s">
        <v>785</v>
      </c>
      <c r="I67" s="35" t="s">
        <v>3222</v>
      </c>
      <c r="J67" s="35" t="s">
        <v>3225</v>
      </c>
      <c r="K67" s="114">
        <v>0</v>
      </c>
    </row>
    <row r="68" spans="1:11" x14ac:dyDescent="0.25">
      <c r="A68" s="43">
        <v>42516</v>
      </c>
      <c r="B68" s="6" t="s">
        <v>2931</v>
      </c>
      <c r="C68" s="6">
        <v>4007</v>
      </c>
      <c r="D68" s="18">
        <v>42515.212824074071</v>
      </c>
      <c r="E68" s="18">
        <v>42515.235520833332</v>
      </c>
      <c r="F68" s="15" t="s">
        <v>23</v>
      </c>
      <c r="G68" s="15">
        <v>2.269675926072523E-2</v>
      </c>
      <c r="H68" s="10" t="s">
        <v>3065</v>
      </c>
      <c r="I68" s="35" t="s">
        <v>3229</v>
      </c>
      <c r="J68" s="35" t="s">
        <v>3228</v>
      </c>
      <c r="K68" s="114">
        <v>0</v>
      </c>
    </row>
    <row r="69" spans="1:11" x14ac:dyDescent="0.25">
      <c r="A69" s="43">
        <v>42516</v>
      </c>
      <c r="B69" s="6" t="s">
        <v>2396</v>
      </c>
      <c r="C69" s="6">
        <v>4002</v>
      </c>
      <c r="D69" s="18">
        <v>42511.238611111112</v>
      </c>
      <c r="E69" s="18">
        <v>42511.264085648145</v>
      </c>
      <c r="F69" s="15" t="s">
        <v>197</v>
      </c>
      <c r="G69" s="15">
        <v>2.5474537033005618E-2</v>
      </c>
      <c r="H69" s="10" t="s">
        <v>2646</v>
      </c>
      <c r="I69" s="35" t="s">
        <v>3223</v>
      </c>
      <c r="J69" s="35" t="s">
        <v>3227</v>
      </c>
      <c r="K69" s="114">
        <v>0.94444444444444442</v>
      </c>
    </row>
    <row r="70" spans="1:11" x14ac:dyDescent="0.25">
      <c r="A70" s="43">
        <v>42516</v>
      </c>
      <c r="B70" s="6" t="s">
        <v>2255</v>
      </c>
      <c r="C70" s="6">
        <v>4041</v>
      </c>
      <c r="D70" s="18">
        <v>42510.296736111108</v>
      </c>
      <c r="E70" s="18">
        <v>42510.297881944447</v>
      </c>
      <c r="F70" s="15" t="s">
        <v>3218</v>
      </c>
      <c r="G70" s="15">
        <v>1.1458333392511122E-3</v>
      </c>
      <c r="H70" s="10" t="s">
        <v>785</v>
      </c>
      <c r="I70" s="35" t="s">
        <v>3222</v>
      </c>
      <c r="J70" s="35" t="s">
        <v>3225</v>
      </c>
      <c r="K70" s="114" t="e">
        <v>#N/A</v>
      </c>
    </row>
    <row r="71" spans="1:11" x14ac:dyDescent="0.25">
      <c r="A71" s="43">
        <v>42516</v>
      </c>
      <c r="B71" s="6" t="s">
        <v>2668</v>
      </c>
      <c r="C71" s="6">
        <v>4013</v>
      </c>
      <c r="D71" s="18">
        <v>42513.300509259258</v>
      </c>
      <c r="E71" s="18">
        <v>42513.302314814813</v>
      </c>
      <c r="F71" s="15" t="s">
        <v>28</v>
      </c>
      <c r="G71" s="15">
        <v>1.8055555556202307E-3</v>
      </c>
      <c r="H71" s="10" t="s">
        <v>785</v>
      </c>
      <c r="I71" s="35" t="s">
        <v>3222</v>
      </c>
      <c r="J71" s="35" t="s">
        <v>3225</v>
      </c>
      <c r="K71" s="114">
        <v>0</v>
      </c>
    </row>
    <row r="72" spans="1:11" x14ac:dyDescent="0.25">
      <c r="A72" s="43">
        <v>42516</v>
      </c>
      <c r="B72" s="6" t="s">
        <v>2949</v>
      </c>
      <c r="C72" s="6">
        <v>4040</v>
      </c>
      <c r="D72" s="18">
        <v>42515.306805555556</v>
      </c>
      <c r="E72" s="18">
        <v>42515.327604166669</v>
      </c>
      <c r="F72" s="15" t="s">
        <v>37</v>
      </c>
      <c r="G72" s="15">
        <v>2.0798611112695653E-2</v>
      </c>
      <c r="H72" s="10" t="s">
        <v>3066</v>
      </c>
      <c r="I72" s="35" t="s">
        <v>3223</v>
      </c>
      <c r="J72" s="35" t="s">
        <v>3224</v>
      </c>
      <c r="K72" s="114">
        <v>0</v>
      </c>
    </row>
    <row r="73" spans="1:11" x14ac:dyDescent="0.25">
      <c r="A73" s="43">
        <v>42516</v>
      </c>
      <c r="B73" s="6" t="s">
        <v>3100</v>
      </c>
      <c r="C73" s="6">
        <v>4016</v>
      </c>
      <c r="D73" s="18">
        <v>42516.308506944442</v>
      </c>
      <c r="E73" s="18">
        <v>42516.32984953704</v>
      </c>
      <c r="F73" s="15" t="s">
        <v>31</v>
      </c>
      <c r="G73" s="15">
        <v>2.1342592597648036E-2</v>
      </c>
      <c r="H73" s="10" t="s">
        <v>1806</v>
      </c>
      <c r="I73" s="35" t="s">
        <v>3223</v>
      </c>
      <c r="J73" s="35" t="s">
        <v>3227</v>
      </c>
      <c r="K73" s="114">
        <v>0.94444444444444442</v>
      </c>
    </row>
    <row r="74" spans="1:11" x14ac:dyDescent="0.25">
      <c r="A74" s="43">
        <v>42516</v>
      </c>
      <c r="B74" s="6" t="s">
        <v>2412</v>
      </c>
      <c r="C74" s="6">
        <v>4020</v>
      </c>
      <c r="D74" s="18">
        <v>42511.319398148145</v>
      </c>
      <c r="E74" s="18">
        <v>42511.345543981479</v>
      </c>
      <c r="F74" s="15" t="s">
        <v>29</v>
      </c>
      <c r="G74" s="15">
        <v>2.6145833333430346E-2</v>
      </c>
      <c r="H74" s="10" t="s">
        <v>2647</v>
      </c>
      <c r="I74" s="35" t="s">
        <v>3229</v>
      </c>
      <c r="J74" s="35" t="s">
        <v>3228</v>
      </c>
      <c r="K74" s="114">
        <v>0.94444444444444442</v>
      </c>
    </row>
    <row r="75" spans="1:11" x14ac:dyDescent="0.25">
      <c r="A75" s="43">
        <v>42516</v>
      </c>
      <c r="B75" s="6" t="s">
        <v>2414</v>
      </c>
      <c r="C75" s="6">
        <v>4044</v>
      </c>
      <c r="D75" s="18">
        <v>42511.324108796296</v>
      </c>
      <c r="E75" s="18">
        <v>42511.331423611111</v>
      </c>
      <c r="F75" s="15" t="s">
        <v>24</v>
      </c>
      <c r="G75" s="15">
        <v>7.3148148148902692E-3</v>
      </c>
      <c r="H75" s="10" t="s">
        <v>785</v>
      </c>
      <c r="I75" s="35" t="s">
        <v>3222</v>
      </c>
      <c r="J75" s="35" t="s">
        <v>3225</v>
      </c>
      <c r="K75" s="114">
        <v>0.3888888888888889</v>
      </c>
    </row>
    <row r="76" spans="1:11" x14ac:dyDescent="0.25">
      <c r="A76" s="43">
        <v>42516</v>
      </c>
      <c r="B76" s="6" t="s">
        <v>2679</v>
      </c>
      <c r="C76" s="6">
        <v>4008</v>
      </c>
      <c r="D76" s="18">
        <v>42513.36954861111</v>
      </c>
      <c r="E76" s="18">
        <v>42513.398206018515</v>
      </c>
      <c r="F76" s="15" t="s">
        <v>23</v>
      </c>
      <c r="G76" s="15">
        <v>2.8657407405262347E-2</v>
      </c>
      <c r="H76" s="10" t="s">
        <v>2789</v>
      </c>
      <c r="I76" s="35" t="s">
        <v>3223</v>
      </c>
      <c r="J76" s="35" t="s">
        <v>3230</v>
      </c>
      <c r="K76" s="114">
        <v>1</v>
      </c>
    </row>
    <row r="77" spans="1:11" x14ac:dyDescent="0.25">
      <c r="A77" s="43">
        <v>42516</v>
      </c>
      <c r="B77" s="6" t="s">
        <v>2419</v>
      </c>
      <c r="C77" s="6">
        <v>4013</v>
      </c>
      <c r="D77" s="18">
        <v>42511.383726851855</v>
      </c>
      <c r="E77" s="18">
        <v>42511.383773148147</v>
      </c>
      <c r="F77" s="15" t="s">
        <v>28</v>
      </c>
      <c r="G77" s="15">
        <v>4.6296292566694319E-5</v>
      </c>
      <c r="H77" s="10" t="s">
        <v>785</v>
      </c>
      <c r="I77" s="35" t="s">
        <v>3222</v>
      </c>
      <c r="J77" s="35" t="s">
        <v>3225</v>
      </c>
      <c r="K77" s="114">
        <v>0</v>
      </c>
    </row>
    <row r="78" spans="1:11" x14ac:dyDescent="0.25">
      <c r="A78" s="43">
        <v>42516</v>
      </c>
      <c r="B78" s="6" t="s">
        <v>2832</v>
      </c>
      <c r="C78" s="6">
        <v>4043</v>
      </c>
      <c r="D78" s="18">
        <v>42514.379826388889</v>
      </c>
      <c r="E78" s="18">
        <v>42514.400081018517</v>
      </c>
      <c r="F78" s="15" t="s">
        <v>24</v>
      </c>
      <c r="G78" s="15">
        <v>2.025462962774327E-2</v>
      </c>
      <c r="H78" s="10" t="s">
        <v>2912</v>
      </c>
      <c r="I78" s="35" t="s">
        <v>3222</v>
      </c>
      <c r="J78" s="35" t="s">
        <v>3225</v>
      </c>
      <c r="K78" s="114">
        <v>0.3888888888888889</v>
      </c>
    </row>
    <row r="79" spans="1:11" x14ac:dyDescent="0.25">
      <c r="A79" s="43">
        <v>42516</v>
      </c>
      <c r="B79" s="6" t="s">
        <v>2959</v>
      </c>
      <c r="C79" s="6">
        <v>4007</v>
      </c>
      <c r="D79" s="18">
        <v>42515.358541666668</v>
      </c>
      <c r="E79" s="18">
        <v>42515.37940972222</v>
      </c>
      <c r="F79" s="15" t="s">
        <v>23</v>
      </c>
      <c r="G79" s="15">
        <v>2.0868055551545694E-2</v>
      </c>
      <c r="H79" s="10" t="s">
        <v>3067</v>
      </c>
      <c r="I79" s="35" t="s">
        <v>3223</v>
      </c>
      <c r="J79" s="35" t="s">
        <v>3224</v>
      </c>
      <c r="K79" s="114">
        <v>0</v>
      </c>
    </row>
    <row r="80" spans="1:11" x14ac:dyDescent="0.25">
      <c r="A80" s="43">
        <v>42516</v>
      </c>
      <c r="B80" s="6" t="s">
        <v>2423</v>
      </c>
      <c r="C80" s="6">
        <v>4026</v>
      </c>
      <c r="D80" s="18">
        <v>42511.397453703707</v>
      </c>
      <c r="E80" s="18">
        <v>42511.398506944446</v>
      </c>
      <c r="F80" s="15" t="s">
        <v>26</v>
      </c>
      <c r="G80" s="15">
        <v>1.0532407395658083E-3</v>
      </c>
      <c r="H80" s="10" t="s">
        <v>785</v>
      </c>
      <c r="I80" s="35" t="s">
        <v>3222</v>
      </c>
      <c r="J80" s="35" t="s">
        <v>3225</v>
      </c>
      <c r="K80" s="114">
        <v>1</v>
      </c>
    </row>
    <row r="81" spans="1:11" x14ac:dyDescent="0.25">
      <c r="A81" s="43">
        <v>42516</v>
      </c>
      <c r="B81" s="6" t="s">
        <v>2566</v>
      </c>
      <c r="C81" s="6">
        <v>4032</v>
      </c>
      <c r="D81" s="18">
        <v>42512.464212962965</v>
      </c>
      <c r="E81" s="18">
        <v>42512.486145833333</v>
      </c>
      <c r="F81" s="15" t="s">
        <v>32</v>
      </c>
      <c r="G81" s="15">
        <v>2.1932870367891155E-2</v>
      </c>
      <c r="H81" s="10" t="s">
        <v>785</v>
      </c>
      <c r="I81" s="35" t="s">
        <v>3222</v>
      </c>
      <c r="J81" s="35" t="s">
        <v>3225</v>
      </c>
      <c r="K81" s="114">
        <v>1</v>
      </c>
    </row>
    <row r="82" spans="1:11" x14ac:dyDescent="0.25">
      <c r="A82" s="43">
        <v>42516</v>
      </c>
      <c r="B82" s="6" t="s">
        <v>2571</v>
      </c>
      <c r="C82" s="6">
        <v>4027</v>
      </c>
      <c r="D82" s="18">
        <v>42512.463194444441</v>
      </c>
      <c r="E82" s="18">
        <v>42512.463240740741</v>
      </c>
      <c r="F82" s="15" t="s">
        <v>30</v>
      </c>
      <c r="G82" s="15">
        <v>4.6296299842651933E-5</v>
      </c>
      <c r="H82" s="10" t="s">
        <v>785</v>
      </c>
      <c r="I82" s="35" t="s">
        <v>3222</v>
      </c>
      <c r="J82" s="35" t="s">
        <v>3225</v>
      </c>
      <c r="K82" s="114">
        <v>0</v>
      </c>
    </row>
    <row r="83" spans="1:11" x14ac:dyDescent="0.25">
      <c r="A83" s="43">
        <v>42516</v>
      </c>
      <c r="B83" s="6" t="s">
        <v>2854</v>
      </c>
      <c r="C83" s="6">
        <v>4037</v>
      </c>
      <c r="D83" s="18">
        <v>42514.511111111111</v>
      </c>
      <c r="E83" s="18">
        <v>42514.529606481483</v>
      </c>
      <c r="F83" s="15" t="s">
        <v>27</v>
      </c>
      <c r="G83" s="15">
        <v>1.8495370371965691E-2</v>
      </c>
      <c r="H83" s="10" t="s">
        <v>2913</v>
      </c>
      <c r="I83" s="35" t="s">
        <v>3222</v>
      </c>
      <c r="J83" s="35" t="s">
        <v>3226</v>
      </c>
      <c r="K83" s="114">
        <v>0</v>
      </c>
    </row>
    <row r="84" spans="1:11" x14ac:dyDescent="0.25">
      <c r="A84" s="43">
        <v>42516</v>
      </c>
      <c r="B84" s="6" t="s">
        <v>2981</v>
      </c>
      <c r="C84" s="6">
        <v>4029</v>
      </c>
      <c r="D84" s="18">
        <v>42515.474502314813</v>
      </c>
      <c r="E84" s="18">
        <v>42515.475138888891</v>
      </c>
      <c r="F84" s="15" t="s">
        <v>35</v>
      </c>
      <c r="G84" s="15">
        <v>6.36574077361729E-4</v>
      </c>
      <c r="H84" s="10" t="s">
        <v>3074</v>
      </c>
      <c r="I84" s="35" t="s">
        <v>3223</v>
      </c>
      <c r="J84" s="35" t="s">
        <v>3227</v>
      </c>
      <c r="K84" s="114">
        <v>5.5555555555555552E-2</v>
      </c>
    </row>
    <row r="85" spans="1:11" x14ac:dyDescent="0.25">
      <c r="A85" s="43">
        <v>42516</v>
      </c>
      <c r="B85" s="6" t="s">
        <v>2292</v>
      </c>
      <c r="C85" s="6">
        <v>4012</v>
      </c>
      <c r="D85" s="18">
        <v>42510.501817129632</v>
      </c>
      <c r="E85" s="18">
        <v>42510.528680555559</v>
      </c>
      <c r="F85" s="15" t="s">
        <v>33</v>
      </c>
      <c r="G85" s="15">
        <v>2.6863425926421769E-2</v>
      </c>
      <c r="H85" s="10" t="s">
        <v>1951</v>
      </c>
      <c r="I85" s="35" t="s">
        <v>3222</v>
      </c>
      <c r="J85" s="35" t="s">
        <v>1951</v>
      </c>
      <c r="K85" s="114" t="e">
        <v>#N/A</v>
      </c>
    </row>
    <row r="86" spans="1:11" x14ac:dyDescent="0.25">
      <c r="A86" s="43">
        <v>42516</v>
      </c>
      <c r="B86" s="6" t="s">
        <v>2856</v>
      </c>
      <c r="C86" s="6">
        <v>4012</v>
      </c>
      <c r="D86" s="18">
        <v>42514.517638888887</v>
      </c>
      <c r="E86" s="18">
        <v>42514.538182870368</v>
      </c>
      <c r="F86" s="15" t="s">
        <v>33</v>
      </c>
      <c r="G86" s="15">
        <v>2.0543981481750961E-2</v>
      </c>
      <c r="H86" s="10" t="s">
        <v>2913</v>
      </c>
      <c r="I86" s="35" t="s">
        <v>3222</v>
      </c>
      <c r="J86" s="35" t="s">
        <v>3226</v>
      </c>
      <c r="K86" s="114">
        <v>0</v>
      </c>
    </row>
    <row r="87" spans="1:11" x14ac:dyDescent="0.25">
      <c r="A87" s="43">
        <v>42516</v>
      </c>
      <c r="B87" s="6" t="s">
        <v>2982</v>
      </c>
      <c r="C87" s="6">
        <v>4030</v>
      </c>
      <c r="D87" s="18">
        <v>42515.519189814811</v>
      </c>
      <c r="E87" s="18">
        <v>42515.534675925926</v>
      </c>
      <c r="F87" s="15" t="s">
        <v>35</v>
      </c>
      <c r="G87" s="15">
        <v>1.5486111115023959E-2</v>
      </c>
      <c r="H87" s="10" t="s">
        <v>3074</v>
      </c>
      <c r="I87" s="35" t="s">
        <v>3223</v>
      </c>
      <c r="J87" s="35" t="s">
        <v>3227</v>
      </c>
      <c r="K87" s="114">
        <v>0.1111111111111111</v>
      </c>
    </row>
    <row r="88" spans="1:11" x14ac:dyDescent="0.25">
      <c r="A88" s="43">
        <v>42516</v>
      </c>
      <c r="B88" s="6" t="s">
        <v>2857</v>
      </c>
      <c r="C88" s="6">
        <v>4027</v>
      </c>
      <c r="D88" s="18">
        <v>42514.477673611109</v>
      </c>
      <c r="E88" s="18">
        <v>42514.508912037039</v>
      </c>
      <c r="F88" s="15" t="s">
        <v>30</v>
      </c>
      <c r="G88" s="15">
        <v>3.1238425930496305E-2</v>
      </c>
      <c r="H88" s="10" t="s">
        <v>2913</v>
      </c>
      <c r="I88" s="35" t="s">
        <v>3222</v>
      </c>
      <c r="J88" s="35" t="s">
        <v>3226</v>
      </c>
      <c r="K88" s="114">
        <v>1</v>
      </c>
    </row>
    <row r="89" spans="1:11" x14ac:dyDescent="0.25">
      <c r="A89" s="43">
        <v>42516</v>
      </c>
      <c r="B89" s="6" t="s">
        <v>2983</v>
      </c>
      <c r="C89" s="6">
        <v>4031</v>
      </c>
      <c r="D89" s="18">
        <v>42515.474548611113</v>
      </c>
      <c r="E89" s="18">
        <v>42515.483958333331</v>
      </c>
      <c r="F89" s="15" t="s">
        <v>32</v>
      </c>
      <c r="G89" s="15">
        <v>9.4097222172422335E-3</v>
      </c>
      <c r="H89" s="10" t="s">
        <v>3074</v>
      </c>
      <c r="I89" s="35" t="s">
        <v>3223</v>
      </c>
      <c r="J89" s="35" t="s">
        <v>3227</v>
      </c>
      <c r="K89" s="114">
        <v>5.5555555555555552E-2</v>
      </c>
    </row>
    <row r="90" spans="1:11" x14ac:dyDescent="0.25">
      <c r="A90" s="43">
        <v>42516</v>
      </c>
      <c r="B90" s="6" t="s">
        <v>2445</v>
      </c>
      <c r="C90" s="6">
        <v>4023</v>
      </c>
      <c r="D90" s="18">
        <v>42511.510266203702</v>
      </c>
      <c r="E90" s="18">
        <v>42511.527673611112</v>
      </c>
      <c r="F90" s="15" t="s">
        <v>25</v>
      </c>
      <c r="G90" s="15">
        <v>1.7407407409336884E-2</v>
      </c>
      <c r="H90" s="10" t="s">
        <v>2648</v>
      </c>
      <c r="I90" s="35" t="s">
        <v>3222</v>
      </c>
      <c r="J90" s="35" t="s">
        <v>3226</v>
      </c>
      <c r="K90" s="114">
        <v>1</v>
      </c>
    </row>
    <row r="91" spans="1:11" x14ac:dyDescent="0.25">
      <c r="A91" s="43">
        <v>42516</v>
      </c>
      <c r="B91" s="6" t="s">
        <v>2575</v>
      </c>
      <c r="C91" s="6">
        <v>4023</v>
      </c>
      <c r="D91" s="18">
        <v>42512.517743055556</v>
      </c>
      <c r="E91" s="18">
        <v>42512.538460648146</v>
      </c>
      <c r="F91" s="15" t="s">
        <v>25</v>
      </c>
      <c r="G91" s="15">
        <v>2.0717592589790002E-2</v>
      </c>
      <c r="H91" s="10" t="s">
        <v>2643</v>
      </c>
      <c r="I91" s="35" t="s">
        <v>3223</v>
      </c>
      <c r="J91" s="35" t="s">
        <v>3230</v>
      </c>
      <c r="K91" s="114">
        <v>0.3888888888888889</v>
      </c>
    </row>
    <row r="92" spans="1:11" x14ac:dyDescent="0.25">
      <c r="A92" s="43">
        <v>42516</v>
      </c>
      <c r="B92" s="6" t="s">
        <v>2858</v>
      </c>
      <c r="C92" s="6">
        <v>4028</v>
      </c>
      <c r="D92" s="18">
        <v>42514.533958333333</v>
      </c>
      <c r="E92" s="18">
        <v>42514.551006944443</v>
      </c>
      <c r="F92" s="15" t="s">
        <v>30</v>
      </c>
      <c r="G92" s="15">
        <v>1.7048611109203193E-2</v>
      </c>
      <c r="H92" s="10" t="s">
        <v>2913</v>
      </c>
      <c r="I92" s="35" t="s">
        <v>3222</v>
      </c>
      <c r="J92" s="35" t="s">
        <v>3226</v>
      </c>
      <c r="K92" s="114">
        <v>0</v>
      </c>
    </row>
    <row r="93" spans="1:11" x14ac:dyDescent="0.25">
      <c r="A93" s="43">
        <v>42516</v>
      </c>
      <c r="B93" s="6" t="s">
        <v>2984</v>
      </c>
      <c r="C93" s="6">
        <v>4032</v>
      </c>
      <c r="D93" s="18">
        <v>42515.50953703704</v>
      </c>
      <c r="E93" s="18">
        <v>42515.516145833331</v>
      </c>
      <c r="F93" s="15" t="s">
        <v>32</v>
      </c>
      <c r="G93" s="15">
        <v>6.6087962914025411E-3</v>
      </c>
      <c r="H93" s="10" t="s">
        <v>3074</v>
      </c>
      <c r="I93" s="35" t="s">
        <v>3223</v>
      </c>
      <c r="J93" s="35" t="s">
        <v>3227</v>
      </c>
      <c r="K93" s="114">
        <v>0</v>
      </c>
    </row>
    <row r="94" spans="1:11" x14ac:dyDescent="0.25">
      <c r="A94" s="43">
        <v>42516</v>
      </c>
      <c r="B94" s="6" t="s">
        <v>2859</v>
      </c>
      <c r="C94" s="6">
        <v>4044</v>
      </c>
      <c r="D94" s="18">
        <v>42514.493032407408</v>
      </c>
      <c r="E94" s="18">
        <v>42514.520057870373</v>
      </c>
      <c r="F94" s="15" t="s">
        <v>24</v>
      </c>
      <c r="G94" s="15">
        <v>2.7025462964957114E-2</v>
      </c>
      <c r="H94" s="10" t="s">
        <v>2913</v>
      </c>
      <c r="I94" s="35" t="s">
        <v>3222</v>
      </c>
      <c r="J94" s="35" t="s">
        <v>3226</v>
      </c>
      <c r="K94" s="114">
        <v>1</v>
      </c>
    </row>
    <row r="95" spans="1:11" x14ac:dyDescent="0.25">
      <c r="A95" s="43">
        <v>42516</v>
      </c>
      <c r="B95" s="6" t="s">
        <v>2985</v>
      </c>
      <c r="C95" s="6">
        <v>4009</v>
      </c>
      <c r="D95" s="18">
        <v>42515.494513888887</v>
      </c>
      <c r="E95" s="18">
        <v>42515.494942129626</v>
      </c>
      <c r="F95" s="15" t="s">
        <v>631</v>
      </c>
      <c r="G95" s="15">
        <v>4.2824073898373172E-4</v>
      </c>
      <c r="H95" s="10" t="s">
        <v>3074</v>
      </c>
      <c r="I95" s="35" t="s">
        <v>3223</v>
      </c>
      <c r="J95" s="35" t="s">
        <v>3227</v>
      </c>
      <c r="K95" s="114">
        <v>0</v>
      </c>
    </row>
    <row r="96" spans="1:11" x14ac:dyDescent="0.25">
      <c r="A96" s="43">
        <v>42516</v>
      </c>
      <c r="B96" s="6" t="s">
        <v>2860</v>
      </c>
      <c r="C96" s="6">
        <v>4043</v>
      </c>
      <c r="D96" s="18">
        <v>42514.545300925929</v>
      </c>
      <c r="E96" s="18">
        <v>42514.563310185185</v>
      </c>
      <c r="F96" s="15" t="s">
        <v>24</v>
      </c>
      <c r="G96" s="15">
        <v>1.8009259256359655E-2</v>
      </c>
      <c r="H96" s="10" t="s">
        <v>2913</v>
      </c>
      <c r="I96" s="35" t="s">
        <v>3222</v>
      </c>
      <c r="J96" s="35" t="s">
        <v>3226</v>
      </c>
      <c r="K96" s="114">
        <v>0</v>
      </c>
    </row>
    <row r="97" spans="1:11" x14ac:dyDescent="0.25">
      <c r="A97" s="43">
        <v>42516</v>
      </c>
      <c r="B97" s="6" t="s">
        <v>2986</v>
      </c>
      <c r="C97" s="6">
        <v>4010</v>
      </c>
      <c r="D97" s="18">
        <v>42515.522581018522</v>
      </c>
      <c r="E97" s="18">
        <v>42515.529456018521</v>
      </c>
      <c r="F97" s="15" t="s">
        <v>631</v>
      </c>
      <c r="G97" s="15">
        <v>6.8749999991268851E-3</v>
      </c>
      <c r="H97" s="10" t="s">
        <v>3074</v>
      </c>
      <c r="I97" s="35" t="s">
        <v>3223</v>
      </c>
      <c r="J97" s="35" t="s">
        <v>3227</v>
      </c>
      <c r="K97" s="114">
        <v>0</v>
      </c>
    </row>
    <row r="98" spans="1:11" x14ac:dyDescent="0.25">
      <c r="A98" s="43">
        <v>42516</v>
      </c>
      <c r="B98" s="6" t="s">
        <v>2578</v>
      </c>
      <c r="C98" s="6">
        <v>4002</v>
      </c>
      <c r="D98" s="18">
        <v>42512.515613425923</v>
      </c>
      <c r="E98" s="18">
        <v>42512.539722222224</v>
      </c>
      <c r="F98" s="15" t="s">
        <v>197</v>
      </c>
      <c r="G98" s="15">
        <v>2.4108796300424729E-2</v>
      </c>
      <c r="H98" s="10" t="s">
        <v>2644</v>
      </c>
      <c r="I98" s="35" t="s">
        <v>3223</v>
      </c>
      <c r="J98" s="35" t="s">
        <v>3227</v>
      </c>
      <c r="K98" s="114">
        <v>0.94444444444444442</v>
      </c>
    </row>
    <row r="99" spans="1:11" x14ac:dyDescent="0.25">
      <c r="A99" s="43">
        <v>42516</v>
      </c>
      <c r="B99" s="6" t="s">
        <v>2861</v>
      </c>
      <c r="C99" s="6">
        <v>4009</v>
      </c>
      <c r="D99" s="18">
        <v>42514.498240740744</v>
      </c>
      <c r="E99" s="18">
        <v>42514.522858796299</v>
      </c>
      <c r="F99" s="15" t="s">
        <v>631</v>
      </c>
      <c r="G99" s="15">
        <v>2.4618055555038154E-2</v>
      </c>
      <c r="H99" s="10" t="s">
        <v>2913</v>
      </c>
      <c r="I99" s="35" t="s">
        <v>3222</v>
      </c>
      <c r="J99" s="35" t="s">
        <v>3226</v>
      </c>
      <c r="K99" s="114">
        <v>1</v>
      </c>
    </row>
    <row r="100" spans="1:11" x14ac:dyDescent="0.25">
      <c r="A100" s="43">
        <v>42516</v>
      </c>
      <c r="B100" s="6" t="s">
        <v>2449</v>
      </c>
      <c r="C100" s="6">
        <v>4025</v>
      </c>
      <c r="D100" s="18">
        <v>42511.517939814818</v>
      </c>
      <c r="E100" s="18">
        <v>42511.579456018517</v>
      </c>
      <c r="F100" s="15" t="s">
        <v>26</v>
      </c>
      <c r="G100" s="15">
        <v>6.1516203699284233E-2</v>
      </c>
      <c r="H100" s="10" t="s">
        <v>2649</v>
      </c>
      <c r="I100" s="35" t="s">
        <v>3223</v>
      </c>
      <c r="J100" s="35" t="s">
        <v>3230</v>
      </c>
      <c r="K100" s="114">
        <v>0.3888888888888889</v>
      </c>
    </row>
    <row r="101" spans="1:11" x14ac:dyDescent="0.25">
      <c r="A101" s="43">
        <v>42516</v>
      </c>
      <c r="B101" s="6" t="s">
        <v>2580</v>
      </c>
      <c r="C101" s="6">
        <v>4020</v>
      </c>
      <c r="D101" s="18">
        <v>42512.511053240742</v>
      </c>
      <c r="E101" s="18">
        <v>42512.524756944447</v>
      </c>
      <c r="F101" s="15" t="s">
        <v>29</v>
      </c>
      <c r="G101" s="15">
        <v>1.3703703705687076E-2</v>
      </c>
      <c r="H101" s="10" t="s">
        <v>2643</v>
      </c>
      <c r="I101" s="35" t="s">
        <v>3223</v>
      </c>
      <c r="J101" s="35" t="s">
        <v>3230</v>
      </c>
      <c r="K101" s="114">
        <v>0.3888888888888889</v>
      </c>
    </row>
    <row r="102" spans="1:11" x14ac:dyDescent="0.25">
      <c r="A102" s="43">
        <v>42516</v>
      </c>
      <c r="B102" s="6" t="s">
        <v>2989</v>
      </c>
      <c r="C102" s="6">
        <v>4020</v>
      </c>
      <c r="D102" s="18">
        <v>42515.515231481484</v>
      </c>
      <c r="E102" s="18">
        <v>42515.516238425924</v>
      </c>
      <c r="F102" s="15" t="s">
        <v>29</v>
      </c>
      <c r="G102" s="15">
        <v>1.0069444397231564E-3</v>
      </c>
      <c r="H102" s="10" t="s">
        <v>3074</v>
      </c>
      <c r="I102" s="35" t="s">
        <v>3223</v>
      </c>
      <c r="J102" s="35" t="s">
        <v>3227</v>
      </c>
      <c r="K102" s="114">
        <v>0</v>
      </c>
    </row>
    <row r="103" spans="1:11" x14ac:dyDescent="0.25">
      <c r="A103" s="43">
        <v>42516</v>
      </c>
      <c r="B103" s="6" t="s">
        <v>2863</v>
      </c>
      <c r="C103" s="6">
        <v>4041</v>
      </c>
      <c r="D103" s="18">
        <v>42514.5471875</v>
      </c>
      <c r="E103" s="18">
        <v>42514.579351851855</v>
      </c>
      <c r="F103" s="15" t="s">
        <v>3218</v>
      </c>
      <c r="G103" s="15">
        <v>3.2164351854589768E-2</v>
      </c>
      <c r="H103" s="10" t="s">
        <v>2914</v>
      </c>
      <c r="I103" s="35" t="s">
        <v>3223</v>
      </c>
      <c r="J103" s="35" t="s">
        <v>3227</v>
      </c>
      <c r="K103" s="114">
        <v>0</v>
      </c>
    </row>
    <row r="104" spans="1:11" x14ac:dyDescent="0.25">
      <c r="A104" s="43">
        <v>42516</v>
      </c>
      <c r="B104" s="6" t="s">
        <v>2990</v>
      </c>
      <c r="C104" s="6">
        <v>4019</v>
      </c>
      <c r="D104" s="18">
        <v>42515.547511574077</v>
      </c>
      <c r="E104" s="18">
        <v>42515.550069444442</v>
      </c>
      <c r="F104" s="15" t="s">
        <v>29</v>
      </c>
      <c r="G104" s="15">
        <v>2.5578703643986955E-3</v>
      </c>
      <c r="H104" s="10" t="s">
        <v>3074</v>
      </c>
      <c r="I104" s="35" t="s">
        <v>3223</v>
      </c>
      <c r="J104" s="35" t="s">
        <v>3227</v>
      </c>
      <c r="K104" s="114">
        <v>0</v>
      </c>
    </row>
    <row r="105" spans="1:11" x14ac:dyDescent="0.25">
      <c r="A105" s="43">
        <v>42516</v>
      </c>
      <c r="B105" s="6" t="s">
        <v>2301</v>
      </c>
      <c r="C105" s="6">
        <v>4018</v>
      </c>
      <c r="D105" s="18">
        <v>42510.523738425924</v>
      </c>
      <c r="E105" s="18">
        <v>42510.529872685183</v>
      </c>
      <c r="F105" s="15" t="s">
        <v>36</v>
      </c>
      <c r="G105" s="15">
        <v>6.1342592598521151E-3</v>
      </c>
      <c r="H105" s="10" t="s">
        <v>2380</v>
      </c>
      <c r="I105" s="35" t="s">
        <v>3223</v>
      </c>
      <c r="J105" s="35" t="s">
        <v>3224</v>
      </c>
      <c r="K105" s="114" t="e">
        <v>#N/A</v>
      </c>
    </row>
    <row r="106" spans="1:11" x14ac:dyDescent="0.25">
      <c r="A106" s="43">
        <v>42516</v>
      </c>
      <c r="B106" s="6" t="s">
        <v>2450</v>
      </c>
      <c r="C106" s="6">
        <v>4002</v>
      </c>
      <c r="D106" s="18">
        <v>42511.547303240739</v>
      </c>
      <c r="E106" s="18">
        <v>42511.550451388888</v>
      </c>
      <c r="F106" s="15" t="s">
        <v>197</v>
      </c>
      <c r="G106" s="15">
        <v>3.1481481491937302E-3</v>
      </c>
      <c r="H106" s="10" t="s">
        <v>2650</v>
      </c>
      <c r="I106" s="35" t="s">
        <v>3229</v>
      </c>
      <c r="J106" s="35" t="s">
        <v>3235</v>
      </c>
      <c r="K106" s="114">
        <v>1</v>
      </c>
    </row>
    <row r="107" spans="1:11" x14ac:dyDescent="0.25">
      <c r="A107" s="43">
        <v>42516</v>
      </c>
      <c r="B107" s="6" t="s">
        <v>2451</v>
      </c>
      <c r="C107" s="6">
        <v>4001</v>
      </c>
      <c r="D107" s="18">
        <v>42511.553449074076</v>
      </c>
      <c r="E107" s="18">
        <v>42511.559421296297</v>
      </c>
      <c r="F107" s="15" t="s">
        <v>197</v>
      </c>
      <c r="G107" s="15">
        <v>5.9722222213167697E-3</v>
      </c>
      <c r="H107" s="10" t="s">
        <v>2650</v>
      </c>
      <c r="I107" s="35" t="s">
        <v>3229</v>
      </c>
      <c r="J107" s="35" t="s">
        <v>3235</v>
      </c>
      <c r="K107" s="114">
        <v>0</v>
      </c>
    </row>
    <row r="108" spans="1:11" x14ac:dyDescent="0.25">
      <c r="A108" s="43">
        <v>42516</v>
      </c>
      <c r="B108" s="6" t="s">
        <v>2866</v>
      </c>
      <c r="C108" s="6">
        <v>4020</v>
      </c>
      <c r="D108" s="18">
        <v>42514.536898148152</v>
      </c>
      <c r="E108" s="18">
        <v>42514.541076388887</v>
      </c>
      <c r="F108" s="15" t="s">
        <v>29</v>
      </c>
      <c r="G108" s="15">
        <v>4.1782407352002338E-3</v>
      </c>
      <c r="H108" s="10" t="s">
        <v>2914</v>
      </c>
      <c r="I108" s="35" t="s">
        <v>3223</v>
      </c>
      <c r="J108" s="35" t="s">
        <v>3227</v>
      </c>
      <c r="K108" s="114">
        <v>5.5555555555555552E-2</v>
      </c>
    </row>
    <row r="109" spans="1:11" x14ac:dyDescent="0.25">
      <c r="A109" s="43">
        <v>42516</v>
      </c>
      <c r="B109" s="6" t="s">
        <v>2993</v>
      </c>
      <c r="C109" s="6">
        <v>4038</v>
      </c>
      <c r="D109" s="18">
        <v>42515.528784722221</v>
      </c>
      <c r="E109" s="18">
        <v>42515.53496527778</v>
      </c>
      <c r="F109" s="15" t="s">
        <v>27</v>
      </c>
      <c r="G109" s="15">
        <v>6.180555559694767E-3</v>
      </c>
      <c r="H109" s="10" t="s">
        <v>3074</v>
      </c>
      <c r="I109" s="35" t="s">
        <v>3223</v>
      </c>
      <c r="J109" s="35" t="s">
        <v>3227</v>
      </c>
      <c r="K109" s="114">
        <v>5.5555555555555552E-2</v>
      </c>
    </row>
    <row r="110" spans="1:11" x14ac:dyDescent="0.25">
      <c r="A110" s="43">
        <v>42516</v>
      </c>
      <c r="B110" s="6" t="s">
        <v>2994</v>
      </c>
      <c r="C110" s="6">
        <v>4037</v>
      </c>
      <c r="D110" s="18">
        <v>42515.566851851851</v>
      </c>
      <c r="E110" s="18">
        <v>42515.569421296299</v>
      </c>
      <c r="F110" s="15" t="s">
        <v>27</v>
      </c>
      <c r="G110" s="15">
        <v>2.5694444484543055E-3</v>
      </c>
      <c r="H110" s="10" t="s">
        <v>3074</v>
      </c>
      <c r="I110" s="35" t="s">
        <v>3223</v>
      </c>
      <c r="J110" s="35" t="s">
        <v>3227</v>
      </c>
      <c r="K110" s="114">
        <v>0</v>
      </c>
    </row>
    <row r="111" spans="1:11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  <c r="K111" s="114">
        <v>0</v>
      </c>
    </row>
    <row r="112" spans="1:11" x14ac:dyDescent="0.25">
      <c r="A112" s="43">
        <v>42516</v>
      </c>
      <c r="B112" s="6" t="s">
        <v>2995</v>
      </c>
      <c r="C112" s="6">
        <v>4029</v>
      </c>
      <c r="D112" s="18">
        <v>42515.541643518518</v>
      </c>
      <c r="E112" s="18">
        <v>42515.54278935185</v>
      </c>
      <c r="F112" s="15" t="s">
        <v>35</v>
      </c>
      <c r="G112" s="15">
        <v>1.1458333319751546E-3</v>
      </c>
      <c r="H112" s="10" t="s">
        <v>3074</v>
      </c>
      <c r="I112" s="35" t="s">
        <v>3223</v>
      </c>
      <c r="J112" s="35" t="s">
        <v>3227</v>
      </c>
      <c r="K112" s="114">
        <v>0</v>
      </c>
    </row>
    <row r="113" spans="1:11" x14ac:dyDescent="0.25">
      <c r="A113" s="43">
        <v>42516</v>
      </c>
      <c r="B113" s="6" t="s">
        <v>2719</v>
      </c>
      <c r="C113" s="6">
        <v>4013</v>
      </c>
      <c r="D113" s="18">
        <v>42513.573842592596</v>
      </c>
      <c r="E113" s="18">
        <v>42513.575370370374</v>
      </c>
      <c r="F113" s="15" t="s">
        <v>28</v>
      </c>
      <c r="G113" s="15">
        <v>1.527777778392192E-3</v>
      </c>
      <c r="H113" s="10" t="s">
        <v>785</v>
      </c>
      <c r="I113" s="35" t="s">
        <v>3222</v>
      </c>
      <c r="J113" s="35" t="s">
        <v>3225</v>
      </c>
      <c r="K113" s="114">
        <v>1</v>
      </c>
    </row>
    <row r="114" spans="1:11" x14ac:dyDescent="0.25">
      <c r="A114" s="43">
        <v>42516</v>
      </c>
      <c r="B114" s="6" t="s">
        <v>2996</v>
      </c>
      <c r="C114" s="6">
        <v>4030</v>
      </c>
      <c r="D114" s="18">
        <v>42515.580347222225</v>
      </c>
      <c r="E114" s="18">
        <v>42515.592557870368</v>
      </c>
      <c r="F114" s="15" t="s">
        <v>35</v>
      </c>
      <c r="G114" s="15">
        <v>1.2210648143081926E-2</v>
      </c>
      <c r="H114" s="10" t="s">
        <v>3074</v>
      </c>
      <c r="I114" s="35" t="s">
        <v>3223</v>
      </c>
      <c r="J114" s="35" t="s">
        <v>3227</v>
      </c>
      <c r="K114" s="114">
        <v>0.1111111111111111</v>
      </c>
    </row>
    <row r="115" spans="1:11" x14ac:dyDescent="0.25">
      <c r="A115" s="43">
        <v>42516</v>
      </c>
      <c r="B115" s="6" t="s">
        <v>2997</v>
      </c>
      <c r="C115" s="6">
        <v>4031</v>
      </c>
      <c r="D115" s="18">
        <v>42515.550810185188</v>
      </c>
      <c r="E115" s="18">
        <v>42515.550810185188</v>
      </c>
      <c r="F115" s="15" t="s">
        <v>32</v>
      </c>
      <c r="G115" s="15">
        <v>0</v>
      </c>
      <c r="H115" s="10" t="s">
        <v>3074</v>
      </c>
      <c r="I115" s="35" t="s">
        <v>3223</v>
      </c>
      <c r="J115" s="35" t="s">
        <v>3227</v>
      </c>
      <c r="K115" s="114">
        <v>0</v>
      </c>
    </row>
    <row r="116" spans="1:11" x14ac:dyDescent="0.25">
      <c r="A116" s="43">
        <v>42516</v>
      </c>
      <c r="B116" s="6" t="s">
        <v>2998</v>
      </c>
      <c r="C116" s="6">
        <v>4032</v>
      </c>
      <c r="D116" s="18">
        <v>42515.589918981481</v>
      </c>
      <c r="E116" s="18">
        <v>42515.590046296296</v>
      </c>
      <c r="F116" s="15" t="s">
        <v>32</v>
      </c>
      <c r="G116" s="15">
        <v>1.273148154723458E-4</v>
      </c>
      <c r="H116" s="10" t="s">
        <v>3074</v>
      </c>
      <c r="I116" s="35" t="s">
        <v>3223</v>
      </c>
      <c r="J116" s="35" t="s">
        <v>3227</v>
      </c>
      <c r="K116" s="114">
        <v>0</v>
      </c>
    </row>
    <row r="117" spans="1:11" x14ac:dyDescent="0.25">
      <c r="A117" s="43">
        <v>42516</v>
      </c>
      <c r="B117" s="6" t="s">
        <v>2999</v>
      </c>
      <c r="C117" s="6">
        <v>4009</v>
      </c>
      <c r="D117" s="18">
        <v>42515.559317129628</v>
      </c>
      <c r="E117" s="18">
        <v>42515.559317129628</v>
      </c>
      <c r="F117" s="15" t="s">
        <v>631</v>
      </c>
      <c r="G117" s="15">
        <v>0</v>
      </c>
      <c r="H117" s="10" t="s">
        <v>3074</v>
      </c>
      <c r="I117" s="35" t="s">
        <v>3223</v>
      </c>
      <c r="J117" s="35" t="s">
        <v>3227</v>
      </c>
      <c r="K117" s="114">
        <v>0</v>
      </c>
    </row>
    <row r="118" spans="1:11" x14ac:dyDescent="0.25">
      <c r="A118" s="43">
        <v>42516</v>
      </c>
      <c r="B118" s="6" t="s">
        <v>2454</v>
      </c>
      <c r="C118" s="6">
        <v>4026</v>
      </c>
      <c r="D118" s="18">
        <v>42511.609189814815</v>
      </c>
      <c r="E118" s="18">
        <v>42511.630115740743</v>
      </c>
      <c r="F118" s="15" t="s">
        <v>26</v>
      </c>
      <c r="G118" s="15">
        <v>2.0925925928167999E-2</v>
      </c>
      <c r="H118" s="10" t="s">
        <v>2649</v>
      </c>
      <c r="I118" s="35" t="s">
        <v>3223</v>
      </c>
      <c r="J118" s="35" t="s">
        <v>3230</v>
      </c>
      <c r="K118" s="114">
        <v>0.55555555555555558</v>
      </c>
    </row>
    <row r="119" spans="1:11" x14ac:dyDescent="0.25">
      <c r="A119" s="43">
        <v>42516</v>
      </c>
      <c r="B119" s="6" t="s">
        <v>3000</v>
      </c>
      <c r="C119" s="6">
        <v>4010</v>
      </c>
      <c r="D119" s="18">
        <v>42515.594618055555</v>
      </c>
      <c r="E119" s="18">
        <v>42515.594722222224</v>
      </c>
      <c r="F119" s="15" t="s">
        <v>631</v>
      </c>
      <c r="G119" s="15">
        <v>1.0416666918899864E-4</v>
      </c>
      <c r="H119" s="10" t="s">
        <v>3074</v>
      </c>
      <c r="I119" s="35" t="s">
        <v>3223</v>
      </c>
      <c r="J119" s="35" t="s">
        <v>3227</v>
      </c>
      <c r="K119" s="114">
        <v>0</v>
      </c>
    </row>
    <row r="120" spans="1:11" x14ac:dyDescent="0.25">
      <c r="A120" s="43">
        <v>42516</v>
      </c>
      <c r="B120" s="6" t="s">
        <v>3150</v>
      </c>
      <c r="C120" s="6">
        <v>4011</v>
      </c>
      <c r="D120" s="18">
        <v>42516.576782407406</v>
      </c>
      <c r="E120" s="18">
        <v>42516.597754629627</v>
      </c>
      <c r="F120" s="15" t="s">
        <v>33</v>
      </c>
      <c r="G120" s="15">
        <v>2.0972222220734693E-2</v>
      </c>
      <c r="H120" s="10" t="s">
        <v>785</v>
      </c>
      <c r="I120" s="35" t="s">
        <v>3222</v>
      </c>
      <c r="J120" s="35" t="s">
        <v>3225</v>
      </c>
      <c r="K120" s="114">
        <v>0.94444444444444442</v>
      </c>
    </row>
    <row r="121" spans="1:11" x14ac:dyDescent="0.25">
      <c r="A121" s="43">
        <v>42516</v>
      </c>
      <c r="B121" s="6" t="s">
        <v>3003</v>
      </c>
      <c r="C121" s="6">
        <v>4020</v>
      </c>
      <c r="D121" s="18">
        <v>42515.591944444444</v>
      </c>
      <c r="E121" s="18">
        <v>42515.593564814815</v>
      </c>
      <c r="F121" s="15" t="s">
        <v>29</v>
      </c>
      <c r="G121" s="15">
        <v>1.6203703708015382E-3</v>
      </c>
      <c r="H121" s="10" t="s">
        <v>3074</v>
      </c>
      <c r="I121" s="35" t="s">
        <v>3223</v>
      </c>
      <c r="J121" s="35" t="s">
        <v>3227</v>
      </c>
      <c r="K121" s="114">
        <v>0</v>
      </c>
    </row>
    <row r="122" spans="1:11" x14ac:dyDescent="0.25">
      <c r="A122" s="43">
        <v>42516</v>
      </c>
      <c r="B122" s="6" t="s">
        <v>2875</v>
      </c>
      <c r="C122" s="6">
        <v>4041</v>
      </c>
      <c r="D122" s="18">
        <v>42514.620891203704</v>
      </c>
      <c r="E122" s="18">
        <v>42514.620891203704</v>
      </c>
      <c r="F122" s="15" t="s">
        <v>3218</v>
      </c>
      <c r="G122" s="15">
        <v>0</v>
      </c>
      <c r="H122" s="10" t="s">
        <v>2914</v>
      </c>
      <c r="I122" s="35" t="s">
        <v>3223</v>
      </c>
      <c r="J122" s="35" t="s">
        <v>3227</v>
      </c>
      <c r="K122" s="114">
        <v>0</v>
      </c>
    </row>
    <row r="123" spans="1:11" x14ac:dyDescent="0.25">
      <c r="A123" s="43">
        <v>42516</v>
      </c>
      <c r="B123" s="6" t="s">
        <v>2456</v>
      </c>
      <c r="C123" s="6">
        <v>4020</v>
      </c>
      <c r="D123" s="18">
        <v>42511.606377314813</v>
      </c>
      <c r="E123" s="18">
        <v>42511.635682870372</v>
      </c>
      <c r="F123" s="15" t="s">
        <v>29</v>
      </c>
      <c r="G123" s="15">
        <v>2.9305555559403729E-2</v>
      </c>
      <c r="H123" s="10" t="s">
        <v>2651</v>
      </c>
      <c r="I123" s="35" t="s">
        <v>3223</v>
      </c>
      <c r="J123" s="35" t="s">
        <v>3227</v>
      </c>
      <c r="K123" s="114">
        <v>0.94444444444444442</v>
      </c>
    </row>
    <row r="124" spans="1:11" x14ac:dyDescent="0.25">
      <c r="A124" s="43">
        <v>42516</v>
      </c>
      <c r="B124" s="6" t="s">
        <v>2877</v>
      </c>
      <c r="C124" s="6">
        <v>4032</v>
      </c>
      <c r="D124" s="18">
        <v>42514.626747685186</v>
      </c>
      <c r="E124" s="18">
        <v>42514.626747685186</v>
      </c>
      <c r="F124" s="15" t="s">
        <v>32</v>
      </c>
      <c r="G124" s="15">
        <v>0</v>
      </c>
      <c r="H124" s="10" t="s">
        <v>2915</v>
      </c>
      <c r="I124" s="35" t="s">
        <v>3223</v>
      </c>
      <c r="J124" s="35" t="s">
        <v>3230</v>
      </c>
      <c r="K124" s="114">
        <v>0</v>
      </c>
    </row>
    <row r="125" spans="1:11" x14ac:dyDescent="0.25">
      <c r="A125" s="43">
        <v>42516</v>
      </c>
      <c r="B125" s="6" t="s">
        <v>2593</v>
      </c>
      <c r="C125" s="6">
        <v>4018</v>
      </c>
      <c r="D125" s="18">
        <v>42512.59337962963</v>
      </c>
      <c r="E125" s="18">
        <v>42512.61105324074</v>
      </c>
      <c r="F125" s="15" t="s">
        <v>36</v>
      </c>
      <c r="G125" s="15">
        <v>1.767361110978527E-2</v>
      </c>
      <c r="H125" s="10" t="s">
        <v>785</v>
      </c>
      <c r="I125" s="35" t="s">
        <v>3222</v>
      </c>
      <c r="J125" s="35" t="s">
        <v>3225</v>
      </c>
      <c r="K125" s="114">
        <v>0.27777777777777779</v>
      </c>
    </row>
    <row r="126" spans="1:11" x14ac:dyDescent="0.25">
      <c r="A126" s="43">
        <v>42516</v>
      </c>
      <c r="B126" s="6" t="s">
        <v>2878</v>
      </c>
      <c r="C126" s="6">
        <v>4024</v>
      </c>
      <c r="D126" s="18">
        <v>42514.609861111108</v>
      </c>
      <c r="E126" s="18">
        <v>42514.64534722222</v>
      </c>
      <c r="F126" s="15" t="s">
        <v>25</v>
      </c>
      <c r="G126" s="15">
        <v>3.5486111111822538E-2</v>
      </c>
      <c r="H126" s="10" t="s">
        <v>2916</v>
      </c>
      <c r="I126" s="35" t="s">
        <v>3223</v>
      </c>
      <c r="J126" s="35" t="s">
        <v>3224</v>
      </c>
      <c r="K126" s="114">
        <v>1</v>
      </c>
    </row>
    <row r="127" spans="1:11" x14ac:dyDescent="0.25">
      <c r="A127" s="43">
        <v>42516</v>
      </c>
      <c r="B127" s="6" t="s">
        <v>3007</v>
      </c>
      <c r="C127" s="6">
        <v>4038</v>
      </c>
      <c r="D127" s="18">
        <v>42515.604270833333</v>
      </c>
      <c r="E127" s="18">
        <v>42515.605740740742</v>
      </c>
      <c r="F127" s="15" t="s">
        <v>27</v>
      </c>
      <c r="G127" s="15">
        <v>1.4699074090458453E-3</v>
      </c>
      <c r="H127" s="10" t="s">
        <v>3074</v>
      </c>
      <c r="I127" s="35" t="s">
        <v>3223</v>
      </c>
      <c r="J127" s="35" t="s">
        <v>3227</v>
      </c>
      <c r="K127" s="114">
        <v>0</v>
      </c>
    </row>
    <row r="128" spans="1:11" x14ac:dyDescent="0.25">
      <c r="A128" s="43">
        <v>42516</v>
      </c>
      <c r="B128" s="6" t="s">
        <v>3156</v>
      </c>
      <c r="C128" s="6">
        <v>4038</v>
      </c>
      <c r="D128" s="18">
        <v>42516.601712962962</v>
      </c>
      <c r="E128" s="18">
        <v>42516.607685185183</v>
      </c>
      <c r="F128" s="15" t="s">
        <v>27</v>
      </c>
      <c r="G128" s="15">
        <v>5.9722222213167697E-3</v>
      </c>
      <c r="H128" s="10" t="s">
        <v>3212</v>
      </c>
      <c r="I128" s="35" t="s">
        <v>3222</v>
      </c>
      <c r="J128" s="35" t="s">
        <v>3231</v>
      </c>
      <c r="K128" s="114">
        <v>1</v>
      </c>
    </row>
    <row r="129" spans="1:11" x14ac:dyDescent="0.25">
      <c r="A129" s="43">
        <v>42516</v>
      </c>
      <c r="B129" s="6" t="s">
        <v>2731</v>
      </c>
      <c r="C129" s="6">
        <v>4037</v>
      </c>
      <c r="D129" s="18">
        <v>42513.637858796297</v>
      </c>
      <c r="E129" s="18">
        <v>42513.660578703704</v>
      </c>
      <c r="F129" s="15" t="s">
        <v>27</v>
      </c>
      <c r="G129" s="15">
        <v>2.2719907407008577E-2</v>
      </c>
      <c r="H129" s="10" t="s">
        <v>785</v>
      </c>
      <c r="I129" s="35" t="s">
        <v>3222</v>
      </c>
      <c r="J129" s="35" t="s">
        <v>3225</v>
      </c>
      <c r="K129" s="114">
        <v>0.3888888888888889</v>
      </c>
    </row>
    <row r="130" spans="1:11" x14ac:dyDescent="0.25">
      <c r="A130" s="43">
        <v>42516</v>
      </c>
      <c r="B130" s="6" t="s">
        <v>2879</v>
      </c>
      <c r="C130" s="6">
        <v>4023</v>
      </c>
      <c r="D130" s="18">
        <v>42514.648761574077</v>
      </c>
      <c r="E130" s="18">
        <v>42514.66915509259</v>
      </c>
      <c r="F130" s="15" t="s">
        <v>25</v>
      </c>
      <c r="G130" s="15">
        <v>2.0393518512719311E-2</v>
      </c>
      <c r="H130" s="10" t="s">
        <v>2917</v>
      </c>
      <c r="I130" s="35" t="s">
        <v>3223</v>
      </c>
      <c r="J130" s="35" t="s">
        <v>3224</v>
      </c>
      <c r="K130" s="114">
        <v>0</v>
      </c>
    </row>
    <row r="131" spans="1:11" x14ac:dyDescent="0.25">
      <c r="A131" s="43">
        <v>42516</v>
      </c>
      <c r="B131" s="6" t="s">
        <v>3008</v>
      </c>
      <c r="C131" s="6">
        <v>4037</v>
      </c>
      <c r="D131" s="18">
        <v>42515.640474537038</v>
      </c>
      <c r="E131" s="18">
        <v>42515.640474537038</v>
      </c>
      <c r="F131" s="15" t="s">
        <v>27</v>
      </c>
      <c r="G131" s="15">
        <v>0</v>
      </c>
      <c r="H131" s="10" t="s">
        <v>3068</v>
      </c>
      <c r="I131" s="35" t="s">
        <v>3223</v>
      </c>
      <c r="J131" s="35" t="s">
        <v>3224</v>
      </c>
      <c r="K131" s="114">
        <v>0</v>
      </c>
    </row>
    <row r="132" spans="1:11" x14ac:dyDescent="0.25">
      <c r="A132" s="43">
        <v>42516</v>
      </c>
      <c r="B132" s="6" t="s">
        <v>3009</v>
      </c>
      <c r="C132" s="6">
        <v>4029</v>
      </c>
      <c r="D132" s="18">
        <v>42515.613275462965</v>
      </c>
      <c r="E132" s="18">
        <v>42515.618668981479</v>
      </c>
      <c r="F132" s="15" t="s">
        <v>35</v>
      </c>
      <c r="G132" s="15">
        <v>5.3935185133013874E-3</v>
      </c>
      <c r="H132" s="10" t="s">
        <v>3074</v>
      </c>
      <c r="I132" s="35" t="s">
        <v>3223</v>
      </c>
      <c r="J132" s="35" t="s">
        <v>3227</v>
      </c>
      <c r="K132" s="114">
        <v>5.5555555555555552E-2</v>
      </c>
    </row>
    <row r="133" spans="1:11" x14ac:dyDescent="0.25">
      <c r="A133" s="43">
        <v>42516</v>
      </c>
      <c r="B133" s="6" t="s">
        <v>3011</v>
      </c>
      <c r="C133" s="6">
        <v>4031</v>
      </c>
      <c r="D133" s="18">
        <v>42515.620682870373</v>
      </c>
      <c r="E133" s="18">
        <v>42515.623749999999</v>
      </c>
      <c r="F133" s="15" t="s">
        <v>32</v>
      </c>
      <c r="G133" s="15">
        <v>3.0671296262880787E-3</v>
      </c>
      <c r="H133" s="10" t="s">
        <v>3069</v>
      </c>
      <c r="I133" s="35" t="s">
        <v>3229</v>
      </c>
      <c r="J133" s="35" t="s">
        <v>3228</v>
      </c>
      <c r="K133" s="114">
        <v>0</v>
      </c>
    </row>
    <row r="134" spans="1:11" x14ac:dyDescent="0.25">
      <c r="A134" s="43">
        <v>42516</v>
      </c>
      <c r="B134" s="6" t="s">
        <v>2740</v>
      </c>
      <c r="C134" s="6">
        <v>4028</v>
      </c>
      <c r="D134" s="18">
        <v>42513.692870370367</v>
      </c>
      <c r="E134" s="18">
        <v>42513.698101851849</v>
      </c>
      <c r="F134" s="15" t="s">
        <v>30</v>
      </c>
      <c r="G134" s="15">
        <v>5.2314814820419997E-3</v>
      </c>
      <c r="H134" s="10" t="s">
        <v>785</v>
      </c>
      <c r="I134" s="35" t="s">
        <v>3222</v>
      </c>
      <c r="J134" s="35" t="s">
        <v>3225</v>
      </c>
      <c r="K134" s="114">
        <v>1</v>
      </c>
    </row>
    <row r="135" spans="1:11" x14ac:dyDescent="0.25">
      <c r="A135" s="43">
        <v>42516</v>
      </c>
      <c r="B135" s="6" t="s">
        <v>3021</v>
      </c>
      <c r="C135" s="6">
        <v>4038</v>
      </c>
      <c r="D135" s="18">
        <v>42515.674409722225</v>
      </c>
      <c r="E135" s="18">
        <v>42515.674409722225</v>
      </c>
      <c r="F135" s="15" t="s">
        <v>27</v>
      </c>
      <c r="G135" s="15">
        <v>0</v>
      </c>
      <c r="H135" s="10" t="s">
        <v>3070</v>
      </c>
      <c r="I135" s="35" t="s">
        <v>3222</v>
      </c>
      <c r="J135" s="35" t="s">
        <v>3225</v>
      </c>
      <c r="K135" s="114">
        <v>0</v>
      </c>
    </row>
    <row r="136" spans="1:11" x14ac:dyDescent="0.25">
      <c r="A136" s="43">
        <v>42516</v>
      </c>
      <c r="B136" s="6" t="s">
        <v>3022</v>
      </c>
      <c r="C136" s="6">
        <v>4037</v>
      </c>
      <c r="D136" s="18">
        <v>42515.712060185186</v>
      </c>
      <c r="E136" s="18">
        <v>42515.712442129632</v>
      </c>
      <c r="F136" s="15" t="s">
        <v>27</v>
      </c>
      <c r="G136" s="15">
        <v>3.819444464170374E-4</v>
      </c>
      <c r="H136" s="10" t="s">
        <v>3070</v>
      </c>
      <c r="I136" s="35" t="s">
        <v>3222</v>
      </c>
      <c r="J136" s="35" t="s">
        <v>3225</v>
      </c>
      <c r="K136" s="114">
        <v>0</v>
      </c>
    </row>
    <row r="137" spans="1:11" x14ac:dyDescent="0.25">
      <c r="A137" s="43">
        <v>42516</v>
      </c>
      <c r="B137" s="6" t="s">
        <v>2474</v>
      </c>
      <c r="C137" s="6">
        <v>4023</v>
      </c>
      <c r="D137" s="18">
        <v>42511.721979166665</v>
      </c>
      <c r="E137" s="18">
        <v>42511.742939814816</v>
      </c>
      <c r="F137" s="15" t="s">
        <v>25</v>
      </c>
      <c r="G137" s="15">
        <v>2.0960648151230998E-2</v>
      </c>
      <c r="H137" s="10" t="s">
        <v>2652</v>
      </c>
      <c r="I137" s="35" t="s">
        <v>3223</v>
      </c>
      <c r="J137" s="35" t="s">
        <v>3224</v>
      </c>
      <c r="K137" s="114">
        <v>0.33333333333333331</v>
      </c>
    </row>
    <row r="138" spans="1:11" x14ac:dyDescent="0.25">
      <c r="A138" s="43">
        <v>42516</v>
      </c>
      <c r="B138" s="6" t="s">
        <v>2338</v>
      </c>
      <c r="C138" s="6">
        <v>4043</v>
      </c>
      <c r="D138" s="18">
        <v>42510.756620370368</v>
      </c>
      <c r="E138" s="18">
        <v>42510.781284722223</v>
      </c>
      <c r="F138" s="15" t="s">
        <v>24</v>
      </c>
      <c r="G138" s="15">
        <v>2.4664351854880806E-2</v>
      </c>
      <c r="H138" s="10" t="s">
        <v>2381</v>
      </c>
      <c r="I138" s="35" t="s">
        <v>3223</v>
      </c>
      <c r="J138" s="35" t="s">
        <v>3224</v>
      </c>
      <c r="K138" s="114" t="e">
        <v>#N/A</v>
      </c>
    </row>
    <row r="139" spans="1:11" x14ac:dyDescent="0.25">
      <c r="A139" s="43">
        <v>42516</v>
      </c>
      <c r="B139" s="6" t="s">
        <v>2752</v>
      </c>
      <c r="C139" s="6">
        <v>4015</v>
      </c>
      <c r="D139" s="18">
        <v>42513.753113425926</v>
      </c>
      <c r="E139" s="18">
        <v>42513.776875000003</v>
      </c>
      <c r="F139" s="15" t="s">
        <v>31</v>
      </c>
      <c r="G139" s="15">
        <v>2.3761574077070691E-2</v>
      </c>
      <c r="H139" s="10" t="s">
        <v>785</v>
      </c>
      <c r="I139" s="35" t="s">
        <v>3222</v>
      </c>
      <c r="J139" s="35" t="s">
        <v>3225</v>
      </c>
      <c r="K139" s="114">
        <v>0.3888888888888889</v>
      </c>
    </row>
    <row r="140" spans="1:11" x14ac:dyDescent="0.25">
      <c r="A140" s="43">
        <v>42516</v>
      </c>
      <c r="B140" s="6" t="s">
        <v>2340</v>
      </c>
      <c r="C140" s="6">
        <v>4037</v>
      </c>
      <c r="D140" s="18">
        <v>42510.76767361111</v>
      </c>
      <c r="E140" s="18">
        <v>42510.786319444444</v>
      </c>
      <c r="F140" s="15" t="s">
        <v>27</v>
      </c>
      <c r="G140" s="15">
        <v>1.8645833333721384E-2</v>
      </c>
      <c r="H140" s="10" t="s">
        <v>2381</v>
      </c>
      <c r="I140" s="35" t="s">
        <v>3223</v>
      </c>
      <c r="J140" s="35" t="s">
        <v>3224</v>
      </c>
      <c r="K140" s="114" t="e">
        <v>#N/A</v>
      </c>
    </row>
    <row r="141" spans="1:11" x14ac:dyDescent="0.25">
      <c r="A141" s="43">
        <v>42516</v>
      </c>
      <c r="B141" s="6" t="s">
        <v>2882</v>
      </c>
      <c r="C141" s="6">
        <v>4011</v>
      </c>
      <c r="D141" s="18">
        <v>42514.748391203706</v>
      </c>
      <c r="E141" s="18">
        <v>42514.748437499999</v>
      </c>
      <c r="F141" s="15" t="s">
        <v>33</v>
      </c>
      <c r="G141" s="15">
        <v>4.6296292566694319E-5</v>
      </c>
      <c r="H141" s="10" t="s">
        <v>785</v>
      </c>
      <c r="I141" s="35" t="s">
        <v>3222</v>
      </c>
      <c r="J141" s="35" t="s">
        <v>3225</v>
      </c>
      <c r="K141" s="114">
        <v>0</v>
      </c>
    </row>
    <row r="142" spans="1:11" x14ac:dyDescent="0.25">
      <c r="A142" s="43">
        <v>42516</v>
      </c>
      <c r="B142" s="6" t="s">
        <v>2621</v>
      </c>
      <c r="C142" s="6">
        <v>4042</v>
      </c>
      <c r="D142" s="18">
        <v>42512.768136574072</v>
      </c>
      <c r="E142" s="18">
        <v>42512.769328703704</v>
      </c>
      <c r="F142" s="15" t="s">
        <v>3218</v>
      </c>
      <c r="G142" s="15">
        <v>1.1921296318178065E-3</v>
      </c>
      <c r="H142" s="10" t="s">
        <v>785</v>
      </c>
      <c r="I142" s="35" t="s">
        <v>3222</v>
      </c>
      <c r="J142" s="35" t="s">
        <v>3225</v>
      </c>
      <c r="K142" s="114">
        <v>0</v>
      </c>
    </row>
    <row r="143" spans="1:11" x14ac:dyDescent="0.25">
      <c r="A143" s="43">
        <v>42516</v>
      </c>
      <c r="B143" s="6" t="s">
        <v>2351</v>
      </c>
      <c r="C143" s="6">
        <v>4007</v>
      </c>
      <c r="D143" s="18">
        <v>42510.815972222219</v>
      </c>
      <c r="E143" s="18">
        <v>42510.817071759258</v>
      </c>
      <c r="F143" s="15" t="s">
        <v>23</v>
      </c>
      <c r="G143" s="15">
        <v>1.0995370394084603E-3</v>
      </c>
      <c r="H143" s="10" t="s">
        <v>785</v>
      </c>
      <c r="I143" s="35" t="s">
        <v>3222</v>
      </c>
      <c r="J143" s="35" t="s">
        <v>3225</v>
      </c>
      <c r="K143" s="114" t="e">
        <v>#N/A</v>
      </c>
    </row>
    <row r="144" spans="1:11" x14ac:dyDescent="0.25">
      <c r="A144" s="43">
        <v>42516</v>
      </c>
      <c r="B144" s="6" t="s">
        <v>3196</v>
      </c>
      <c r="C144" s="6">
        <v>4011</v>
      </c>
      <c r="D144" s="18">
        <v>42516.876932870371</v>
      </c>
      <c r="E144" s="18">
        <v>42516.885798611111</v>
      </c>
      <c r="F144" s="15" t="s">
        <v>33</v>
      </c>
      <c r="G144" s="15">
        <v>8.8657407395658083E-3</v>
      </c>
      <c r="H144" s="10" t="s">
        <v>3213</v>
      </c>
      <c r="I144" s="35" t="s">
        <v>3223</v>
      </c>
      <c r="J144" s="35" t="s">
        <v>3224</v>
      </c>
      <c r="K144" s="114">
        <v>0.66666666666666663</v>
      </c>
    </row>
    <row r="145" spans="1:11" x14ac:dyDescent="0.25">
      <c r="A145" s="43">
        <v>42516</v>
      </c>
      <c r="B145" s="6" t="s">
        <v>2631</v>
      </c>
      <c r="C145" s="6">
        <v>4008</v>
      </c>
      <c r="D145" s="18">
        <v>42512.950520833336</v>
      </c>
      <c r="E145" s="18">
        <v>42512.950520833336</v>
      </c>
      <c r="F145" s="15" t="s">
        <v>23</v>
      </c>
      <c r="G145" s="15">
        <v>0</v>
      </c>
      <c r="H145" s="10" t="s">
        <v>2645</v>
      </c>
      <c r="I145" s="35" t="s">
        <v>3229</v>
      </c>
      <c r="J145" s="35" t="s">
        <v>3228</v>
      </c>
      <c r="K145" s="114">
        <v>0</v>
      </c>
    </row>
    <row r="146" spans="1:11" x14ac:dyDescent="0.25">
      <c r="A146" s="43">
        <v>42516</v>
      </c>
      <c r="B146" s="6" t="s">
        <v>2635</v>
      </c>
      <c r="C146" s="6">
        <v>4024</v>
      </c>
      <c r="D146" s="18">
        <v>42512.927766203706</v>
      </c>
      <c r="E146" s="18">
        <v>42512.938784722224</v>
      </c>
      <c r="F146" s="15" t="s">
        <v>25</v>
      </c>
      <c r="G146" s="15">
        <v>1.1018518518540077E-2</v>
      </c>
      <c r="H146" s="10" t="s">
        <v>785</v>
      </c>
      <c r="I146" s="35" t="s">
        <v>3222</v>
      </c>
      <c r="J146" s="35" t="s">
        <v>3225</v>
      </c>
      <c r="K146" s="114">
        <v>1</v>
      </c>
    </row>
    <row r="147" spans="1:11" x14ac:dyDescent="0.25">
      <c r="A147" s="43">
        <v>42516</v>
      </c>
      <c r="B147" s="6" t="s">
        <v>3202</v>
      </c>
      <c r="C147" s="6">
        <v>4007</v>
      </c>
      <c r="D147" s="18">
        <v>42516.934189814812</v>
      </c>
      <c r="E147" s="18">
        <v>42516.935659722221</v>
      </c>
      <c r="F147" s="15" t="s">
        <v>23</v>
      </c>
      <c r="G147" s="15">
        <v>1.4699074090458453E-3</v>
      </c>
      <c r="H147" s="10" t="s">
        <v>785</v>
      </c>
      <c r="I147" s="35" t="s">
        <v>3222</v>
      </c>
      <c r="J147" s="35" t="s">
        <v>3225</v>
      </c>
      <c r="K147" s="114">
        <v>0</v>
      </c>
    </row>
    <row r="148" spans="1:11" x14ac:dyDescent="0.25">
      <c r="A148" s="43">
        <v>42516</v>
      </c>
      <c r="B148" s="6" t="s">
        <v>2903</v>
      </c>
      <c r="C148" s="6">
        <v>4041</v>
      </c>
      <c r="D148" s="18">
        <v>42514.98946759259</v>
      </c>
      <c r="E148" s="18">
        <v>42515.010706018518</v>
      </c>
      <c r="F148" s="15" t="s">
        <v>3218</v>
      </c>
      <c r="G148" s="15">
        <v>2.1238425928459037E-2</v>
      </c>
      <c r="H148" s="10" t="s">
        <v>2918</v>
      </c>
      <c r="I148" s="35" t="s">
        <v>3223</v>
      </c>
      <c r="J148" s="35" t="s">
        <v>3224</v>
      </c>
      <c r="K148" s="114">
        <v>0</v>
      </c>
    </row>
    <row r="149" spans="1:11" x14ac:dyDescent="0.25">
      <c r="A149" s="43">
        <v>42516</v>
      </c>
      <c r="B149" s="6" t="s">
        <v>2904</v>
      </c>
      <c r="C149" s="6">
        <v>4024</v>
      </c>
      <c r="D149" s="18">
        <v>42514.957453703704</v>
      </c>
      <c r="E149" s="18">
        <v>42514.994641203702</v>
      </c>
      <c r="F149" s="15" t="s">
        <v>25</v>
      </c>
      <c r="G149" s="15">
        <v>3.718749999825377E-2</v>
      </c>
      <c r="H149" s="10" t="s">
        <v>2919</v>
      </c>
      <c r="I149" s="35" t="s">
        <v>3223</v>
      </c>
      <c r="J149" s="35" t="s">
        <v>3230</v>
      </c>
      <c r="K149" s="114">
        <v>1</v>
      </c>
    </row>
    <row r="150" spans="1:11" x14ac:dyDescent="0.25">
      <c r="A150" s="43">
        <v>42516</v>
      </c>
      <c r="B150" s="6" t="s">
        <v>3057</v>
      </c>
      <c r="C150" s="6">
        <v>4027</v>
      </c>
      <c r="D150" s="18">
        <v>42515.965833333335</v>
      </c>
      <c r="E150" s="18">
        <v>42515.972337962965</v>
      </c>
      <c r="F150" s="15" t="s">
        <v>30</v>
      </c>
      <c r="G150" s="15">
        <v>6.5046296294895001E-3</v>
      </c>
      <c r="H150" s="10" t="s">
        <v>3071</v>
      </c>
      <c r="I150" s="35" t="s">
        <v>3222</v>
      </c>
      <c r="J150" s="72" t="s">
        <v>3236</v>
      </c>
      <c r="K150" s="114">
        <v>0.27777777777777779</v>
      </c>
    </row>
    <row r="151" spans="1:11" x14ac:dyDescent="0.25">
      <c r="A151" s="43">
        <v>42516</v>
      </c>
      <c r="B151" s="6" t="s">
        <v>2905</v>
      </c>
      <c r="C151" s="6">
        <v>4023</v>
      </c>
      <c r="D151" s="18">
        <v>42515.038807870369</v>
      </c>
      <c r="E151" s="18">
        <v>42515.059432870374</v>
      </c>
      <c r="F151" s="15" t="s">
        <v>25</v>
      </c>
      <c r="G151" s="15">
        <v>2.0625000004656613E-2</v>
      </c>
      <c r="H151" s="10" t="s">
        <v>2918</v>
      </c>
      <c r="I151" s="35" t="s">
        <v>3223</v>
      </c>
      <c r="J151" s="35" t="s">
        <v>3224</v>
      </c>
      <c r="K151" s="114">
        <v>0</v>
      </c>
    </row>
    <row r="152" spans="1:11" x14ac:dyDescent="0.25">
      <c r="A152" s="43">
        <v>42516</v>
      </c>
      <c r="B152" s="6" t="s">
        <v>2507</v>
      </c>
      <c r="C152" s="6">
        <v>4025</v>
      </c>
      <c r="D152" s="18">
        <v>42511.972743055558</v>
      </c>
      <c r="E152" s="18">
        <v>42511.986817129633</v>
      </c>
      <c r="F152" s="15" t="s">
        <v>26</v>
      </c>
      <c r="G152" s="15">
        <v>1.4074074075324461E-2</v>
      </c>
      <c r="H152" s="10" t="s">
        <v>785</v>
      </c>
      <c r="I152" s="35" t="s">
        <v>3222</v>
      </c>
      <c r="J152" s="35" t="s">
        <v>3225</v>
      </c>
      <c r="K152" s="114">
        <v>0.27777777777777779</v>
      </c>
    </row>
    <row r="153" spans="1:11" x14ac:dyDescent="0.25">
      <c r="A153" s="43">
        <v>42516</v>
      </c>
      <c r="B153" s="6" t="s">
        <v>2781</v>
      </c>
      <c r="C153" s="6">
        <v>4044</v>
      </c>
      <c r="D153" s="18">
        <v>42514.005983796298</v>
      </c>
      <c r="E153" s="18">
        <v>42514.006643518522</v>
      </c>
      <c r="F153" s="15" t="s">
        <v>24</v>
      </c>
      <c r="G153" s="15">
        <v>2.7789351851851853E-2</v>
      </c>
      <c r="H153" s="10" t="s">
        <v>2787</v>
      </c>
      <c r="I153" s="35" t="s">
        <v>3223</v>
      </c>
      <c r="J153" s="35" t="s">
        <v>3224</v>
      </c>
      <c r="K153" s="114">
        <v>0.88888888888888884</v>
      </c>
    </row>
    <row r="154" spans="1:11" x14ac:dyDescent="0.25">
      <c r="A154" s="43">
        <v>42516</v>
      </c>
      <c r="B154" s="6" t="s">
        <v>2906</v>
      </c>
      <c r="C154" s="6">
        <v>4044</v>
      </c>
      <c r="D154" s="18">
        <v>42514.975358796299</v>
      </c>
      <c r="E154" s="18">
        <v>42515.002847222226</v>
      </c>
      <c r="F154" s="15" t="s">
        <v>24</v>
      </c>
      <c r="G154" s="15">
        <v>2.7488425927003846E-2</v>
      </c>
      <c r="H154" s="10" t="s">
        <v>2916</v>
      </c>
      <c r="I154" s="35" t="s">
        <v>3223</v>
      </c>
      <c r="J154" s="35" t="s">
        <v>3224</v>
      </c>
      <c r="K154" s="114">
        <v>1</v>
      </c>
    </row>
    <row r="155" spans="1:11" x14ac:dyDescent="0.25">
      <c r="A155" s="43">
        <v>42516</v>
      </c>
      <c r="B155" s="6" t="s">
        <v>2907</v>
      </c>
      <c r="C155" s="6">
        <v>4043</v>
      </c>
      <c r="D155" s="18">
        <v>42515.0625</v>
      </c>
      <c r="E155" s="18">
        <v>42515.08520833333</v>
      </c>
      <c r="F155" s="15" t="s">
        <v>24</v>
      </c>
      <c r="G155" s="15">
        <v>2.2708333330228925E-2</v>
      </c>
      <c r="H155" s="10" t="s">
        <v>2920</v>
      </c>
      <c r="I155" s="35" t="s">
        <v>3223</v>
      </c>
      <c r="J155" s="35" t="s">
        <v>3224</v>
      </c>
      <c r="K155" s="114">
        <v>0.94444444444444442</v>
      </c>
    </row>
    <row r="156" spans="1:11" x14ac:dyDescent="0.25">
      <c r="A156" s="43">
        <v>42516</v>
      </c>
      <c r="B156" s="6" t="s">
        <v>2908</v>
      </c>
      <c r="C156" s="6">
        <v>4011</v>
      </c>
      <c r="D156" s="18">
        <v>42514.997546296298</v>
      </c>
      <c r="E156" s="18">
        <v>42515.027268518519</v>
      </c>
      <c r="F156" s="15" t="s">
        <v>33</v>
      </c>
      <c r="G156" s="15">
        <v>2.9722222221607808E-2</v>
      </c>
      <c r="H156" s="10" t="s">
        <v>2916</v>
      </c>
      <c r="I156" s="35" t="s">
        <v>3223</v>
      </c>
      <c r="J156" s="35" t="s">
        <v>3224</v>
      </c>
      <c r="K156" s="114">
        <v>1</v>
      </c>
    </row>
    <row r="157" spans="1:11" x14ac:dyDescent="0.25">
      <c r="A157" s="43">
        <v>42516</v>
      </c>
      <c r="B157" s="6" t="s">
        <v>2909</v>
      </c>
      <c r="C157" s="6">
        <v>4012</v>
      </c>
      <c r="D157" s="18">
        <v>42515.083854166667</v>
      </c>
      <c r="E157" s="18">
        <v>42515.103865740741</v>
      </c>
      <c r="F157" s="15" t="s">
        <v>33</v>
      </c>
      <c r="G157" s="15">
        <v>2.0011574073578231E-2</v>
      </c>
      <c r="H157" s="10" t="s">
        <v>2918</v>
      </c>
      <c r="I157" s="35" t="s">
        <v>3223</v>
      </c>
      <c r="J157" s="35" t="s">
        <v>3224</v>
      </c>
      <c r="K157" s="114">
        <v>0</v>
      </c>
    </row>
    <row r="158" spans="1:11" x14ac:dyDescent="0.25">
      <c r="A158" s="43">
        <v>42516</v>
      </c>
      <c r="B158" s="6" t="s">
        <v>2910</v>
      </c>
      <c r="C158" s="6">
        <v>4042</v>
      </c>
      <c r="D158" s="18">
        <v>42515.014652777776</v>
      </c>
      <c r="E158" s="18">
        <v>42515.044803240744</v>
      </c>
      <c r="F158" s="15" t="s">
        <v>3218</v>
      </c>
      <c r="G158" s="15">
        <v>2.7789351851851853E-2</v>
      </c>
      <c r="H158" s="10" t="s">
        <v>2916</v>
      </c>
      <c r="I158" s="35" t="s">
        <v>3223</v>
      </c>
      <c r="J158" s="35" t="s">
        <v>3224</v>
      </c>
      <c r="K158" s="114">
        <v>1</v>
      </c>
    </row>
    <row r="159" spans="1:11" x14ac:dyDescent="0.25">
      <c r="A159" s="43">
        <v>42516</v>
      </c>
      <c r="B159" s="6" t="s">
        <v>2911</v>
      </c>
      <c r="C159" s="6">
        <v>4041</v>
      </c>
      <c r="D159" s="18">
        <v>42515.097303240742</v>
      </c>
      <c r="E159" s="18">
        <v>42515.117847222224</v>
      </c>
      <c r="F159" s="15" t="s">
        <v>3218</v>
      </c>
      <c r="G159" s="15">
        <v>2.0543981481750961E-2</v>
      </c>
      <c r="H159" s="10" t="s">
        <v>2918</v>
      </c>
      <c r="I159" s="35" t="s">
        <v>3223</v>
      </c>
      <c r="J159" s="35" t="s">
        <v>3224</v>
      </c>
      <c r="K159" s="114">
        <v>0</v>
      </c>
    </row>
    <row r="160" spans="1:11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  <c r="K160" s="114">
        <v>0.61111111111111116</v>
      </c>
    </row>
    <row r="161" spans="1:11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  <c r="K161" s="114">
        <v>0.27777777777777779</v>
      </c>
    </row>
    <row r="162" spans="1:11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  <c r="K162" s="114">
        <v>0.22222222222222221</v>
      </c>
    </row>
    <row r="163" spans="1:11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  <c r="K163" s="114">
        <v>0.83333333333333337</v>
      </c>
    </row>
    <row r="164" spans="1:11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  <c r="K164" s="114">
        <v>0</v>
      </c>
    </row>
    <row r="165" spans="1:11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  <c r="K165" s="114">
        <v>0</v>
      </c>
    </row>
    <row r="166" spans="1:11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  <c r="K166" s="114">
        <v>0.3888888888888889</v>
      </c>
    </row>
    <row r="167" spans="1:11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  <c r="K167" s="114">
        <v>1</v>
      </c>
    </row>
    <row r="168" spans="1:11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  <c r="K168" s="114">
        <v>0</v>
      </c>
    </row>
    <row r="169" spans="1:11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  <c r="K169" s="114">
        <v>0</v>
      </c>
    </row>
    <row r="170" spans="1:11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  <c r="K170" s="114">
        <v>1</v>
      </c>
    </row>
    <row r="171" spans="1:11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  <c r="K171" s="114">
        <v>0.66666666666666663</v>
      </c>
    </row>
    <row r="172" spans="1:11" x14ac:dyDescent="0.25">
      <c r="A172" s="43">
        <v>42518</v>
      </c>
      <c r="B172" s="6" t="s">
        <v>3467</v>
      </c>
      <c r="C172" s="6">
        <v>4012</v>
      </c>
      <c r="D172" s="18">
        <v>42518.62096064815</v>
      </c>
      <c r="E172" s="18">
        <v>42518.644803240742</v>
      </c>
      <c r="F172" s="15" t="s">
        <v>33</v>
      </c>
      <c r="G172" s="15">
        <v>2.3842592592592596E-2</v>
      </c>
      <c r="H172" s="10" t="s">
        <v>4708</v>
      </c>
      <c r="I172" s="35" t="s">
        <v>3223</v>
      </c>
      <c r="J172" s="35" t="s">
        <v>3230</v>
      </c>
      <c r="K172" s="114">
        <v>0.55555555555555558</v>
      </c>
    </row>
    <row r="173" spans="1:11" x14ac:dyDescent="0.25">
      <c r="A173" s="43">
        <v>42518</v>
      </c>
      <c r="B173" s="6" t="s">
        <v>3468</v>
      </c>
      <c r="C173" s="6">
        <v>4027</v>
      </c>
      <c r="D173" s="18">
        <v>42518.594097222223</v>
      </c>
      <c r="E173" s="18">
        <v>42518.611793981479</v>
      </c>
      <c r="F173" s="15" t="s">
        <v>30</v>
      </c>
      <c r="G173" s="15">
        <v>1.7696759259259259E-2</v>
      </c>
      <c r="H173" s="10" t="s">
        <v>3530</v>
      </c>
      <c r="I173" s="35" t="s">
        <v>3223</v>
      </c>
      <c r="J173" s="35" t="s">
        <v>3230</v>
      </c>
      <c r="K173" s="114">
        <v>0.77777777777777779</v>
      </c>
    </row>
    <row r="174" spans="1:11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  <c r="K174" s="114">
        <v>0</v>
      </c>
    </row>
    <row r="175" spans="1:11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  <c r="K175" s="114">
        <v>0</v>
      </c>
    </row>
    <row r="176" spans="1:11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  <c r="K176" s="114">
        <v>0</v>
      </c>
    </row>
    <row r="177" spans="1:11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  <c r="K177" s="114">
        <v>0</v>
      </c>
    </row>
    <row r="178" spans="1:11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  <c r="K178" s="114">
        <v>0.22222222222222221</v>
      </c>
    </row>
    <row r="179" spans="1:11" x14ac:dyDescent="0.25">
      <c r="A179" s="43">
        <v>42520</v>
      </c>
      <c r="B179" s="6" t="s">
        <v>3693</v>
      </c>
      <c r="C179" s="6">
        <v>4017</v>
      </c>
      <c r="D179" s="18">
        <v>42520.288344907407</v>
      </c>
      <c r="E179" s="18">
        <v>42520.289907407408</v>
      </c>
      <c r="F179" s="15" t="s">
        <v>36</v>
      </c>
      <c r="G179" s="15">
        <v>1.5624999999999999E-3</v>
      </c>
      <c r="H179" s="10" t="s">
        <v>4712</v>
      </c>
      <c r="I179" s="35" t="s">
        <v>3229</v>
      </c>
      <c r="J179" s="35" t="s">
        <v>3228</v>
      </c>
      <c r="K179" s="114">
        <v>0</v>
      </c>
    </row>
    <row r="180" spans="1:11" x14ac:dyDescent="0.25">
      <c r="A180" s="43">
        <v>42520</v>
      </c>
      <c r="B180" s="6" t="s">
        <v>3698</v>
      </c>
      <c r="C180" s="6">
        <v>4040</v>
      </c>
      <c r="D180" s="18">
        <v>42520.287002314813</v>
      </c>
      <c r="E180" s="18">
        <v>42520.308854166666</v>
      </c>
      <c r="F180" s="15" t="s">
        <v>37</v>
      </c>
      <c r="G180" s="15">
        <v>2.1851851851851848E-2</v>
      </c>
      <c r="H180" s="10" t="s">
        <v>4709</v>
      </c>
      <c r="I180" s="35" t="s">
        <v>3223</v>
      </c>
      <c r="J180" s="35" t="s">
        <v>3224</v>
      </c>
      <c r="K180" s="114">
        <v>0.94444444444444442</v>
      </c>
    </row>
    <row r="181" spans="1:11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  <c r="K181" s="114">
        <v>0.55555555555555558</v>
      </c>
    </row>
    <row r="182" spans="1:11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  <c r="K182" s="114">
        <v>0.55555555555555558</v>
      </c>
    </row>
    <row r="183" spans="1:11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  <c r="K183" s="114">
        <v>0.94444444444444442</v>
      </c>
    </row>
    <row r="184" spans="1:11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  <c r="K184" s="114">
        <v>0</v>
      </c>
    </row>
    <row r="185" spans="1:11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  <c r="K185" s="114">
        <v>5.5555555555555552E-2</v>
      </c>
    </row>
    <row r="186" spans="1:11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  <c r="K186" s="114">
        <v>0.94444444444444442</v>
      </c>
    </row>
    <row r="187" spans="1:11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  <c r="K187" s="114">
        <v>0</v>
      </c>
    </row>
    <row r="188" spans="1:11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  <c r="K188" s="114">
        <v>0</v>
      </c>
    </row>
    <row r="189" spans="1:11" x14ac:dyDescent="0.25">
      <c r="A189" s="43">
        <v>42520</v>
      </c>
      <c r="B189" s="6" t="s">
        <v>3796</v>
      </c>
      <c r="C189" s="6">
        <v>4017</v>
      </c>
      <c r="D189" s="18">
        <v>42520.87027777778</v>
      </c>
      <c r="E189" s="18">
        <v>42520.879247685189</v>
      </c>
      <c r="F189" s="15" t="s">
        <v>36</v>
      </c>
      <c r="G189" s="15">
        <v>8.9699074074074073E-3</v>
      </c>
      <c r="H189" s="10" t="s">
        <v>4707</v>
      </c>
      <c r="I189" s="35" t="s">
        <v>3222</v>
      </c>
      <c r="J189" s="35" t="s">
        <v>3226</v>
      </c>
      <c r="K189" s="114">
        <v>0</v>
      </c>
    </row>
    <row r="190" spans="1:11" x14ac:dyDescent="0.25">
      <c r="A190" s="43">
        <v>42520</v>
      </c>
      <c r="B190" s="6" t="s">
        <v>3797</v>
      </c>
      <c r="C190" s="6">
        <v>4038</v>
      </c>
      <c r="D190" s="18">
        <v>42520.841608796298</v>
      </c>
      <c r="E190" s="18">
        <v>42520.879189814812</v>
      </c>
      <c r="F190" s="15" t="s">
        <v>27</v>
      </c>
      <c r="G190" s="15">
        <v>3.7581018518518521E-2</v>
      </c>
      <c r="H190" s="10" t="s">
        <v>4707</v>
      </c>
      <c r="I190" s="35" t="s">
        <v>3222</v>
      </c>
      <c r="J190" s="35" t="s">
        <v>3226</v>
      </c>
      <c r="K190" s="114">
        <v>0.94444444444444442</v>
      </c>
    </row>
    <row r="191" spans="1:11" x14ac:dyDescent="0.25">
      <c r="A191" s="43">
        <v>42520</v>
      </c>
      <c r="B191" s="6" t="s">
        <v>3798</v>
      </c>
      <c r="C191" s="6">
        <v>4037</v>
      </c>
      <c r="D191" s="18">
        <v>42520.895358796297</v>
      </c>
      <c r="E191" s="18">
        <v>42520.92496527778</v>
      </c>
      <c r="F191" s="15" t="s">
        <v>27</v>
      </c>
      <c r="G191" s="15">
        <v>2.960648148148148E-2</v>
      </c>
      <c r="H191" s="10" t="s">
        <v>4707</v>
      </c>
      <c r="I191" s="35" t="s">
        <v>3222</v>
      </c>
      <c r="J191" s="35" t="s">
        <v>3226</v>
      </c>
      <c r="K191" s="114">
        <v>0</v>
      </c>
    </row>
    <row r="192" spans="1:11" x14ac:dyDescent="0.25">
      <c r="A192" s="43">
        <v>42520</v>
      </c>
      <c r="B192" s="6" t="s">
        <v>3799</v>
      </c>
      <c r="C192" s="6">
        <v>4031</v>
      </c>
      <c r="D192" s="18">
        <v>42520.872025462966</v>
      </c>
      <c r="E192" s="18">
        <v>42520.894641203704</v>
      </c>
      <c r="F192" s="15" t="s">
        <v>32</v>
      </c>
      <c r="G192" s="15">
        <v>2.2615740740740742E-2</v>
      </c>
      <c r="H192" s="10" t="s">
        <v>4707</v>
      </c>
      <c r="I192" s="35" t="s">
        <v>3222</v>
      </c>
      <c r="J192" s="35" t="s">
        <v>3226</v>
      </c>
      <c r="K192" s="114">
        <v>1</v>
      </c>
    </row>
    <row r="193" spans="1:11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  <c r="K193" s="114">
        <v>1</v>
      </c>
    </row>
    <row r="194" spans="1:11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 t="s">
        <v>3223</v>
      </c>
      <c r="J194" s="35" t="s">
        <v>3224</v>
      </c>
      <c r="K194" s="114">
        <v>0</v>
      </c>
    </row>
    <row r="195" spans="1:11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  <c r="K195" s="114">
        <v>0.88888888888888884</v>
      </c>
    </row>
    <row r="196" spans="1:11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 t="s">
        <v>3223</v>
      </c>
      <c r="J196" s="35" t="s">
        <v>3224</v>
      </c>
      <c r="K196" s="114">
        <v>0.94444444444444442</v>
      </c>
    </row>
    <row r="197" spans="1:11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  <c r="K197" s="114">
        <v>1</v>
      </c>
    </row>
    <row r="198" spans="1:11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 t="s">
        <v>3223</v>
      </c>
      <c r="J198" s="35" t="s">
        <v>3224</v>
      </c>
      <c r="K198" s="114">
        <v>0</v>
      </c>
    </row>
    <row r="199" spans="1:11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  <c r="K199" s="114">
        <v>0</v>
      </c>
    </row>
    <row r="200" spans="1:11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  <c r="K200" s="114">
        <v>0</v>
      </c>
    </row>
    <row r="201" spans="1:11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  <c r="K201" s="114">
        <v>0</v>
      </c>
    </row>
    <row r="202" spans="1:11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  <c r="K202" s="114">
        <v>1</v>
      </c>
    </row>
    <row r="203" spans="1:11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  <c r="K203" s="114">
        <v>0.22222222222222221</v>
      </c>
    </row>
    <row r="204" spans="1:11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  <c r="K204" s="114">
        <v>0</v>
      </c>
    </row>
    <row r="205" spans="1:11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  <c r="K205" s="114">
        <v>0</v>
      </c>
    </row>
    <row r="206" spans="1:11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  <c r="K206" s="114">
        <v>0</v>
      </c>
    </row>
    <row r="207" spans="1:11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  <c r="K207" s="114">
        <v>0</v>
      </c>
    </row>
    <row r="208" spans="1:11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  <c r="K208" s="114">
        <v>1</v>
      </c>
    </row>
    <row r="209" spans="1:11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  <c r="K209" s="114">
        <v>0</v>
      </c>
    </row>
    <row r="210" spans="1:11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  <c r="K210" s="114">
        <v>1</v>
      </c>
    </row>
    <row r="211" spans="1:11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  <c r="K211" s="114">
        <v>1</v>
      </c>
    </row>
    <row r="212" spans="1:11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  <c r="K212" s="114">
        <v>0.1111111111111111</v>
      </c>
    </row>
    <row r="213" spans="1:11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  <c r="K213" s="114">
        <v>0.77777777777777779</v>
      </c>
    </row>
    <row r="214" spans="1:11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  <c r="K214" s="114">
        <v>1</v>
      </c>
    </row>
    <row r="215" spans="1:11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  <c r="K215" s="114">
        <v>0</v>
      </c>
    </row>
    <row r="216" spans="1:11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  <c r="K216" s="114">
        <v>0.27777777777777779</v>
      </c>
    </row>
    <row r="217" spans="1:11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  <c r="K217" s="114">
        <v>0</v>
      </c>
    </row>
    <row r="218" spans="1:11" x14ac:dyDescent="0.25">
      <c r="A218" s="43">
        <v>42524</v>
      </c>
      <c r="B218" s="6" t="s">
        <v>4276</v>
      </c>
      <c r="C218" s="6">
        <v>4012</v>
      </c>
      <c r="D218" s="18">
        <v>42524.309884259259</v>
      </c>
      <c r="E218" s="18">
        <v>42524.325578703705</v>
      </c>
      <c r="F218" s="15" t="s">
        <v>33</v>
      </c>
      <c r="G218" s="15">
        <v>1.5694444446125999E-2</v>
      </c>
      <c r="H218" s="10" t="s">
        <v>785</v>
      </c>
      <c r="I218" s="35" t="s">
        <v>3222</v>
      </c>
      <c r="J218" s="35" t="s">
        <v>3225</v>
      </c>
      <c r="K218" s="114">
        <v>0.22222222222222221</v>
      </c>
    </row>
    <row r="219" spans="1:11" x14ac:dyDescent="0.25">
      <c r="A219" s="43">
        <v>42524</v>
      </c>
      <c r="B219" s="6" t="s">
        <v>4281</v>
      </c>
      <c r="C219" s="6">
        <v>4020</v>
      </c>
      <c r="D219" s="18">
        <v>42524.299629629626</v>
      </c>
      <c r="E219" s="18">
        <v>42524.301122685189</v>
      </c>
      <c r="F219" s="15" t="s">
        <v>29</v>
      </c>
      <c r="G219" s="15">
        <v>1.49305556260515E-3</v>
      </c>
      <c r="H219" s="10" t="s">
        <v>785</v>
      </c>
      <c r="I219" s="35" t="s">
        <v>3222</v>
      </c>
      <c r="J219" s="35" t="s">
        <v>3225</v>
      </c>
      <c r="K219" s="114">
        <v>0</v>
      </c>
    </row>
    <row r="220" spans="1:11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  <c r="K220" s="114">
        <v>0.66666666666666663</v>
      </c>
    </row>
    <row r="221" spans="1:11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  <c r="K221" s="114">
        <v>0</v>
      </c>
    </row>
    <row r="222" spans="1:11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  <c r="K222" s="114">
        <v>1</v>
      </c>
    </row>
    <row r="223" spans="1:11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  <c r="K223" s="114">
        <v>0</v>
      </c>
    </row>
    <row r="224" spans="1:11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4" t="s">
        <v>4775</v>
      </c>
      <c r="I224" s="35" t="s">
        <v>3222</v>
      </c>
      <c r="J224" s="35" t="s">
        <v>3226</v>
      </c>
      <c r="K224" s="114">
        <v>0.66666666666666663</v>
      </c>
    </row>
    <row r="225" spans="1:11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  <c r="K225" s="114">
        <v>1</v>
      </c>
    </row>
    <row r="226" spans="1:11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  <c r="K226" s="114">
        <v>0.72222222222222221</v>
      </c>
    </row>
    <row r="227" spans="1:11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  <c r="K227" s="114">
        <v>0.22222222222222221</v>
      </c>
    </row>
    <row r="228" spans="1:11" x14ac:dyDescent="0.25">
      <c r="A228" s="43">
        <v>42525</v>
      </c>
      <c r="B228" s="6" t="s">
        <v>4461</v>
      </c>
      <c r="C228" s="6">
        <v>4043</v>
      </c>
      <c r="D228" s="18">
        <v>42525.513981481483</v>
      </c>
      <c r="E228" s="18">
        <v>42525.5158912037</v>
      </c>
      <c r="F228" s="15" t="s">
        <v>24</v>
      </c>
      <c r="G228" s="15">
        <v>1.9097222175332718E-3</v>
      </c>
      <c r="H228" s="10" t="s">
        <v>785</v>
      </c>
      <c r="I228" s="35" t="s">
        <v>3222</v>
      </c>
      <c r="J228" s="35" t="s">
        <v>3225</v>
      </c>
      <c r="K228" s="114">
        <v>1</v>
      </c>
    </row>
    <row r="229" spans="1:11" x14ac:dyDescent="0.25">
      <c r="A229" s="43">
        <v>42525</v>
      </c>
      <c r="B229" s="6" t="s">
        <v>4462</v>
      </c>
      <c r="C229" s="6">
        <v>4020</v>
      </c>
      <c r="D229" s="18">
        <v>42525.488541666666</v>
      </c>
      <c r="E229" s="18">
        <v>42525.489768518521</v>
      </c>
      <c r="F229" s="15" t="s">
        <v>29</v>
      </c>
      <c r="G229" s="15">
        <v>1.2268518548808061E-3</v>
      </c>
      <c r="H229" s="10" t="s">
        <v>785</v>
      </c>
      <c r="I229" s="35" t="s">
        <v>3222</v>
      </c>
      <c r="J229" s="35" t="s">
        <v>3225</v>
      </c>
      <c r="K229" s="114">
        <v>0</v>
      </c>
    </row>
    <row r="230" spans="1:11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  <c r="K230" s="114">
        <v>1</v>
      </c>
    </row>
    <row r="231" spans="1:11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  <c r="K231" s="114">
        <v>0</v>
      </c>
    </row>
    <row r="232" spans="1:11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  <c r="K232" s="114">
        <v>1</v>
      </c>
    </row>
    <row r="233" spans="1:11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13" t="s">
        <v>33</v>
      </c>
      <c r="G233" s="16">
        <f t="shared" ref="G233:G264" si="0">E233-D233</f>
        <v>1.9907407404389232E-3</v>
      </c>
      <c r="H233" s="14" t="s">
        <v>4753</v>
      </c>
      <c r="I233" s="35" t="s">
        <v>3222</v>
      </c>
      <c r="J233" s="35" t="s">
        <v>3225</v>
      </c>
      <c r="K233" s="114">
        <v>0</v>
      </c>
    </row>
    <row r="234" spans="1:11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13" t="s">
        <v>30</v>
      </c>
      <c r="G234" s="16">
        <f t="shared" si="0"/>
        <v>2.2939814814890269E-2</v>
      </c>
      <c r="H234" s="14" t="s">
        <v>2645</v>
      </c>
      <c r="I234" s="35" t="s">
        <v>3229</v>
      </c>
      <c r="J234" s="35" t="s">
        <v>3228</v>
      </c>
      <c r="K234" s="114">
        <v>5.5555555555555552E-2</v>
      </c>
    </row>
    <row r="235" spans="1:11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13" t="s">
        <v>32</v>
      </c>
      <c r="G235" s="16">
        <f t="shared" si="0"/>
        <v>2.287037036876427E-2</v>
      </c>
      <c r="H235" s="14" t="s">
        <v>4753</v>
      </c>
      <c r="I235" s="35" t="s">
        <v>3222</v>
      </c>
      <c r="J235" s="35" t="s">
        <v>3225</v>
      </c>
      <c r="K235" s="114">
        <v>1</v>
      </c>
    </row>
    <row r="236" spans="1:11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13" t="s">
        <v>30</v>
      </c>
      <c r="G236" s="16">
        <f t="shared" si="0"/>
        <v>1.0277777779265307E-2</v>
      </c>
      <c r="H236" s="14" t="s">
        <v>4715</v>
      </c>
      <c r="I236" s="35" t="s">
        <v>3222</v>
      </c>
      <c r="J236" s="35" t="s">
        <v>3225</v>
      </c>
      <c r="K236" s="114">
        <v>0</v>
      </c>
    </row>
    <row r="237" spans="1:11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13" t="s">
        <v>32</v>
      </c>
      <c r="G237" s="16">
        <f t="shared" si="0"/>
        <v>6.3888888907968067E-3</v>
      </c>
      <c r="H237" s="14" t="s">
        <v>4754</v>
      </c>
      <c r="I237" s="35" t="s">
        <v>3222</v>
      </c>
      <c r="J237" s="35" t="s">
        <v>1951</v>
      </c>
      <c r="K237" s="114">
        <v>0.22222222222222221</v>
      </c>
    </row>
    <row r="238" spans="1:11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13" t="s">
        <v>25</v>
      </c>
      <c r="G238" s="16">
        <f t="shared" si="0"/>
        <v>1.0289351856044959E-2</v>
      </c>
      <c r="H238" s="14" t="s">
        <v>4253</v>
      </c>
      <c r="I238" s="35" t="s">
        <v>3229</v>
      </c>
      <c r="J238" s="35" t="s">
        <v>1951</v>
      </c>
      <c r="K238" s="114">
        <v>0.61111111111111116</v>
      </c>
    </row>
    <row r="239" spans="1:11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 t="shared" si="0"/>
        <v>9.7222222393611446E-4</v>
      </c>
      <c r="H239" s="14" t="s">
        <v>4753</v>
      </c>
      <c r="I239" s="35" t="s">
        <v>3222</v>
      </c>
      <c r="J239" s="35" t="s">
        <v>3225</v>
      </c>
      <c r="K239" s="114">
        <v>1</v>
      </c>
    </row>
    <row r="240" spans="1:11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si="0"/>
        <v>3.6921296268701553E-3</v>
      </c>
      <c r="H240" s="10" t="s">
        <v>4693</v>
      </c>
      <c r="I240" s="35" t="s">
        <v>3222</v>
      </c>
      <c r="J240" s="35" t="s">
        <v>3225</v>
      </c>
      <c r="K240" s="114">
        <v>0</v>
      </c>
    </row>
    <row r="241" spans="1:11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  <c r="K241" s="114">
        <v>1</v>
      </c>
    </row>
    <row r="242" spans="1:11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  <c r="K242" s="114">
        <v>0</v>
      </c>
    </row>
    <row r="243" spans="1:11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  <c r="K243" s="114">
        <v>0</v>
      </c>
    </row>
    <row r="244" spans="1:11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  <c r="K244" s="114">
        <v>5.5555555555555552E-2</v>
      </c>
    </row>
    <row r="245" spans="1:11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  <c r="K245" s="114">
        <v>0</v>
      </c>
    </row>
    <row r="246" spans="1:11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  <c r="K246" s="114">
        <v>0.27777777777777779</v>
      </c>
    </row>
    <row r="247" spans="1:11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  <c r="K247" s="114">
        <v>1</v>
      </c>
    </row>
    <row r="248" spans="1:11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  <c r="K248" s="114">
        <v>0</v>
      </c>
    </row>
    <row r="249" spans="1:11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  <c r="K249" s="114">
        <v>0</v>
      </c>
    </row>
    <row r="250" spans="1:11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  <c r="K250" s="114">
        <v>0</v>
      </c>
    </row>
    <row r="251" spans="1:11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  <c r="K251" s="114">
        <v>0</v>
      </c>
    </row>
    <row r="252" spans="1:11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  <c r="K252" s="114">
        <v>0</v>
      </c>
    </row>
    <row r="253" spans="1:11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  <c r="K253" s="114">
        <v>0</v>
      </c>
    </row>
    <row r="254" spans="1:11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  <c r="K254" s="114">
        <v>0</v>
      </c>
    </row>
    <row r="255" spans="1:11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  <c r="K255" s="114">
        <v>0</v>
      </c>
    </row>
    <row r="256" spans="1:11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  <c r="K256" s="114">
        <v>1</v>
      </c>
    </row>
    <row r="257" spans="1:11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  <c r="K257" s="114">
        <v>0</v>
      </c>
    </row>
    <row r="258" spans="1:11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  <c r="K258" s="114">
        <v>0</v>
      </c>
    </row>
    <row r="259" spans="1:11" x14ac:dyDescent="0.25">
      <c r="A259" s="43">
        <v>42529</v>
      </c>
      <c r="B259" s="6" t="s">
        <v>373</v>
      </c>
      <c r="C259" s="6">
        <v>4015</v>
      </c>
      <c r="D259" s="18">
        <v>42529.385300925926</v>
      </c>
      <c r="E259" s="18">
        <v>42529.39230324074</v>
      </c>
      <c r="F259" s="15" t="s">
        <v>31</v>
      </c>
      <c r="G259" s="15">
        <f t="shared" si="0"/>
        <v>7.0023148145992309E-3</v>
      </c>
      <c r="H259" s="10" t="s">
        <v>4253</v>
      </c>
      <c r="I259" s="35" t="s">
        <v>3222</v>
      </c>
      <c r="J259" s="35" t="s">
        <v>1951</v>
      </c>
      <c r="K259" s="114">
        <v>0.33333333333333331</v>
      </c>
    </row>
    <row r="260" spans="1:11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  <c r="K260" s="114">
        <v>0.66666666666666663</v>
      </c>
    </row>
    <row r="261" spans="1:11" x14ac:dyDescent="0.25">
      <c r="A261" s="43">
        <v>42529</v>
      </c>
      <c r="B261" s="6" t="s">
        <v>380</v>
      </c>
      <c r="C261" s="6">
        <v>4025</v>
      </c>
      <c r="D261" s="18">
        <v>42529.362986111111</v>
      </c>
      <c r="E261" s="18">
        <v>42529.364166666666</v>
      </c>
      <c r="F261" s="15" t="s">
        <v>26</v>
      </c>
      <c r="G261" s="15">
        <f t="shared" si="0"/>
        <v>1.1805555550381541E-3</v>
      </c>
      <c r="H261" s="10" t="s">
        <v>785</v>
      </c>
      <c r="I261" s="35" t="s">
        <v>3222</v>
      </c>
      <c r="J261" s="35" t="s">
        <v>3225</v>
      </c>
      <c r="K261" s="114">
        <v>1</v>
      </c>
    </row>
    <row r="262" spans="1:11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  <c r="K262" s="114">
        <v>0</v>
      </c>
    </row>
    <row r="263" spans="1:11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  <c r="K263" s="114">
        <v>0.88888888888888884</v>
      </c>
    </row>
    <row r="264" spans="1:11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  <c r="K264" s="114">
        <v>0</v>
      </c>
    </row>
    <row r="265" spans="1:11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ref="G265:G296" si="1">E265-D265</f>
        <v>1.8923611110949423E-2</v>
      </c>
      <c r="H265" s="10" t="s">
        <v>4710</v>
      </c>
      <c r="I265" s="35" t="s">
        <v>3223</v>
      </c>
      <c r="J265" s="35" t="s">
        <v>3224</v>
      </c>
      <c r="K265" s="114">
        <v>0.33333333333333331</v>
      </c>
    </row>
    <row r="266" spans="1:11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si="1"/>
        <v>4.6296296204673126E-4</v>
      </c>
      <c r="H266" s="10" t="s">
        <v>785</v>
      </c>
      <c r="I266" s="35" t="s">
        <v>3222</v>
      </c>
      <c r="J266" s="35" t="s">
        <v>3225</v>
      </c>
      <c r="K266" s="114">
        <v>0</v>
      </c>
    </row>
    <row r="267" spans="1:11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  <c r="K267" s="114">
        <v>0</v>
      </c>
    </row>
    <row r="268" spans="1:11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  <c r="K268" s="114">
        <v>0</v>
      </c>
    </row>
    <row r="269" spans="1:11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  <c r="K269" s="114">
        <v>5.5555555555555552E-2</v>
      </c>
    </row>
    <row r="270" spans="1:11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  <c r="K270" s="114">
        <v>0</v>
      </c>
    </row>
    <row r="271" spans="1:11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  <c r="K271" s="114">
        <v>0</v>
      </c>
    </row>
    <row r="272" spans="1:11" x14ac:dyDescent="0.25">
      <c r="A272" s="43">
        <v>42530</v>
      </c>
      <c r="B272" s="6" t="s">
        <v>496</v>
      </c>
      <c r="C272" s="6">
        <v>4030</v>
      </c>
      <c r="D272" s="18">
        <v>42530.222303240742</v>
      </c>
      <c r="E272" s="18">
        <v>42530.240231481483</v>
      </c>
      <c r="F272" s="15" t="s">
        <v>35</v>
      </c>
      <c r="G272" s="15">
        <f t="shared" si="1"/>
        <v>1.7928240740729962E-2</v>
      </c>
      <c r="H272" s="10" t="s">
        <v>4701</v>
      </c>
      <c r="I272" s="35" t="s">
        <v>3222</v>
      </c>
      <c r="J272" s="35" t="s">
        <v>3226</v>
      </c>
      <c r="K272" s="114">
        <v>0</v>
      </c>
    </row>
    <row r="273" spans="1:11" x14ac:dyDescent="0.25">
      <c r="A273" s="43">
        <v>42530</v>
      </c>
      <c r="B273" s="6" t="s">
        <v>498</v>
      </c>
      <c r="C273" s="6">
        <v>4017</v>
      </c>
      <c r="D273" s="18">
        <v>42530.236157407409</v>
      </c>
      <c r="E273" s="18">
        <v>42530.262824074074</v>
      </c>
      <c r="F273" s="15" t="s">
        <v>36</v>
      </c>
      <c r="G273" s="15">
        <f t="shared" si="1"/>
        <v>2.6666666664823424E-2</v>
      </c>
      <c r="H273" s="10" t="s">
        <v>4701</v>
      </c>
      <c r="I273" s="35" t="s">
        <v>3222</v>
      </c>
      <c r="J273" s="35" t="s">
        <v>3226</v>
      </c>
      <c r="K273" s="114">
        <v>0</v>
      </c>
    </row>
    <row r="274" spans="1:11" x14ac:dyDescent="0.25">
      <c r="A274" s="43">
        <v>42530</v>
      </c>
      <c r="B274" s="6" t="s">
        <v>499</v>
      </c>
      <c r="C274" s="6">
        <v>4020</v>
      </c>
      <c r="D274" s="18">
        <v>42530.207291666666</v>
      </c>
      <c r="E274" s="18">
        <v>42530.233460648145</v>
      </c>
      <c r="F274" s="15" t="s">
        <v>29</v>
      </c>
      <c r="G274" s="15">
        <f t="shared" si="1"/>
        <v>2.6168981479713693E-2</v>
      </c>
      <c r="H274" s="10" t="s">
        <v>4701</v>
      </c>
      <c r="I274" s="35" t="s">
        <v>3222</v>
      </c>
      <c r="J274" s="35" t="s">
        <v>3226</v>
      </c>
      <c r="K274" s="114">
        <v>1</v>
      </c>
    </row>
    <row r="275" spans="1:11" x14ac:dyDescent="0.25">
      <c r="A275" s="43">
        <v>42530</v>
      </c>
      <c r="B275" s="6" t="s">
        <v>500</v>
      </c>
      <c r="C275" s="6">
        <v>4019</v>
      </c>
      <c r="D275" s="18">
        <v>42530.246238425927</v>
      </c>
      <c r="E275" s="18">
        <v>42530.265775462962</v>
      </c>
      <c r="F275" s="15" t="s">
        <v>29</v>
      </c>
      <c r="G275" s="15">
        <f t="shared" si="1"/>
        <v>1.9537037034751847E-2</v>
      </c>
      <c r="H275" s="10" t="s">
        <v>4701</v>
      </c>
      <c r="I275" s="35" t="s">
        <v>3222</v>
      </c>
      <c r="J275" s="35" t="s">
        <v>3226</v>
      </c>
      <c r="K275" s="114">
        <v>0</v>
      </c>
    </row>
    <row r="276" spans="1:11" x14ac:dyDescent="0.25">
      <c r="A276" s="43">
        <v>42530</v>
      </c>
      <c r="B276" s="6" t="s">
        <v>501</v>
      </c>
      <c r="C276" s="6">
        <v>4007</v>
      </c>
      <c r="D276" s="18">
        <v>42530.214629629627</v>
      </c>
      <c r="E276" s="18">
        <v>42530.248993055553</v>
      </c>
      <c r="F276" s="15" t="s">
        <v>23</v>
      </c>
      <c r="G276" s="15">
        <f t="shared" si="1"/>
        <v>3.4363425926130731E-2</v>
      </c>
      <c r="H276" s="10" t="s">
        <v>4701</v>
      </c>
      <c r="I276" s="35" t="s">
        <v>3222</v>
      </c>
      <c r="J276" s="35" t="s">
        <v>3226</v>
      </c>
      <c r="K276" s="114">
        <v>1</v>
      </c>
    </row>
    <row r="277" spans="1:11" x14ac:dyDescent="0.25">
      <c r="A277" s="43">
        <v>42530</v>
      </c>
      <c r="B277" s="6" t="s">
        <v>502</v>
      </c>
      <c r="C277" s="6">
        <v>4008</v>
      </c>
      <c r="D277" s="18">
        <v>42530.29991898148</v>
      </c>
      <c r="E277" s="18">
        <v>42530.319699074076</v>
      </c>
      <c r="F277" s="15" t="s">
        <v>23</v>
      </c>
      <c r="G277" s="15">
        <f t="shared" si="1"/>
        <v>1.9780092596192844E-2</v>
      </c>
      <c r="H277" s="10" t="s">
        <v>4701</v>
      </c>
      <c r="I277" s="35" t="s">
        <v>3222</v>
      </c>
      <c r="J277" s="35" t="s">
        <v>3226</v>
      </c>
      <c r="K277" s="114">
        <v>0.88888888888888884</v>
      </c>
    </row>
    <row r="278" spans="1:11" x14ac:dyDescent="0.25">
      <c r="A278" s="43">
        <v>42530</v>
      </c>
      <c r="B278" s="6" t="s">
        <v>503</v>
      </c>
      <c r="C278" s="6">
        <v>4024</v>
      </c>
      <c r="D278" s="18">
        <v>42530.227418981478</v>
      </c>
      <c r="E278" s="18">
        <v>42530.253807870373</v>
      </c>
      <c r="F278" s="15" t="s">
        <v>25</v>
      </c>
      <c r="G278" s="15">
        <f t="shared" si="1"/>
        <v>2.6388888894871343E-2</v>
      </c>
      <c r="H278" s="10" t="s">
        <v>4701</v>
      </c>
      <c r="I278" s="35" t="s">
        <v>3222</v>
      </c>
      <c r="J278" s="35" t="s">
        <v>3226</v>
      </c>
      <c r="K278" s="114">
        <v>1</v>
      </c>
    </row>
    <row r="279" spans="1:11" x14ac:dyDescent="0.25">
      <c r="A279" s="43">
        <v>42530</v>
      </c>
      <c r="B279" s="6" t="s">
        <v>505</v>
      </c>
      <c r="C279" s="6">
        <v>4031</v>
      </c>
      <c r="D279" s="18">
        <v>42530.236006944448</v>
      </c>
      <c r="E279" s="18">
        <v>42530.273333333331</v>
      </c>
      <c r="F279" s="15" t="s">
        <v>32</v>
      </c>
      <c r="G279" s="15">
        <f t="shared" si="1"/>
        <v>3.7326388883229811E-2</v>
      </c>
      <c r="H279" s="10" t="s">
        <v>4701</v>
      </c>
      <c r="I279" s="35" t="s">
        <v>3222</v>
      </c>
      <c r="J279" s="35" t="s">
        <v>3226</v>
      </c>
      <c r="K279" s="114">
        <v>1</v>
      </c>
    </row>
    <row r="280" spans="1:11" x14ac:dyDescent="0.25">
      <c r="A280" s="43">
        <v>42530</v>
      </c>
      <c r="B280" s="6" t="s">
        <v>507</v>
      </c>
      <c r="C280" s="6">
        <v>4027</v>
      </c>
      <c r="D280" s="18">
        <v>42530.252870370372</v>
      </c>
      <c r="E280" s="18">
        <v>42530.276967592596</v>
      </c>
      <c r="F280" s="15" t="s">
        <v>30</v>
      </c>
      <c r="G280" s="15">
        <f t="shared" si="1"/>
        <v>2.4097222223645076E-2</v>
      </c>
      <c r="H280" s="10" t="s">
        <v>4701</v>
      </c>
      <c r="I280" s="35" t="s">
        <v>3222</v>
      </c>
      <c r="J280" s="35" t="s">
        <v>3226</v>
      </c>
      <c r="K280" s="114">
        <v>1</v>
      </c>
    </row>
    <row r="281" spans="1:11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  <c r="K281" s="114">
        <v>0.94444444444444442</v>
      </c>
    </row>
    <row r="282" spans="1:11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  <c r="K282" s="114">
        <v>0</v>
      </c>
    </row>
    <row r="283" spans="1:11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  <c r="K283" s="114">
        <v>0</v>
      </c>
    </row>
    <row r="284" spans="1:11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  <c r="K284" s="114">
        <v>0.83333333333333337</v>
      </c>
    </row>
    <row r="285" spans="1:11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  <c r="K285" s="114">
        <v>0</v>
      </c>
    </row>
    <row r="286" spans="1:11" x14ac:dyDescent="0.25">
      <c r="A286" s="43">
        <v>42531</v>
      </c>
      <c r="B286" s="6" t="s">
        <v>659</v>
      </c>
      <c r="C286" s="6">
        <v>4039</v>
      </c>
      <c r="D286" s="18">
        <v>42531.320752314816</v>
      </c>
      <c r="E286" s="18">
        <v>42531.320891203701</v>
      </c>
      <c r="F286" s="15" t="s">
        <v>37</v>
      </c>
      <c r="G286" s="15">
        <f t="shared" si="1"/>
        <v>1.3888888497604057E-4</v>
      </c>
      <c r="H286" s="10" t="s">
        <v>4720</v>
      </c>
      <c r="I286" s="35" t="s">
        <v>3223</v>
      </c>
      <c r="J286" s="35" t="s">
        <v>3230</v>
      </c>
      <c r="K286" s="114">
        <v>0</v>
      </c>
    </row>
    <row r="287" spans="1:11" x14ac:dyDescent="0.25">
      <c r="A287" s="43">
        <v>42531</v>
      </c>
      <c r="B287" s="6" t="s">
        <v>674</v>
      </c>
      <c r="C287" s="6">
        <v>4020</v>
      </c>
      <c r="D287" s="18">
        <v>42531.331342592595</v>
      </c>
      <c r="E287" s="18">
        <v>42531.348935185182</v>
      </c>
      <c r="F287" s="15" t="s">
        <v>29</v>
      </c>
      <c r="G287" s="15">
        <f t="shared" si="1"/>
        <v>1.7592592586879618E-2</v>
      </c>
      <c r="H287" s="10" t="s">
        <v>4721</v>
      </c>
      <c r="I287" s="35" t="s">
        <v>3223</v>
      </c>
      <c r="J287" s="35" t="s">
        <v>3230</v>
      </c>
      <c r="K287" s="114">
        <v>0.77777777777777779</v>
      </c>
    </row>
    <row r="288" spans="1:11" x14ac:dyDescent="0.25">
      <c r="A288" s="43">
        <v>42531</v>
      </c>
      <c r="B288" s="6" t="s">
        <v>723</v>
      </c>
      <c r="C288" s="6">
        <v>4032</v>
      </c>
      <c r="D288" s="18">
        <v>42531.619097222225</v>
      </c>
      <c r="E288" s="18">
        <v>42531.638124999998</v>
      </c>
      <c r="F288" s="15" t="s">
        <v>32</v>
      </c>
      <c r="G288" s="15">
        <f t="shared" si="1"/>
        <v>1.9027777772862464E-2</v>
      </c>
      <c r="H288" s="10" t="s">
        <v>4722</v>
      </c>
      <c r="I288" s="35" t="s">
        <v>3223</v>
      </c>
      <c r="J288" s="35" t="s">
        <v>3230</v>
      </c>
      <c r="K288" s="114">
        <v>0.1111111111111111</v>
      </c>
    </row>
    <row r="289" spans="1:11" x14ac:dyDescent="0.25">
      <c r="A289" s="43">
        <v>42531</v>
      </c>
      <c r="B289" s="6" t="s">
        <v>4716</v>
      </c>
      <c r="C289" s="6">
        <v>4044</v>
      </c>
      <c r="D289" s="18">
        <v>42531.676122685189</v>
      </c>
      <c r="E289" s="18">
        <v>42531.680150462962</v>
      </c>
      <c r="F289" s="15" t="s">
        <v>24</v>
      </c>
      <c r="G289" s="15">
        <f t="shared" si="1"/>
        <v>4.0277777734445408E-3</v>
      </c>
      <c r="H289" s="10" t="s">
        <v>4703</v>
      </c>
      <c r="I289" s="35" t="s">
        <v>3222</v>
      </c>
      <c r="J289" s="35" t="s">
        <v>4253</v>
      </c>
      <c r="K289" s="114">
        <v>0</v>
      </c>
    </row>
    <row r="290" spans="1:11" x14ac:dyDescent="0.25">
      <c r="A290" s="43">
        <v>42531</v>
      </c>
      <c r="B290" s="6" t="s">
        <v>756</v>
      </c>
      <c r="C290" s="6">
        <v>4020</v>
      </c>
      <c r="D290" s="18">
        <v>42531.767592592594</v>
      </c>
      <c r="E290" s="18">
        <v>42531.779849537037</v>
      </c>
      <c r="F290" s="15" t="s">
        <v>29</v>
      </c>
      <c r="G290" s="15">
        <f t="shared" si="1"/>
        <v>1.2256944442924578E-2</v>
      </c>
      <c r="H290" s="10" t="s">
        <v>785</v>
      </c>
      <c r="I290" s="35" t="s">
        <v>3222</v>
      </c>
      <c r="J290" s="35" t="s">
        <v>3225</v>
      </c>
      <c r="K290" s="114">
        <v>0.61111111111111116</v>
      </c>
    </row>
    <row r="291" spans="1:11" x14ac:dyDescent="0.25">
      <c r="A291" s="43">
        <v>42532</v>
      </c>
      <c r="B291" s="6" t="s">
        <v>819</v>
      </c>
      <c r="C291" s="6">
        <v>4031</v>
      </c>
      <c r="D291" s="18">
        <v>42532.317777777775</v>
      </c>
      <c r="E291" s="18">
        <v>42532.345520833333</v>
      </c>
      <c r="F291" s="15" t="s">
        <v>32</v>
      </c>
      <c r="G291" s="15">
        <f t="shared" si="1"/>
        <v>2.7743055557948537E-2</v>
      </c>
      <c r="H291" s="10" t="s">
        <v>4725</v>
      </c>
      <c r="I291" s="35" t="s">
        <v>3222</v>
      </c>
      <c r="J291" s="35" t="s">
        <v>3226</v>
      </c>
      <c r="K291" s="114">
        <v>1</v>
      </c>
    </row>
    <row r="292" spans="1:11" x14ac:dyDescent="0.25">
      <c r="A292" s="43">
        <v>42532</v>
      </c>
      <c r="B292" s="6" t="s">
        <v>848</v>
      </c>
      <c r="C292" s="6">
        <v>4032</v>
      </c>
      <c r="D292" s="18">
        <v>42532.506354166668</v>
      </c>
      <c r="E292" s="18">
        <v>42532.53162037037</v>
      </c>
      <c r="F292" s="15" t="s">
        <v>32</v>
      </c>
      <c r="G292" s="15">
        <f t="shared" si="1"/>
        <v>2.5266203701903578E-2</v>
      </c>
      <c r="H292" s="10" t="s">
        <v>4726</v>
      </c>
      <c r="I292" s="35" t="s">
        <v>3223</v>
      </c>
      <c r="J292" s="35" t="s">
        <v>3230</v>
      </c>
      <c r="K292" s="114">
        <v>1</v>
      </c>
    </row>
    <row r="293" spans="1:11" x14ac:dyDescent="0.25">
      <c r="A293" s="43">
        <v>42532</v>
      </c>
      <c r="B293" s="6" t="s">
        <v>914</v>
      </c>
      <c r="C293" s="6">
        <v>4039</v>
      </c>
      <c r="D293" s="18">
        <v>42532.891481481478</v>
      </c>
      <c r="E293" s="18">
        <v>42532.905694444446</v>
      </c>
      <c r="F293" s="15" t="s">
        <v>37</v>
      </c>
      <c r="G293" s="15">
        <f t="shared" si="1"/>
        <v>1.4212962967576459E-2</v>
      </c>
      <c r="H293" s="10" t="s">
        <v>4703</v>
      </c>
      <c r="I293" s="35" t="s">
        <v>3222</v>
      </c>
      <c r="J293" s="35" t="s">
        <v>4253</v>
      </c>
      <c r="K293" s="114">
        <v>0.22222222222222221</v>
      </c>
    </row>
    <row r="294" spans="1:11" x14ac:dyDescent="0.25">
      <c r="A294" s="43">
        <v>42532</v>
      </c>
      <c r="B294" s="6" t="s">
        <v>921</v>
      </c>
      <c r="C294" s="6">
        <v>4040</v>
      </c>
      <c r="D294" s="18">
        <v>42532.931284722225</v>
      </c>
      <c r="E294" s="18">
        <v>42532.932500000003</v>
      </c>
      <c r="F294" s="15" t="s">
        <v>37</v>
      </c>
      <c r="G294" s="15">
        <f t="shared" si="1"/>
        <v>1.2152777781011537E-3</v>
      </c>
      <c r="H294" s="10" t="s">
        <v>785</v>
      </c>
      <c r="I294" s="35" t="s">
        <v>3222</v>
      </c>
      <c r="J294" s="35" t="s">
        <v>3225</v>
      </c>
      <c r="K294" s="114">
        <v>1</v>
      </c>
    </row>
    <row r="295" spans="1:11" x14ac:dyDescent="0.25">
      <c r="A295" s="43">
        <v>42532</v>
      </c>
      <c r="B295" s="6" t="s">
        <v>922</v>
      </c>
      <c r="C295" s="6">
        <v>4039</v>
      </c>
      <c r="D295" s="18">
        <v>42532.974548611113</v>
      </c>
      <c r="E295" s="18">
        <v>42532.974548611113</v>
      </c>
      <c r="F295" s="15" t="s">
        <v>37</v>
      </c>
      <c r="G295" s="15">
        <f t="shared" si="1"/>
        <v>0</v>
      </c>
      <c r="H295" s="10" t="s">
        <v>785</v>
      </c>
      <c r="I295" s="35" t="s">
        <v>3222</v>
      </c>
      <c r="J295" s="35" t="s">
        <v>3225</v>
      </c>
      <c r="K295" s="114">
        <v>0</v>
      </c>
    </row>
    <row r="296" spans="1:11" x14ac:dyDescent="0.25">
      <c r="A296" s="43">
        <v>42532</v>
      </c>
      <c r="B296" s="6" t="s">
        <v>4723</v>
      </c>
      <c r="C296" s="6">
        <v>4007</v>
      </c>
      <c r="D296" s="18">
        <v>42533.040659722225</v>
      </c>
      <c r="E296" s="18">
        <v>42533.047280092593</v>
      </c>
      <c r="F296" s="15" t="s">
        <v>23</v>
      </c>
      <c r="G296" s="15">
        <f t="shared" si="1"/>
        <v>6.6203703681821935E-3</v>
      </c>
      <c r="H296" s="10" t="s">
        <v>785</v>
      </c>
      <c r="I296" s="35" t="s">
        <v>3222</v>
      </c>
      <c r="J296" s="35" t="s">
        <v>3225</v>
      </c>
      <c r="K296" s="114">
        <v>1</v>
      </c>
    </row>
    <row r="297" spans="1:11" x14ac:dyDescent="0.25">
      <c r="A297" s="43">
        <v>42533</v>
      </c>
      <c r="B297" s="6" t="s">
        <v>1079</v>
      </c>
      <c r="C297" s="6">
        <v>4044</v>
      </c>
      <c r="D297" s="18">
        <v>42533.135787037034</v>
      </c>
      <c r="E297" s="18">
        <v>42533.152002314811</v>
      </c>
      <c r="F297" s="15" t="s">
        <v>24</v>
      </c>
      <c r="G297" s="15">
        <f t="shared" ref="G297:G328" si="2">E297-D297</f>
        <v>1.6215277777519077E-2</v>
      </c>
      <c r="H297" s="10" t="s">
        <v>4731</v>
      </c>
      <c r="I297" s="35" t="s">
        <v>3223</v>
      </c>
      <c r="J297" s="35" t="s">
        <v>3230</v>
      </c>
      <c r="K297" s="114">
        <v>0.55555555555555558</v>
      </c>
    </row>
    <row r="298" spans="1:11" x14ac:dyDescent="0.25">
      <c r="A298" s="43">
        <v>42533</v>
      </c>
      <c r="B298" s="6" t="s">
        <v>1096</v>
      </c>
      <c r="C298" s="6">
        <v>4024</v>
      </c>
      <c r="D298" s="18">
        <v>42533.249780092592</v>
      </c>
      <c r="E298" s="18">
        <v>42533.267905092594</v>
      </c>
      <c r="F298" s="15" t="s">
        <v>25</v>
      </c>
      <c r="G298" s="15">
        <f t="shared" si="2"/>
        <v>1.8125000002328306E-2</v>
      </c>
      <c r="H298" s="10" t="s">
        <v>4703</v>
      </c>
      <c r="I298" s="35" t="s">
        <v>3222</v>
      </c>
      <c r="J298" s="35" t="s">
        <v>4253</v>
      </c>
      <c r="K298" s="114">
        <v>0.88888888888888884</v>
      </c>
    </row>
    <row r="299" spans="1:11" x14ac:dyDescent="0.25">
      <c r="A299" s="43">
        <v>42533</v>
      </c>
      <c r="B299" s="6" t="s">
        <v>1118</v>
      </c>
      <c r="C299" s="6">
        <v>4011</v>
      </c>
      <c r="D299" s="18">
        <v>42533.362858796296</v>
      </c>
      <c r="E299" s="18">
        <v>42533.376307870371</v>
      </c>
      <c r="F299" s="15" t="s">
        <v>33</v>
      </c>
      <c r="G299" s="15">
        <f t="shared" si="2"/>
        <v>1.3449074074742384E-2</v>
      </c>
      <c r="H299" s="10" t="s">
        <v>785</v>
      </c>
      <c r="I299" s="35" t="s">
        <v>3222</v>
      </c>
      <c r="J299" s="35" t="s">
        <v>3225</v>
      </c>
      <c r="K299" s="114">
        <v>0</v>
      </c>
    </row>
    <row r="300" spans="1:11" x14ac:dyDescent="0.25">
      <c r="A300" s="43">
        <v>42533</v>
      </c>
      <c r="B300" s="6" t="s">
        <v>1136</v>
      </c>
      <c r="C300" s="6">
        <v>4029</v>
      </c>
      <c r="D300" s="18">
        <v>42533.457766203705</v>
      </c>
      <c r="E300" s="18">
        <v>42533.468900462962</v>
      </c>
      <c r="F300" s="15" t="s">
        <v>35</v>
      </c>
      <c r="G300" s="15">
        <f t="shared" si="2"/>
        <v>1.113425925723277E-2</v>
      </c>
      <c r="H300" s="10" t="s">
        <v>785</v>
      </c>
      <c r="I300" s="35" t="s">
        <v>3222</v>
      </c>
      <c r="J300" s="35" t="s">
        <v>3225</v>
      </c>
      <c r="K300" s="114">
        <v>0.55555555555555558</v>
      </c>
    </row>
    <row r="301" spans="1:11" x14ac:dyDescent="0.25">
      <c r="A301" s="43">
        <v>42533</v>
      </c>
      <c r="B301" s="6" t="s">
        <v>1137</v>
      </c>
      <c r="C301" s="6">
        <v>4030</v>
      </c>
      <c r="D301" s="18">
        <v>42533.50508101852</v>
      </c>
      <c r="E301" s="18">
        <v>42533.505833333336</v>
      </c>
      <c r="F301" s="15" t="s">
        <v>35</v>
      </c>
      <c r="G301" s="15">
        <f t="shared" si="2"/>
        <v>7.5231481605442241E-4</v>
      </c>
      <c r="H301" s="10" t="s">
        <v>4694</v>
      </c>
      <c r="I301" s="35" t="s">
        <v>3223</v>
      </c>
      <c r="J301" s="35" t="s">
        <v>3227</v>
      </c>
      <c r="K301" s="114">
        <v>0</v>
      </c>
    </row>
    <row r="302" spans="1:11" x14ac:dyDescent="0.25">
      <c r="A302" s="43">
        <v>42533</v>
      </c>
      <c r="B302" s="6" t="s">
        <v>1142</v>
      </c>
      <c r="C302" s="6">
        <v>4011</v>
      </c>
      <c r="D302" s="18">
        <v>42533.500393518516</v>
      </c>
      <c r="E302" s="18">
        <v>42533.52548611111</v>
      </c>
      <c r="F302" s="15" t="s">
        <v>33</v>
      </c>
      <c r="G302" s="15">
        <f t="shared" si="2"/>
        <v>2.5092592593864538E-2</v>
      </c>
      <c r="H302" s="10" t="s">
        <v>4694</v>
      </c>
      <c r="I302" s="35" t="s">
        <v>3223</v>
      </c>
      <c r="J302" s="35" t="s">
        <v>3227</v>
      </c>
      <c r="K302" s="114">
        <v>0.94444444444444442</v>
      </c>
    </row>
    <row r="303" spans="1:11" x14ac:dyDescent="0.25">
      <c r="A303" s="43">
        <v>42533</v>
      </c>
      <c r="B303" s="6" t="s">
        <v>1143</v>
      </c>
      <c r="C303" s="6">
        <v>4012</v>
      </c>
      <c r="D303" s="18">
        <v>42533.531921296293</v>
      </c>
      <c r="E303" s="18">
        <v>42533.557824074072</v>
      </c>
      <c r="F303" s="15" t="s">
        <v>33</v>
      </c>
      <c r="G303" s="15">
        <f t="shared" si="2"/>
        <v>2.5902777779265307E-2</v>
      </c>
      <c r="H303" s="10" t="s">
        <v>4781</v>
      </c>
      <c r="I303" s="35" t="s">
        <v>3223</v>
      </c>
      <c r="J303" s="35" t="s">
        <v>3230</v>
      </c>
      <c r="K303" s="114">
        <v>0.3888888888888889</v>
      </c>
    </row>
    <row r="304" spans="1:11" x14ac:dyDescent="0.25">
      <c r="A304" s="43">
        <v>42533</v>
      </c>
      <c r="B304" s="6" t="s">
        <v>1158</v>
      </c>
      <c r="C304" s="6">
        <v>4016</v>
      </c>
      <c r="D304" s="18">
        <v>42533.586724537039</v>
      </c>
      <c r="E304" s="18">
        <v>42533.614479166667</v>
      </c>
      <c r="F304" s="15" t="s">
        <v>31</v>
      </c>
      <c r="G304" s="15">
        <f t="shared" si="2"/>
        <v>2.7754629627452232E-2</v>
      </c>
      <c r="H304" s="10" t="s">
        <v>4694</v>
      </c>
      <c r="I304" s="35" t="s">
        <v>3223</v>
      </c>
      <c r="J304" s="35" t="s">
        <v>3227</v>
      </c>
      <c r="K304" s="114">
        <v>0.94444444444444442</v>
      </c>
    </row>
    <row r="305" spans="1:11" x14ac:dyDescent="0.25">
      <c r="A305" s="43">
        <v>42533</v>
      </c>
      <c r="B305" s="6" t="s">
        <v>1162</v>
      </c>
      <c r="C305" s="6">
        <v>4024</v>
      </c>
      <c r="D305" s="18">
        <v>42533.594039351854</v>
      </c>
      <c r="E305" s="18">
        <v>42533.599016203705</v>
      </c>
      <c r="F305" s="15" t="s">
        <v>25</v>
      </c>
      <c r="G305" s="15">
        <f t="shared" si="2"/>
        <v>4.9768518510973081E-3</v>
      </c>
      <c r="H305" s="10" t="s">
        <v>785</v>
      </c>
      <c r="I305" s="35" t="s">
        <v>3222</v>
      </c>
      <c r="J305" s="35" t="s">
        <v>3225</v>
      </c>
      <c r="K305" s="114">
        <v>1</v>
      </c>
    </row>
    <row r="306" spans="1:11" x14ac:dyDescent="0.25">
      <c r="A306" s="43">
        <v>42533</v>
      </c>
      <c r="B306" s="6" t="s">
        <v>1166</v>
      </c>
      <c r="C306" s="6">
        <v>4029</v>
      </c>
      <c r="D306" s="18">
        <v>42533.613240740742</v>
      </c>
      <c r="E306" s="18">
        <v>42533.618425925924</v>
      </c>
      <c r="F306" s="15" t="s">
        <v>35</v>
      </c>
      <c r="G306" s="15">
        <f t="shared" si="2"/>
        <v>5.1851851821993478E-3</v>
      </c>
      <c r="H306" s="10" t="s">
        <v>4694</v>
      </c>
      <c r="I306" s="35" t="s">
        <v>3223</v>
      </c>
      <c r="J306" s="35" t="s">
        <v>3227</v>
      </c>
      <c r="K306" s="114">
        <v>5.5555555555555552E-2</v>
      </c>
    </row>
    <row r="307" spans="1:11" x14ac:dyDescent="0.25">
      <c r="A307" s="43">
        <v>42533</v>
      </c>
      <c r="B307" s="6" t="s">
        <v>1170</v>
      </c>
      <c r="C307" s="6">
        <v>4018</v>
      </c>
      <c r="D307" s="18">
        <v>42533.631967592592</v>
      </c>
      <c r="E307" s="18">
        <v>42533.635381944441</v>
      </c>
      <c r="F307" s="15" t="s">
        <v>36</v>
      </c>
      <c r="G307" s="15">
        <f t="shared" si="2"/>
        <v>3.4143518496421166E-3</v>
      </c>
      <c r="H307" s="10" t="s">
        <v>4694</v>
      </c>
      <c r="I307" s="35" t="s">
        <v>3223</v>
      </c>
      <c r="J307" s="35" t="s">
        <v>3227</v>
      </c>
      <c r="K307" s="114">
        <v>0</v>
      </c>
    </row>
    <row r="308" spans="1:11" x14ac:dyDescent="0.25">
      <c r="A308" s="43">
        <v>42533</v>
      </c>
      <c r="B308" s="6" t="s">
        <v>1181</v>
      </c>
      <c r="C308" s="6">
        <v>4030</v>
      </c>
      <c r="D308" s="18">
        <v>42533.722349537034</v>
      </c>
      <c r="E308" s="18">
        <v>42533.737060185187</v>
      </c>
      <c r="F308" s="15" t="s">
        <v>35</v>
      </c>
      <c r="G308" s="15">
        <f t="shared" si="2"/>
        <v>1.471064815268619E-2</v>
      </c>
      <c r="H308" s="10" t="s">
        <v>4733</v>
      </c>
      <c r="I308" s="35" t="s">
        <v>3223</v>
      </c>
      <c r="J308" s="35" t="s">
        <v>3224</v>
      </c>
      <c r="K308" s="114">
        <v>0.1111111111111111</v>
      </c>
    </row>
    <row r="309" spans="1:11" x14ac:dyDescent="0.25">
      <c r="A309" s="43">
        <v>42533</v>
      </c>
      <c r="B309" s="6" t="s">
        <v>4728</v>
      </c>
      <c r="C309" s="6">
        <v>4019</v>
      </c>
      <c r="D309" s="18">
        <v>42533.736956018518</v>
      </c>
      <c r="E309" s="18">
        <v>42533.738611111112</v>
      </c>
      <c r="F309" s="15" t="s">
        <v>29</v>
      </c>
      <c r="G309" s="15">
        <f t="shared" si="2"/>
        <v>1.6550925938645378E-3</v>
      </c>
      <c r="H309" s="10" t="s">
        <v>785</v>
      </c>
      <c r="I309" s="35" t="s">
        <v>3222</v>
      </c>
      <c r="J309" s="35" t="s">
        <v>3225</v>
      </c>
      <c r="K309" s="114">
        <v>0</v>
      </c>
    </row>
    <row r="310" spans="1:11" x14ac:dyDescent="0.25">
      <c r="A310" s="43">
        <v>42533</v>
      </c>
      <c r="B310" s="6" t="s">
        <v>1187</v>
      </c>
      <c r="C310" s="6">
        <v>4016</v>
      </c>
      <c r="D310" s="18">
        <v>42533.750254629631</v>
      </c>
      <c r="E310" s="18">
        <v>42533.782476851855</v>
      </c>
      <c r="F310" s="15" t="s">
        <v>31</v>
      </c>
      <c r="G310" s="15">
        <f t="shared" si="2"/>
        <v>3.2222222223936114E-2</v>
      </c>
      <c r="H310" s="10" t="s">
        <v>4694</v>
      </c>
      <c r="I310" s="35" t="s">
        <v>3223</v>
      </c>
      <c r="J310" s="35" t="s">
        <v>3227</v>
      </c>
      <c r="K310" s="114">
        <v>0.94444444444444442</v>
      </c>
    </row>
    <row r="311" spans="1:11" x14ac:dyDescent="0.25">
      <c r="A311" s="43">
        <v>42533</v>
      </c>
      <c r="B311" s="6" t="s">
        <v>1196</v>
      </c>
      <c r="C311" s="6">
        <v>4012</v>
      </c>
      <c r="D311" s="18">
        <v>42533.824537037035</v>
      </c>
      <c r="E311" s="18">
        <v>42533.826203703706</v>
      </c>
      <c r="F311" s="15" t="s">
        <v>33</v>
      </c>
      <c r="G311" s="15">
        <f t="shared" si="2"/>
        <v>1.6666666706441902E-3</v>
      </c>
      <c r="H311" s="10" t="s">
        <v>785</v>
      </c>
      <c r="I311" s="35" t="s">
        <v>3222</v>
      </c>
      <c r="J311" s="35" t="s">
        <v>3225</v>
      </c>
      <c r="K311" s="114">
        <v>0</v>
      </c>
    </row>
    <row r="312" spans="1:11" x14ac:dyDescent="0.25">
      <c r="A312" s="43">
        <v>42533</v>
      </c>
      <c r="B312" s="6" t="s">
        <v>1205</v>
      </c>
      <c r="C312" s="6">
        <v>4016</v>
      </c>
      <c r="D312" s="18">
        <v>42533.885324074072</v>
      </c>
      <c r="E312" s="18">
        <v>42533.897152777776</v>
      </c>
      <c r="F312" s="15" t="s">
        <v>31</v>
      </c>
      <c r="G312" s="15">
        <f t="shared" si="2"/>
        <v>1.1828703703940846E-2</v>
      </c>
      <c r="H312" s="10" t="s">
        <v>4703</v>
      </c>
      <c r="I312" s="35" t="s">
        <v>3222</v>
      </c>
      <c r="J312" s="35" t="s">
        <v>4253</v>
      </c>
      <c r="K312" s="114">
        <v>0</v>
      </c>
    </row>
    <row r="313" spans="1:11" x14ac:dyDescent="0.25">
      <c r="A313" s="43">
        <v>42533</v>
      </c>
      <c r="B313" s="6" t="s">
        <v>1210</v>
      </c>
      <c r="C313" s="6">
        <v>4017</v>
      </c>
      <c r="D313" s="18">
        <v>42533.975358796299</v>
      </c>
      <c r="E313" s="18">
        <v>42533.976446759261</v>
      </c>
      <c r="F313" s="15" t="s">
        <v>36</v>
      </c>
      <c r="G313" s="15">
        <f t="shared" si="2"/>
        <v>1.0879629626288079E-3</v>
      </c>
      <c r="H313" s="10" t="s">
        <v>785</v>
      </c>
      <c r="I313" s="35" t="s">
        <v>3222</v>
      </c>
      <c r="J313" s="35" t="s">
        <v>3225</v>
      </c>
      <c r="K313" s="114">
        <v>1</v>
      </c>
    </row>
    <row r="314" spans="1:11" x14ac:dyDescent="0.25">
      <c r="A314" s="43">
        <v>42533</v>
      </c>
      <c r="B314" s="6" t="s">
        <v>1213</v>
      </c>
      <c r="C314" s="6">
        <v>4016</v>
      </c>
      <c r="D314" s="18">
        <v>42533.969166666669</v>
      </c>
      <c r="E314" s="18">
        <v>42533.970393518517</v>
      </c>
      <c r="F314" s="15" t="s">
        <v>31</v>
      </c>
      <c r="G314" s="15">
        <f t="shared" si="2"/>
        <v>1.2268518476048484E-3</v>
      </c>
      <c r="H314" s="10" t="s">
        <v>785</v>
      </c>
      <c r="I314" s="35" t="s">
        <v>3222</v>
      </c>
      <c r="J314" s="35" t="s">
        <v>3225</v>
      </c>
      <c r="K314" s="114">
        <v>0</v>
      </c>
    </row>
    <row r="315" spans="1:11" x14ac:dyDescent="0.25">
      <c r="A315" s="43">
        <v>42533</v>
      </c>
      <c r="B315" s="6" t="s">
        <v>1215</v>
      </c>
      <c r="C315" s="6">
        <v>4029</v>
      </c>
      <c r="D315" s="18">
        <v>42533.994074074071</v>
      </c>
      <c r="E315" s="18">
        <v>42533.995740740742</v>
      </c>
      <c r="F315" s="15" t="s">
        <v>35</v>
      </c>
      <c r="G315" s="15">
        <f t="shared" si="2"/>
        <v>1.6666666706441902E-3</v>
      </c>
      <c r="H315" s="10" t="s">
        <v>785</v>
      </c>
      <c r="I315" s="35" t="s">
        <v>3222</v>
      </c>
      <c r="J315" s="35" t="s">
        <v>3225</v>
      </c>
      <c r="K315" s="114">
        <v>0</v>
      </c>
    </row>
    <row r="316" spans="1:11" x14ac:dyDescent="0.25">
      <c r="A316" s="43">
        <v>42534</v>
      </c>
      <c r="B316" s="6" t="s">
        <v>1231</v>
      </c>
      <c r="C316" s="6">
        <v>4011</v>
      </c>
      <c r="D316" s="18">
        <v>42534.191076388888</v>
      </c>
      <c r="E316" s="18">
        <v>42534.206967592596</v>
      </c>
      <c r="F316" s="15" t="s">
        <v>33</v>
      </c>
      <c r="G316" s="15">
        <f t="shared" si="2"/>
        <v>1.5891203707724344E-2</v>
      </c>
      <c r="H316" s="10" t="s">
        <v>4737</v>
      </c>
      <c r="I316" s="35" t="s">
        <v>3223</v>
      </c>
      <c r="J316" s="35" t="s">
        <v>3230</v>
      </c>
      <c r="K316" s="114">
        <v>0.55555555555555558</v>
      </c>
    </row>
    <row r="317" spans="1:11" x14ac:dyDescent="0.25">
      <c r="A317" s="43">
        <v>42534</v>
      </c>
      <c r="B317" s="6" t="s">
        <v>1238</v>
      </c>
      <c r="C317" s="6">
        <v>4043</v>
      </c>
      <c r="D317" s="18">
        <v>42534.26734953704</v>
      </c>
      <c r="E317" s="18">
        <v>42534.282916666663</v>
      </c>
      <c r="F317" s="15" t="s">
        <v>24</v>
      </c>
      <c r="G317" s="15">
        <f t="shared" si="2"/>
        <v>1.5567129623377696E-2</v>
      </c>
      <c r="H317" s="10" t="s">
        <v>4703</v>
      </c>
      <c r="I317" s="35" t="s">
        <v>3222</v>
      </c>
      <c r="J317" s="35" t="s">
        <v>4253</v>
      </c>
      <c r="K317" s="114">
        <v>0.22222222222222221</v>
      </c>
    </row>
    <row r="318" spans="1:11" x14ac:dyDescent="0.25">
      <c r="A318" s="43">
        <v>42534</v>
      </c>
      <c r="B318" s="6" t="s">
        <v>1251</v>
      </c>
      <c r="C318" s="6">
        <v>4043</v>
      </c>
      <c r="D318" s="18">
        <v>42534.33965277778</v>
      </c>
      <c r="E318" s="18">
        <v>42534.365567129629</v>
      </c>
      <c r="F318" s="15" t="s">
        <v>24</v>
      </c>
      <c r="G318" s="15">
        <f t="shared" si="2"/>
        <v>2.5914351848769002E-2</v>
      </c>
      <c r="H318" s="10" t="s">
        <v>4738</v>
      </c>
      <c r="I318" s="35" t="s">
        <v>3222</v>
      </c>
      <c r="J318" s="35" t="s">
        <v>4780</v>
      </c>
      <c r="K318" s="114">
        <v>0.94444444444444442</v>
      </c>
    </row>
    <row r="319" spans="1:11" x14ac:dyDescent="0.25">
      <c r="A319" s="43">
        <v>42534</v>
      </c>
      <c r="B319" s="6" t="s">
        <v>1253</v>
      </c>
      <c r="C319" s="6">
        <v>4026</v>
      </c>
      <c r="D319" s="18">
        <v>42534.345138888886</v>
      </c>
      <c r="E319" s="18">
        <v>42534.376157407409</v>
      </c>
      <c r="F319" s="15" t="s">
        <v>26</v>
      </c>
      <c r="G319" s="15">
        <f t="shared" si="2"/>
        <v>3.1018518522614613E-2</v>
      </c>
      <c r="H319" s="10" t="s">
        <v>4738</v>
      </c>
      <c r="I319" s="35" t="s">
        <v>3222</v>
      </c>
      <c r="J319" s="35" t="s">
        <v>4780</v>
      </c>
      <c r="K319" s="114">
        <v>0.94444444444444442</v>
      </c>
    </row>
    <row r="320" spans="1:11" x14ac:dyDescent="0.25">
      <c r="A320" s="43">
        <v>42534</v>
      </c>
      <c r="B320" s="6" t="s">
        <v>1255</v>
      </c>
      <c r="C320" s="6">
        <v>4010</v>
      </c>
      <c r="D320" s="18">
        <v>42534.360833333332</v>
      </c>
      <c r="E320" s="18">
        <v>42534.384618055556</v>
      </c>
      <c r="F320" s="15" t="s">
        <v>631</v>
      </c>
      <c r="G320" s="15">
        <f t="shared" si="2"/>
        <v>2.3784722223354038E-2</v>
      </c>
      <c r="H320" s="10" t="s">
        <v>4738</v>
      </c>
      <c r="I320" s="35" t="s">
        <v>3222</v>
      </c>
      <c r="J320" s="35" t="s">
        <v>4780</v>
      </c>
      <c r="K320" s="114">
        <v>0.94444444444444442</v>
      </c>
    </row>
    <row r="321" spans="1:11" x14ac:dyDescent="0.25">
      <c r="A321" s="43">
        <v>42534</v>
      </c>
      <c r="B321" s="6" t="s">
        <v>1262</v>
      </c>
      <c r="C321" s="6">
        <v>4031</v>
      </c>
      <c r="D321" s="18">
        <v>42534.362430555557</v>
      </c>
      <c r="E321" s="18">
        <v>42534.375474537039</v>
      </c>
      <c r="F321" s="15" t="s">
        <v>32</v>
      </c>
      <c r="G321" s="15">
        <f t="shared" si="2"/>
        <v>1.3043981482042E-2</v>
      </c>
      <c r="H321" s="10" t="s">
        <v>4738</v>
      </c>
      <c r="I321" s="35" t="s">
        <v>3222</v>
      </c>
      <c r="J321" s="35" t="s">
        <v>4780</v>
      </c>
      <c r="K321" s="114">
        <v>5.5555555555555552E-2</v>
      </c>
    </row>
    <row r="322" spans="1:11" x14ac:dyDescent="0.25">
      <c r="A322" s="43">
        <v>42534</v>
      </c>
      <c r="B322" s="6" t="s">
        <v>1264</v>
      </c>
      <c r="C322" s="6">
        <v>4044</v>
      </c>
      <c r="D322" s="18">
        <v>42534.374895833331</v>
      </c>
      <c r="E322" s="18">
        <v>42534.377303240741</v>
      </c>
      <c r="F322" s="15" t="s">
        <v>24</v>
      </c>
      <c r="G322" s="15">
        <f t="shared" si="2"/>
        <v>2.4074074099189602E-3</v>
      </c>
      <c r="H322" s="10" t="s">
        <v>2645</v>
      </c>
      <c r="I322" s="35" t="s">
        <v>3229</v>
      </c>
      <c r="J322" s="35" t="s">
        <v>3228</v>
      </c>
      <c r="K322" s="114">
        <v>0</v>
      </c>
    </row>
    <row r="323" spans="1:11" x14ac:dyDescent="0.25">
      <c r="A323" s="43">
        <v>42534</v>
      </c>
      <c r="B323" s="6" t="s">
        <v>1288</v>
      </c>
      <c r="C323" s="6">
        <v>4024</v>
      </c>
      <c r="D323" s="18">
        <v>42534.495740740742</v>
      </c>
      <c r="E323" s="18">
        <v>42534.515879629631</v>
      </c>
      <c r="F323" s="15" t="s">
        <v>25</v>
      </c>
      <c r="G323" s="15">
        <f t="shared" si="2"/>
        <v>2.0138888889050577E-2</v>
      </c>
      <c r="H323" s="10" t="s">
        <v>4777</v>
      </c>
      <c r="I323" s="35" t="s">
        <v>3223</v>
      </c>
      <c r="J323" s="35" t="s">
        <v>3224</v>
      </c>
      <c r="K323" s="114">
        <v>0.77777777777777779</v>
      </c>
    </row>
    <row r="324" spans="1:11" x14ac:dyDescent="0.25">
      <c r="A324" s="43">
        <v>42534</v>
      </c>
      <c r="B324" s="6" t="s">
        <v>1319</v>
      </c>
      <c r="C324" s="6">
        <v>4032</v>
      </c>
      <c r="D324" s="18">
        <v>42534.693680555552</v>
      </c>
      <c r="E324" s="18">
        <v>42534.728877314818</v>
      </c>
      <c r="F324" s="15" t="s">
        <v>32</v>
      </c>
      <c r="G324" s="15">
        <f t="shared" si="2"/>
        <v>3.5196759265090805E-2</v>
      </c>
      <c r="H324" s="10" t="s">
        <v>4778</v>
      </c>
      <c r="I324" s="35" t="s">
        <v>3223</v>
      </c>
      <c r="J324" s="35" t="s">
        <v>3224</v>
      </c>
      <c r="K324" s="114">
        <v>0</v>
      </c>
    </row>
    <row r="325" spans="1:11" x14ac:dyDescent="0.25">
      <c r="A325" s="43">
        <v>42534</v>
      </c>
      <c r="B325" s="6" t="s">
        <v>1341</v>
      </c>
      <c r="C325" s="6">
        <v>4019</v>
      </c>
      <c r="D325" s="18">
        <v>42534.806400462963</v>
      </c>
      <c r="E325" s="18">
        <v>42534.837581018517</v>
      </c>
      <c r="F325" s="15" t="s">
        <v>29</v>
      </c>
      <c r="G325" s="15">
        <f t="shared" si="2"/>
        <v>3.1180555553874001E-2</v>
      </c>
      <c r="H325" s="10" t="s">
        <v>4742</v>
      </c>
      <c r="I325" s="35" t="s">
        <v>3229</v>
      </c>
      <c r="J325" s="35" t="s">
        <v>4776</v>
      </c>
      <c r="K325" s="114">
        <v>0</v>
      </c>
    </row>
    <row r="326" spans="1:11" x14ac:dyDescent="0.25">
      <c r="A326" s="43">
        <v>42534</v>
      </c>
      <c r="B326" s="6" t="s">
        <v>1342</v>
      </c>
      <c r="C326" s="6">
        <v>4018</v>
      </c>
      <c r="D326" s="18">
        <v>42534.795717592591</v>
      </c>
      <c r="E326" s="18">
        <v>42534.803981481484</v>
      </c>
      <c r="F326" s="15" t="s">
        <v>36</v>
      </c>
      <c r="G326" s="15">
        <f t="shared" si="2"/>
        <v>8.2638888925430365E-3</v>
      </c>
      <c r="H326" s="10" t="s">
        <v>4742</v>
      </c>
      <c r="I326" s="35" t="s">
        <v>3229</v>
      </c>
      <c r="J326" s="35" t="s">
        <v>4776</v>
      </c>
      <c r="K326" s="114">
        <v>0.3888888888888889</v>
      </c>
    </row>
    <row r="327" spans="1:11" x14ac:dyDescent="0.25">
      <c r="A327" s="43">
        <v>42534</v>
      </c>
      <c r="B327" s="6" t="s">
        <v>1343</v>
      </c>
      <c r="C327" s="6">
        <v>4017</v>
      </c>
      <c r="D327" s="18">
        <v>42534.847534722219</v>
      </c>
      <c r="E327" s="18">
        <v>42534.869930555556</v>
      </c>
      <c r="F327" s="15" t="s">
        <v>36</v>
      </c>
      <c r="G327" s="15">
        <f t="shared" si="2"/>
        <v>2.2395833337213844E-2</v>
      </c>
      <c r="H327" s="10" t="s">
        <v>4742</v>
      </c>
      <c r="I327" s="35" t="s">
        <v>3229</v>
      </c>
      <c r="J327" s="35" t="s">
        <v>4776</v>
      </c>
      <c r="K327" s="114">
        <v>0.88888888888888884</v>
      </c>
    </row>
    <row r="328" spans="1:11" x14ac:dyDescent="0.25">
      <c r="A328" s="43">
        <v>42534</v>
      </c>
      <c r="B328" s="6" t="s">
        <v>1344</v>
      </c>
      <c r="C328" s="6">
        <v>4044</v>
      </c>
      <c r="D328" s="18">
        <v>42534.80810185185</v>
      </c>
      <c r="E328" s="18">
        <v>42534.854988425926</v>
      </c>
      <c r="F328" s="15" t="s">
        <v>24</v>
      </c>
      <c r="G328" s="15">
        <f t="shared" si="2"/>
        <v>4.6886574076779652E-2</v>
      </c>
      <c r="H328" s="10" t="s">
        <v>4742</v>
      </c>
      <c r="I328" s="35" t="s">
        <v>3229</v>
      </c>
      <c r="J328" s="35" t="s">
        <v>4776</v>
      </c>
      <c r="K328" s="114">
        <v>0.94444444444444442</v>
      </c>
    </row>
    <row r="329" spans="1:11" x14ac:dyDescent="0.25">
      <c r="A329" s="43">
        <v>42534</v>
      </c>
      <c r="B329" s="6" t="s">
        <v>1345</v>
      </c>
      <c r="C329" s="6">
        <v>4043</v>
      </c>
      <c r="D329" s="18">
        <v>42534.857916666668</v>
      </c>
      <c r="E329" s="18">
        <v>42534.879305555558</v>
      </c>
      <c r="F329" s="15" t="s">
        <v>24</v>
      </c>
      <c r="G329" s="15">
        <f t="shared" ref="G329:G360" si="3">E329-D329</f>
        <v>2.138888889021473E-2</v>
      </c>
      <c r="H329" s="10" t="s">
        <v>4742</v>
      </c>
      <c r="I329" s="35" t="s">
        <v>3229</v>
      </c>
      <c r="J329" s="35" t="s">
        <v>4776</v>
      </c>
      <c r="K329" s="114">
        <v>0.94444444444444442</v>
      </c>
    </row>
    <row r="330" spans="1:11" x14ac:dyDescent="0.25">
      <c r="A330" s="43">
        <v>42534</v>
      </c>
      <c r="B330" s="6" t="s">
        <v>1347</v>
      </c>
      <c r="C330" s="6">
        <v>4010</v>
      </c>
      <c r="D330" s="18">
        <v>42534.884895833333</v>
      </c>
      <c r="E330" s="18">
        <v>42534.908391203702</v>
      </c>
      <c r="F330" s="15" t="s">
        <v>631</v>
      </c>
      <c r="G330" s="15">
        <f t="shared" si="3"/>
        <v>2.3495370369346347E-2</v>
      </c>
      <c r="H330" s="10" t="s">
        <v>4742</v>
      </c>
      <c r="I330" s="35" t="s">
        <v>3229</v>
      </c>
      <c r="J330" s="35" t="s">
        <v>4776</v>
      </c>
      <c r="K330" s="114">
        <v>0.94444444444444442</v>
      </c>
    </row>
    <row r="331" spans="1:11" x14ac:dyDescent="0.25">
      <c r="A331" s="43">
        <v>42534</v>
      </c>
      <c r="B331" s="6" t="s">
        <v>1348</v>
      </c>
      <c r="C331" s="6">
        <v>4009</v>
      </c>
      <c r="D331" s="18">
        <v>42534.863425925927</v>
      </c>
      <c r="E331" s="18">
        <v>42534.880833333336</v>
      </c>
      <c r="F331" s="15" t="s">
        <v>631</v>
      </c>
      <c r="G331" s="15">
        <f t="shared" si="3"/>
        <v>1.7407407409336884E-2</v>
      </c>
      <c r="H331" s="10" t="s">
        <v>4742</v>
      </c>
      <c r="I331" s="35" t="s">
        <v>3229</v>
      </c>
      <c r="J331" s="35" t="s">
        <v>4776</v>
      </c>
      <c r="K331" s="114">
        <v>0.88888888888888884</v>
      </c>
    </row>
    <row r="332" spans="1:11" x14ac:dyDescent="0.25">
      <c r="A332" s="43">
        <v>42534</v>
      </c>
      <c r="B332" s="6" t="s">
        <v>1349</v>
      </c>
      <c r="C332" s="6">
        <v>4019</v>
      </c>
      <c r="D332" s="18">
        <v>42534.901226851849</v>
      </c>
      <c r="E332" s="18">
        <v>42534.922905092593</v>
      </c>
      <c r="F332" s="15" t="s">
        <v>29</v>
      </c>
      <c r="G332" s="15">
        <f t="shared" si="3"/>
        <v>2.1678240744222421E-2</v>
      </c>
      <c r="H332" s="10" t="s">
        <v>4742</v>
      </c>
      <c r="I332" s="35" t="s">
        <v>3229</v>
      </c>
      <c r="J332" s="35" t="s">
        <v>4776</v>
      </c>
      <c r="K332" s="114">
        <v>0.94444444444444442</v>
      </c>
    </row>
    <row r="333" spans="1:11" x14ac:dyDescent="0.25">
      <c r="A333" s="43">
        <v>42534</v>
      </c>
      <c r="B333" s="6" t="s">
        <v>1350</v>
      </c>
      <c r="C333" s="6">
        <v>4018</v>
      </c>
      <c r="D333" s="18">
        <v>42534.877546296295</v>
      </c>
      <c r="E333" s="18">
        <v>42534.906805555554</v>
      </c>
      <c r="F333" s="15" t="s">
        <v>36</v>
      </c>
      <c r="G333" s="15">
        <f t="shared" si="3"/>
        <v>2.9259259259561077E-2</v>
      </c>
      <c r="H333" s="10" t="s">
        <v>4742</v>
      </c>
      <c r="I333" s="35" t="s">
        <v>3229</v>
      </c>
      <c r="J333" s="35" t="s">
        <v>4776</v>
      </c>
      <c r="K333" s="114">
        <v>1</v>
      </c>
    </row>
    <row r="334" spans="1:11" x14ac:dyDescent="0.25">
      <c r="A334" s="43">
        <v>42534</v>
      </c>
      <c r="B334" s="6" t="s">
        <v>1351</v>
      </c>
      <c r="C334" s="6">
        <v>4043</v>
      </c>
      <c r="D334" s="18">
        <v>42534.920451388891</v>
      </c>
      <c r="E334" s="18">
        <v>42534.940682870372</v>
      </c>
      <c r="F334" s="15" t="s">
        <v>24</v>
      </c>
      <c r="G334" s="15">
        <f t="shared" si="3"/>
        <v>2.0231481481459923E-2</v>
      </c>
      <c r="H334" s="10" t="s">
        <v>4742</v>
      </c>
      <c r="I334" s="35" t="s">
        <v>3229</v>
      </c>
      <c r="J334" s="35" t="s">
        <v>4776</v>
      </c>
      <c r="K334" s="114">
        <v>0.94444444444444442</v>
      </c>
    </row>
    <row r="335" spans="1:11" x14ac:dyDescent="0.25">
      <c r="A335" s="43">
        <v>42534</v>
      </c>
      <c r="B335" s="6" t="s">
        <v>1352</v>
      </c>
      <c r="C335" s="6">
        <v>4044</v>
      </c>
      <c r="D335" s="18">
        <v>42534.88994212963</v>
      </c>
      <c r="E335" s="18">
        <v>42534.915983796294</v>
      </c>
      <c r="F335" s="15" t="s">
        <v>24</v>
      </c>
      <c r="G335" s="15">
        <f t="shared" si="3"/>
        <v>2.6041666664241347E-2</v>
      </c>
      <c r="H335" s="10" t="s">
        <v>4742</v>
      </c>
      <c r="I335" s="35" t="s">
        <v>3229</v>
      </c>
      <c r="J335" s="35" t="s">
        <v>4776</v>
      </c>
      <c r="K335" s="114">
        <v>0.94444444444444442</v>
      </c>
    </row>
    <row r="336" spans="1:11" x14ac:dyDescent="0.25">
      <c r="A336" s="43">
        <v>42534</v>
      </c>
      <c r="B336" s="6" t="s">
        <v>1355</v>
      </c>
      <c r="C336" s="6">
        <v>4010</v>
      </c>
      <c r="D336" s="18">
        <v>42534.951655092591</v>
      </c>
      <c r="E336" s="18">
        <v>42534.967222222222</v>
      </c>
      <c r="F336" s="15" t="s">
        <v>631</v>
      </c>
      <c r="G336" s="15">
        <f t="shared" si="3"/>
        <v>1.5567129630653653E-2</v>
      </c>
      <c r="H336" s="10" t="s">
        <v>4742</v>
      </c>
      <c r="I336" s="35" t="s">
        <v>3229</v>
      </c>
      <c r="J336" s="35" t="s">
        <v>4776</v>
      </c>
      <c r="K336" s="114">
        <v>5.5555555555555552E-2</v>
      </c>
    </row>
    <row r="337" spans="1:11" x14ac:dyDescent="0.25">
      <c r="A337" s="43">
        <v>42534</v>
      </c>
      <c r="B337" s="6" t="s">
        <v>1356</v>
      </c>
      <c r="C337" s="6">
        <v>4009</v>
      </c>
      <c r="D337" s="18">
        <v>42534.855567129627</v>
      </c>
      <c r="E337" s="18">
        <v>42534.856921296298</v>
      </c>
      <c r="F337" s="15" t="s">
        <v>631</v>
      </c>
      <c r="G337" s="15">
        <f t="shared" si="3"/>
        <v>1.3541666703531519E-3</v>
      </c>
      <c r="H337" s="10" t="s">
        <v>4742</v>
      </c>
      <c r="I337" s="35" t="s">
        <v>3229</v>
      </c>
      <c r="J337" s="35" t="s">
        <v>4776</v>
      </c>
      <c r="K337" s="114">
        <v>0</v>
      </c>
    </row>
    <row r="338" spans="1:11" x14ac:dyDescent="0.25">
      <c r="A338" s="43">
        <v>42534</v>
      </c>
      <c r="B338" s="6" t="s">
        <v>1365</v>
      </c>
      <c r="C338" s="6">
        <v>4019</v>
      </c>
      <c r="D338" s="18">
        <v>42535.055983796294</v>
      </c>
      <c r="E338" s="18">
        <v>42535.057615740741</v>
      </c>
      <c r="F338" s="15" t="s">
        <v>29</v>
      </c>
      <c r="G338" s="15">
        <f t="shared" si="3"/>
        <v>1.6319444475811906E-3</v>
      </c>
      <c r="H338" s="10" t="s">
        <v>785</v>
      </c>
      <c r="I338" s="35" t="s">
        <v>3222</v>
      </c>
      <c r="J338" s="35" t="s">
        <v>3225</v>
      </c>
      <c r="K338" s="114">
        <v>0</v>
      </c>
    </row>
    <row r="339" spans="1:11" x14ac:dyDescent="0.25">
      <c r="A339" s="43">
        <v>42535</v>
      </c>
      <c r="B339" s="6" t="s">
        <v>1381</v>
      </c>
      <c r="C339" s="6">
        <v>4009</v>
      </c>
      <c r="D339" s="18">
        <v>42535.176122685189</v>
      </c>
      <c r="E339" s="18">
        <v>42535.211782407408</v>
      </c>
      <c r="F339" s="15" t="s">
        <v>631</v>
      </c>
      <c r="G339" s="15">
        <f t="shared" si="3"/>
        <v>3.5659722219861578E-2</v>
      </c>
      <c r="H339" s="10" t="s">
        <v>4712</v>
      </c>
      <c r="I339" s="35" t="s">
        <v>3229</v>
      </c>
      <c r="J339" s="35" t="s">
        <v>3228</v>
      </c>
      <c r="K339" s="114">
        <v>1</v>
      </c>
    </row>
    <row r="340" spans="1:11" x14ac:dyDescent="0.25">
      <c r="A340" s="43">
        <v>42535</v>
      </c>
      <c r="B340" s="6" t="s">
        <v>1383</v>
      </c>
      <c r="C340" s="6">
        <v>4020</v>
      </c>
      <c r="D340" s="18">
        <v>42535.191967592589</v>
      </c>
      <c r="E340" s="18">
        <v>42535.192557870374</v>
      </c>
      <c r="F340" s="15" t="s">
        <v>29</v>
      </c>
      <c r="G340" s="15">
        <f t="shared" si="3"/>
        <v>5.9027778479503468E-4</v>
      </c>
      <c r="H340" s="10" t="s">
        <v>4745</v>
      </c>
      <c r="I340" s="35" t="s">
        <v>3222</v>
      </c>
      <c r="J340" s="35" t="s">
        <v>3225</v>
      </c>
      <c r="K340" s="114">
        <v>0</v>
      </c>
    </row>
    <row r="341" spans="1:11" x14ac:dyDescent="0.25">
      <c r="A341" s="43">
        <v>42535</v>
      </c>
      <c r="B341" s="6" t="s">
        <v>1408</v>
      </c>
      <c r="C341" s="6">
        <v>4015</v>
      </c>
      <c r="D341" s="18">
        <v>42535.361296296294</v>
      </c>
      <c r="E341" s="18">
        <v>42535.366354166668</v>
      </c>
      <c r="F341" s="15" t="s">
        <v>31</v>
      </c>
      <c r="G341" s="15">
        <f t="shared" si="3"/>
        <v>5.0578703740029596E-3</v>
      </c>
      <c r="H341" s="10" t="s">
        <v>4745</v>
      </c>
      <c r="I341" s="35" t="s">
        <v>3222</v>
      </c>
      <c r="J341" s="35" t="s">
        <v>3225</v>
      </c>
      <c r="K341" s="114">
        <v>1</v>
      </c>
    </row>
    <row r="342" spans="1:11" x14ac:dyDescent="0.25">
      <c r="A342" s="43">
        <v>42535</v>
      </c>
      <c r="B342" s="6" t="s">
        <v>1430</v>
      </c>
      <c r="C342" s="6">
        <v>4023</v>
      </c>
      <c r="D342" s="18">
        <v>42535.473252314812</v>
      </c>
      <c r="E342" s="18">
        <v>42535.477407407408</v>
      </c>
      <c r="F342" s="15" t="s">
        <v>25</v>
      </c>
      <c r="G342" s="15">
        <f t="shared" si="3"/>
        <v>4.1550925961928442E-3</v>
      </c>
      <c r="H342" s="10" t="s">
        <v>4745</v>
      </c>
      <c r="I342" s="35" t="s">
        <v>3222</v>
      </c>
      <c r="J342" s="35" t="s">
        <v>3225</v>
      </c>
      <c r="K342" s="114">
        <v>0</v>
      </c>
    </row>
    <row r="343" spans="1:11" x14ac:dyDescent="0.25">
      <c r="A343" s="43">
        <v>42535</v>
      </c>
      <c r="B343" s="6" t="s">
        <v>1442</v>
      </c>
      <c r="C343" s="6">
        <v>4040</v>
      </c>
      <c r="D343" s="18">
        <v>42535.503171296295</v>
      </c>
      <c r="E343" s="18">
        <v>42535.511747685188</v>
      </c>
      <c r="F343" s="15" t="s">
        <v>37</v>
      </c>
      <c r="G343" s="15">
        <f t="shared" si="3"/>
        <v>8.5763888928340748E-3</v>
      </c>
      <c r="H343" s="10" t="s">
        <v>4746</v>
      </c>
      <c r="I343" s="35" t="s">
        <v>3223</v>
      </c>
      <c r="J343" s="35" t="s">
        <v>3224</v>
      </c>
      <c r="K343" s="114">
        <v>0</v>
      </c>
    </row>
    <row r="344" spans="1:11" x14ac:dyDescent="0.25">
      <c r="A344" s="43">
        <v>42535</v>
      </c>
      <c r="B344" s="6" t="s">
        <v>1452</v>
      </c>
      <c r="C344" s="6">
        <v>4024</v>
      </c>
      <c r="D344" s="18">
        <v>42535.568888888891</v>
      </c>
      <c r="E344" s="18">
        <v>42535.590856481482</v>
      </c>
      <c r="F344" s="15" t="s">
        <v>25</v>
      </c>
      <c r="G344" s="15">
        <f t="shared" si="3"/>
        <v>2.1967592590954155E-2</v>
      </c>
      <c r="H344" s="10" t="s">
        <v>4747</v>
      </c>
      <c r="I344" s="35" t="s">
        <v>3223</v>
      </c>
      <c r="J344" s="35" t="s">
        <v>3230</v>
      </c>
      <c r="K344" s="114">
        <v>0.94444444444444442</v>
      </c>
    </row>
    <row r="345" spans="1:11" x14ac:dyDescent="0.25">
      <c r="A345" s="43">
        <v>42535</v>
      </c>
      <c r="B345" s="6" t="s">
        <v>1462</v>
      </c>
      <c r="C345" s="6">
        <v>4016</v>
      </c>
      <c r="D345" s="18">
        <v>42535.613530092596</v>
      </c>
      <c r="E345" s="18">
        <v>42535.614386574074</v>
      </c>
      <c r="F345" s="15" t="s">
        <v>31</v>
      </c>
      <c r="G345" s="15">
        <f t="shared" si="3"/>
        <v>8.5648147796746343E-4</v>
      </c>
      <c r="H345" s="10" t="s">
        <v>4745</v>
      </c>
      <c r="I345" s="35" t="s">
        <v>3222</v>
      </c>
      <c r="J345" s="35" t="s">
        <v>3225</v>
      </c>
      <c r="K345" s="114">
        <v>0.72222222222222221</v>
      </c>
    </row>
    <row r="346" spans="1:11" x14ac:dyDescent="0.25">
      <c r="A346" s="43">
        <v>42535</v>
      </c>
      <c r="B346" s="6" t="s">
        <v>1472</v>
      </c>
      <c r="C346" s="6">
        <v>4044</v>
      </c>
      <c r="D346" s="18">
        <v>42535.667488425926</v>
      </c>
      <c r="E346" s="18">
        <v>42535.668796296297</v>
      </c>
      <c r="F346" s="15" t="s">
        <v>24</v>
      </c>
      <c r="G346" s="15">
        <f t="shared" si="3"/>
        <v>1.3078703705104999E-3</v>
      </c>
      <c r="H346" s="10" t="s">
        <v>4694</v>
      </c>
      <c r="I346" s="35" t="s">
        <v>3223</v>
      </c>
      <c r="J346" s="35" t="s">
        <v>3227</v>
      </c>
      <c r="K346" s="114">
        <v>0</v>
      </c>
    </row>
    <row r="347" spans="1:11" x14ac:dyDescent="0.25">
      <c r="A347" s="43">
        <v>42536</v>
      </c>
      <c r="B347" s="6" t="s">
        <v>1520</v>
      </c>
      <c r="C347" s="6">
        <v>4032</v>
      </c>
      <c r="D347" s="18">
        <v>42536.170659722222</v>
      </c>
      <c r="E347" s="18">
        <v>42536.171111111114</v>
      </c>
      <c r="F347" s="15" t="s">
        <v>32</v>
      </c>
      <c r="G347" s="15">
        <f t="shared" si="3"/>
        <v>4.5138889254303649E-4</v>
      </c>
      <c r="H347" s="10" t="s">
        <v>785</v>
      </c>
      <c r="I347" s="35" t="s">
        <v>3222</v>
      </c>
      <c r="J347" s="35" t="s">
        <v>3225</v>
      </c>
      <c r="K347" s="114">
        <v>0</v>
      </c>
    </row>
    <row r="348" spans="1:11" x14ac:dyDescent="0.25">
      <c r="A348" s="43">
        <v>42536</v>
      </c>
      <c r="B348" s="6" t="s">
        <v>1546</v>
      </c>
      <c r="C348" s="6">
        <v>4032</v>
      </c>
      <c r="D348" s="18">
        <v>42536.325752314813</v>
      </c>
      <c r="E348" s="18">
        <v>42536.34715277778</v>
      </c>
      <c r="F348" s="15" t="s">
        <v>32</v>
      </c>
      <c r="G348" s="15">
        <f t="shared" si="3"/>
        <v>2.1400462966994382E-2</v>
      </c>
      <c r="H348" s="10" t="s">
        <v>4708</v>
      </c>
      <c r="I348" s="35" t="s">
        <v>3223</v>
      </c>
      <c r="J348" s="35" t="s">
        <v>3230</v>
      </c>
      <c r="K348" s="114">
        <v>0.3888888888888889</v>
      </c>
    </row>
    <row r="349" spans="1:11" x14ac:dyDescent="0.25">
      <c r="A349" s="43">
        <v>42536</v>
      </c>
      <c r="B349" s="6" t="s">
        <v>1593</v>
      </c>
      <c r="C349" s="6">
        <v>4029</v>
      </c>
      <c r="D349" s="18">
        <v>42536.54042824074</v>
      </c>
      <c r="E349" s="18">
        <v>42536.542870370373</v>
      </c>
      <c r="F349" s="15" t="s">
        <v>35</v>
      </c>
      <c r="G349" s="15">
        <f t="shared" si="3"/>
        <v>2.4421296329819597E-3</v>
      </c>
      <c r="H349" s="10" t="s">
        <v>4758</v>
      </c>
      <c r="I349" s="35" t="s">
        <v>3223</v>
      </c>
      <c r="J349" s="35" t="s">
        <v>3230</v>
      </c>
      <c r="K349" s="114">
        <v>0</v>
      </c>
    </row>
    <row r="350" spans="1:11" x14ac:dyDescent="0.25">
      <c r="A350" s="43">
        <v>42536</v>
      </c>
      <c r="B350" s="6" t="s">
        <v>1594</v>
      </c>
      <c r="C350" s="6">
        <v>4030</v>
      </c>
      <c r="D350" s="18">
        <v>42536.578553240739</v>
      </c>
      <c r="E350" s="18">
        <v>42536.640347222223</v>
      </c>
      <c r="F350" s="15" t="s">
        <v>35</v>
      </c>
      <c r="G350" s="15">
        <f t="shared" si="3"/>
        <v>6.179398148378823E-2</v>
      </c>
      <c r="H350" s="10" t="s">
        <v>4745</v>
      </c>
      <c r="I350" s="35" t="s">
        <v>3222</v>
      </c>
      <c r="J350" s="35" t="s">
        <v>3225</v>
      </c>
      <c r="K350" s="114">
        <v>0</v>
      </c>
    </row>
    <row r="351" spans="1:11" x14ac:dyDescent="0.25">
      <c r="A351" s="43">
        <v>42536</v>
      </c>
      <c r="B351" s="6" t="s">
        <v>1602</v>
      </c>
      <c r="C351" s="6">
        <v>4015</v>
      </c>
      <c r="D351" s="18">
        <v>42536.624108796299</v>
      </c>
      <c r="E351" s="18">
        <v>42536.663819444446</v>
      </c>
      <c r="F351" s="15" t="s">
        <v>31</v>
      </c>
      <c r="G351" s="15">
        <f t="shared" si="3"/>
        <v>3.9710648146865424E-2</v>
      </c>
      <c r="H351" s="10" t="s">
        <v>4745</v>
      </c>
      <c r="I351" s="35" t="s">
        <v>3222</v>
      </c>
      <c r="J351" s="35" t="s">
        <v>3225</v>
      </c>
      <c r="K351" s="114">
        <v>0</v>
      </c>
    </row>
    <row r="352" spans="1:11" x14ac:dyDescent="0.25">
      <c r="A352" s="43">
        <v>42536</v>
      </c>
      <c r="B352" s="6" t="s">
        <v>1611</v>
      </c>
      <c r="C352" s="6">
        <v>4020</v>
      </c>
      <c r="D352" s="18">
        <v>42536.634386574071</v>
      </c>
      <c r="E352" s="18">
        <v>42536.643958333334</v>
      </c>
      <c r="F352" s="15" t="s">
        <v>29</v>
      </c>
      <c r="G352" s="15">
        <f t="shared" si="3"/>
        <v>9.5717592630535364E-3</v>
      </c>
      <c r="H352" s="10" t="s">
        <v>4745</v>
      </c>
      <c r="I352" s="35" t="s">
        <v>3222</v>
      </c>
      <c r="J352" s="35" t="s">
        <v>3225</v>
      </c>
      <c r="K352" s="114">
        <v>0.3888888888888889</v>
      </c>
    </row>
    <row r="353" spans="1:11" x14ac:dyDescent="0.25">
      <c r="A353" s="43">
        <v>42536</v>
      </c>
      <c r="B353" s="6" t="s">
        <v>1613</v>
      </c>
      <c r="C353" s="6">
        <v>4024</v>
      </c>
      <c r="D353" s="18">
        <v>42536.64471064815</v>
      </c>
      <c r="E353" s="18">
        <v>42536.645127314812</v>
      </c>
      <c r="F353" s="15" t="s">
        <v>25</v>
      </c>
      <c r="G353" s="15">
        <f t="shared" si="3"/>
        <v>4.1666666220407933E-4</v>
      </c>
      <c r="H353" s="10" t="s">
        <v>4745</v>
      </c>
      <c r="I353" s="35" t="s">
        <v>3222</v>
      </c>
      <c r="J353" s="35" t="s">
        <v>3225</v>
      </c>
      <c r="K353" s="114">
        <v>1</v>
      </c>
    </row>
    <row r="354" spans="1:11" x14ac:dyDescent="0.25">
      <c r="A354" s="43">
        <v>42536</v>
      </c>
      <c r="B354" s="6" t="s">
        <v>1615</v>
      </c>
      <c r="C354" s="6">
        <v>4029</v>
      </c>
      <c r="D354" s="18">
        <v>42536.645266203705</v>
      </c>
      <c r="E354" s="18">
        <v>42536.669502314813</v>
      </c>
      <c r="F354" s="15" t="s">
        <v>35</v>
      </c>
      <c r="G354" s="15">
        <f t="shared" si="3"/>
        <v>2.4236111108621117E-2</v>
      </c>
      <c r="H354" s="10" t="s">
        <v>4703</v>
      </c>
      <c r="I354" s="35" t="s">
        <v>3222</v>
      </c>
      <c r="J354" s="35" t="s">
        <v>4253</v>
      </c>
      <c r="K354" s="114">
        <v>0.72222222222222221</v>
      </c>
    </row>
    <row r="355" spans="1:11" x14ac:dyDescent="0.25">
      <c r="A355" s="43">
        <v>42536</v>
      </c>
      <c r="B355" s="6" t="s">
        <v>1616</v>
      </c>
      <c r="C355" s="6">
        <v>4030</v>
      </c>
      <c r="D355" s="18">
        <v>42536.695763888885</v>
      </c>
      <c r="E355" s="18">
        <v>42536.715092592596</v>
      </c>
      <c r="F355" s="15" t="s">
        <v>35</v>
      </c>
      <c r="G355" s="15">
        <f t="shared" si="3"/>
        <v>1.9328703710925765E-2</v>
      </c>
      <c r="H355" s="10" t="s">
        <v>4759</v>
      </c>
      <c r="I355" s="35" t="s">
        <v>3222</v>
      </c>
      <c r="J355" s="35" t="s">
        <v>3225</v>
      </c>
      <c r="K355" s="114">
        <v>0.3888888888888889</v>
      </c>
    </row>
    <row r="356" spans="1:11" x14ac:dyDescent="0.25">
      <c r="A356" s="43">
        <v>42536</v>
      </c>
      <c r="B356" s="6" t="s">
        <v>1621</v>
      </c>
      <c r="C356" s="6">
        <v>4007</v>
      </c>
      <c r="D356" s="18">
        <v>42536.68954861111</v>
      </c>
      <c r="E356" s="18">
        <v>42536.692337962966</v>
      </c>
      <c r="F356" s="15" t="s">
        <v>23</v>
      </c>
      <c r="G356" s="15">
        <f t="shared" si="3"/>
        <v>2.7893518563359976E-3</v>
      </c>
      <c r="H356" s="10" t="s">
        <v>4759</v>
      </c>
      <c r="I356" s="35" t="s">
        <v>3222</v>
      </c>
      <c r="J356" s="35" t="s">
        <v>3225</v>
      </c>
      <c r="K356" s="114">
        <v>0</v>
      </c>
    </row>
    <row r="357" spans="1:11" x14ac:dyDescent="0.25">
      <c r="A357" s="43">
        <v>42536</v>
      </c>
      <c r="B357" s="6" t="s">
        <v>1623</v>
      </c>
      <c r="C357" s="6">
        <v>4025</v>
      </c>
      <c r="D357" s="18">
        <v>42536.695856481485</v>
      </c>
      <c r="E357" s="18">
        <v>42536.705277777779</v>
      </c>
      <c r="F357" s="15" t="s">
        <v>26</v>
      </c>
      <c r="G357" s="15">
        <f t="shared" si="3"/>
        <v>9.4212962940218858E-3</v>
      </c>
      <c r="H357" s="10" t="s">
        <v>4760</v>
      </c>
      <c r="I357" s="35" t="s">
        <v>3222</v>
      </c>
      <c r="J357" s="35" t="s">
        <v>4779</v>
      </c>
      <c r="K357" s="114">
        <v>0.22222222222222221</v>
      </c>
    </row>
    <row r="358" spans="1:11" x14ac:dyDescent="0.25">
      <c r="A358" s="43">
        <v>42536</v>
      </c>
      <c r="B358" s="6" t="s">
        <v>1626</v>
      </c>
      <c r="C358" s="6">
        <v>4019</v>
      </c>
      <c r="D358" s="18">
        <v>42536.769537037035</v>
      </c>
      <c r="E358" s="18">
        <v>42536.774421296293</v>
      </c>
      <c r="F358" s="15" t="s">
        <v>29</v>
      </c>
      <c r="G358" s="15">
        <f t="shared" si="3"/>
        <v>4.8842592586879618E-3</v>
      </c>
      <c r="H358" s="10" t="s">
        <v>4760</v>
      </c>
      <c r="I358" s="35" t="s">
        <v>3222</v>
      </c>
      <c r="J358" s="35" t="s">
        <v>4779</v>
      </c>
      <c r="K358" s="114">
        <v>0</v>
      </c>
    </row>
    <row r="359" spans="1:11" x14ac:dyDescent="0.25">
      <c r="A359" s="43">
        <v>42536</v>
      </c>
      <c r="B359" s="6" t="s">
        <v>1627</v>
      </c>
      <c r="C359" s="6">
        <v>4016</v>
      </c>
      <c r="D359" s="18">
        <v>42536.722384259258</v>
      </c>
      <c r="E359" s="18">
        <v>42536.733449074076</v>
      </c>
      <c r="F359" s="15" t="s">
        <v>31</v>
      </c>
      <c r="G359" s="15">
        <f t="shared" si="3"/>
        <v>1.1064814818382729E-2</v>
      </c>
      <c r="H359" s="10" t="s">
        <v>4760</v>
      </c>
      <c r="I359" s="35" t="s">
        <v>3222</v>
      </c>
      <c r="J359" s="35" t="s">
        <v>4779</v>
      </c>
      <c r="K359" s="114">
        <v>0</v>
      </c>
    </row>
    <row r="360" spans="1:11" x14ac:dyDescent="0.25">
      <c r="A360" s="43">
        <v>42536</v>
      </c>
      <c r="B360" s="6" t="s">
        <v>1629</v>
      </c>
      <c r="C360" s="6">
        <v>4011</v>
      </c>
      <c r="D360" s="18">
        <v>42536.733946759261</v>
      </c>
      <c r="E360" s="18">
        <v>42536.754548611112</v>
      </c>
      <c r="F360" s="15" t="s">
        <v>33</v>
      </c>
      <c r="G360" s="15">
        <f t="shared" si="3"/>
        <v>2.0601851851097308E-2</v>
      </c>
      <c r="H360" s="10" t="s">
        <v>4760</v>
      </c>
      <c r="I360" s="35" t="s">
        <v>3222</v>
      </c>
      <c r="J360" s="35" t="s">
        <v>4779</v>
      </c>
      <c r="K360" s="114">
        <v>1</v>
      </c>
    </row>
    <row r="361" spans="1:11" x14ac:dyDescent="0.25">
      <c r="A361" s="43">
        <v>42536</v>
      </c>
      <c r="B361" s="6" t="s">
        <v>1631</v>
      </c>
      <c r="C361" s="6">
        <v>4024</v>
      </c>
      <c r="D361" s="18">
        <v>42536.73574074074</v>
      </c>
      <c r="E361" s="18">
        <v>42536.803263888891</v>
      </c>
      <c r="F361" s="15" t="s">
        <v>25</v>
      </c>
      <c r="G361" s="15">
        <f t="shared" ref="G361:G381" si="4">E361-D361</f>
        <v>6.752314815093996E-2</v>
      </c>
      <c r="H361" s="10" t="s">
        <v>4760</v>
      </c>
      <c r="I361" s="35" t="s">
        <v>3222</v>
      </c>
      <c r="J361" s="35" t="s">
        <v>4779</v>
      </c>
      <c r="K361" s="114">
        <v>1</v>
      </c>
    </row>
    <row r="362" spans="1:11" x14ac:dyDescent="0.25">
      <c r="A362" s="43">
        <v>42536</v>
      </c>
      <c r="B362" s="6" t="s">
        <v>1632</v>
      </c>
      <c r="C362" s="6">
        <v>4019</v>
      </c>
      <c r="D362" s="18">
        <v>42536.778298611112</v>
      </c>
      <c r="E362" s="18">
        <v>42536.830057870371</v>
      </c>
      <c r="F362" s="15" t="s">
        <v>29</v>
      </c>
      <c r="G362" s="15">
        <f t="shared" si="4"/>
        <v>5.1759259258687962E-2</v>
      </c>
      <c r="H362" s="10" t="s">
        <v>4760</v>
      </c>
      <c r="I362" s="35" t="s">
        <v>3222</v>
      </c>
      <c r="J362" s="35" t="s">
        <v>4779</v>
      </c>
      <c r="K362" s="114">
        <v>1</v>
      </c>
    </row>
    <row r="363" spans="1:11" x14ac:dyDescent="0.25">
      <c r="A363" s="43">
        <v>42536</v>
      </c>
      <c r="B363" s="6" t="s">
        <v>1638</v>
      </c>
      <c r="C363" s="6">
        <v>4012</v>
      </c>
      <c r="D363" s="18">
        <v>42536.806493055556</v>
      </c>
      <c r="E363" s="18">
        <v>42536.853750000002</v>
      </c>
      <c r="F363" s="15" t="s">
        <v>33</v>
      </c>
      <c r="G363" s="15">
        <f t="shared" si="4"/>
        <v>4.7256944446417037E-2</v>
      </c>
      <c r="H363" s="10" t="s">
        <v>4760</v>
      </c>
      <c r="I363" s="35" t="s">
        <v>3222</v>
      </c>
      <c r="J363" s="35" t="s">
        <v>4779</v>
      </c>
      <c r="K363" s="114">
        <v>1</v>
      </c>
    </row>
    <row r="364" spans="1:11" x14ac:dyDescent="0.25">
      <c r="A364" s="43">
        <v>42536</v>
      </c>
      <c r="B364" s="6" t="s">
        <v>1639</v>
      </c>
      <c r="C364" s="6">
        <v>4018</v>
      </c>
      <c r="D364" s="18">
        <v>42536.787199074075</v>
      </c>
      <c r="E364" s="18">
        <v>42536.788622685184</v>
      </c>
      <c r="F364" s="15" t="s">
        <v>36</v>
      </c>
      <c r="G364" s="15">
        <f t="shared" si="4"/>
        <v>1.4236111092031933E-3</v>
      </c>
      <c r="H364" s="10" t="s">
        <v>4760</v>
      </c>
      <c r="I364" s="35" t="s">
        <v>3222</v>
      </c>
      <c r="J364" s="35" t="s">
        <v>4779</v>
      </c>
      <c r="K364" s="114">
        <v>1</v>
      </c>
    </row>
    <row r="365" spans="1:11" x14ac:dyDescent="0.25">
      <c r="A365" s="43">
        <v>42536</v>
      </c>
      <c r="B365" s="6" t="s">
        <v>1660</v>
      </c>
      <c r="C365" s="6">
        <v>4012</v>
      </c>
      <c r="D365" s="18">
        <v>42537.055451388886</v>
      </c>
      <c r="E365" s="18">
        <v>42537.086527777778</v>
      </c>
      <c r="F365" s="15" t="s">
        <v>33</v>
      </c>
      <c r="G365" s="15">
        <f t="shared" si="4"/>
        <v>3.107638889196096E-2</v>
      </c>
      <c r="H365" s="10" t="s">
        <v>4759</v>
      </c>
      <c r="I365" s="35" t="s">
        <v>3222</v>
      </c>
      <c r="J365" s="35" t="s">
        <v>3225</v>
      </c>
      <c r="K365" s="114">
        <v>0</v>
      </c>
    </row>
    <row r="366" spans="1:11" x14ac:dyDescent="0.25">
      <c r="A366" s="43">
        <v>42537</v>
      </c>
      <c r="B366" s="6" t="s">
        <v>1728</v>
      </c>
      <c r="C366" s="6">
        <v>4043</v>
      </c>
      <c r="D366" s="18">
        <v>42537.483587962961</v>
      </c>
      <c r="E366" s="18">
        <v>42537.506898148145</v>
      </c>
      <c r="F366" s="15" t="s">
        <v>24</v>
      </c>
      <c r="G366" s="15">
        <f t="shared" si="4"/>
        <v>2.3310185184527654E-2</v>
      </c>
      <c r="H366" s="10" t="s">
        <v>4773</v>
      </c>
      <c r="I366" s="35" t="s">
        <v>3223</v>
      </c>
      <c r="J366" s="35" t="s">
        <v>3224</v>
      </c>
      <c r="K366" s="114">
        <v>0.5</v>
      </c>
    </row>
    <row r="367" spans="1:11" x14ac:dyDescent="0.25">
      <c r="A367" s="43">
        <v>42537</v>
      </c>
      <c r="B367" s="6" t="s">
        <v>1752</v>
      </c>
      <c r="C367" s="6">
        <v>4013</v>
      </c>
      <c r="D367" s="18">
        <v>42537.61241898148</v>
      </c>
      <c r="E367" s="18">
        <v>42537.616956018515</v>
      </c>
      <c r="F367" s="15" t="s">
        <v>28</v>
      </c>
      <c r="G367" s="15">
        <f t="shared" si="4"/>
        <v>4.537037035333924E-3</v>
      </c>
      <c r="H367" s="10" t="s">
        <v>4759</v>
      </c>
      <c r="I367" s="35" t="s">
        <v>3222</v>
      </c>
      <c r="J367" s="35" t="s">
        <v>3225</v>
      </c>
      <c r="K367" s="114">
        <v>1</v>
      </c>
    </row>
    <row r="368" spans="1:11" x14ac:dyDescent="0.25">
      <c r="A368" s="43">
        <v>42537</v>
      </c>
      <c r="B368" s="6" t="s">
        <v>1756</v>
      </c>
      <c r="C368" s="6">
        <v>4043</v>
      </c>
      <c r="D368" s="18">
        <v>42537.628460648149</v>
      </c>
      <c r="E368" s="18">
        <v>42537.649467592593</v>
      </c>
      <c r="F368" s="15" t="s">
        <v>24</v>
      </c>
      <c r="G368" s="15">
        <f t="shared" si="4"/>
        <v>2.1006944443797693E-2</v>
      </c>
      <c r="H368" s="10" t="s">
        <v>4775</v>
      </c>
      <c r="I368" s="35" t="s">
        <v>3222</v>
      </c>
      <c r="J368" s="35" t="s">
        <v>3226</v>
      </c>
      <c r="K368" s="114">
        <v>0.22222222222222221</v>
      </c>
    </row>
    <row r="369" spans="1:11" x14ac:dyDescent="0.25">
      <c r="A369" s="43">
        <v>42537</v>
      </c>
      <c r="B369" s="6" t="s">
        <v>1758</v>
      </c>
      <c r="C369" s="6">
        <v>4010</v>
      </c>
      <c r="D369" s="18">
        <v>42537.64025462963</v>
      </c>
      <c r="E369" s="18">
        <v>42537.660532407404</v>
      </c>
      <c r="F369" s="15" t="s">
        <v>631</v>
      </c>
      <c r="G369" s="15">
        <f t="shared" si="4"/>
        <v>2.0277777774026617E-2</v>
      </c>
      <c r="H369" s="10" t="s">
        <v>4775</v>
      </c>
      <c r="I369" s="35" t="s">
        <v>3222</v>
      </c>
      <c r="J369" s="35" t="s">
        <v>3226</v>
      </c>
      <c r="K369" s="114">
        <v>0.22222222222222221</v>
      </c>
    </row>
    <row r="370" spans="1:11" x14ac:dyDescent="0.25">
      <c r="A370" s="43">
        <v>42537</v>
      </c>
      <c r="B370" s="6" t="s">
        <v>1759</v>
      </c>
      <c r="C370" s="6">
        <v>4019</v>
      </c>
      <c r="D370" s="18">
        <v>42537.654340277775</v>
      </c>
      <c r="E370" s="18">
        <v>42537.667939814812</v>
      </c>
      <c r="F370" s="15" t="s">
        <v>29</v>
      </c>
      <c r="G370" s="15">
        <f t="shared" si="4"/>
        <v>1.3599537036498077E-2</v>
      </c>
      <c r="H370" s="10" t="s">
        <v>4775</v>
      </c>
      <c r="I370" s="35" t="s">
        <v>3222</v>
      </c>
      <c r="J370" s="35" t="s">
        <v>3226</v>
      </c>
      <c r="K370" s="114">
        <v>0.22222222222222221</v>
      </c>
    </row>
    <row r="371" spans="1:11" x14ac:dyDescent="0.25">
      <c r="A371" s="43">
        <v>42537</v>
      </c>
      <c r="B371" s="6" t="s">
        <v>1761</v>
      </c>
      <c r="C371" s="6">
        <v>4023</v>
      </c>
      <c r="D371" s="18">
        <v>42537.662754629629</v>
      </c>
      <c r="E371" s="18">
        <v>42537.677905092591</v>
      </c>
      <c r="F371" s="15" t="s">
        <v>25</v>
      </c>
      <c r="G371" s="15">
        <f t="shared" si="4"/>
        <v>1.5150462961173616E-2</v>
      </c>
      <c r="H371" s="10" t="s">
        <v>4775</v>
      </c>
      <c r="I371" s="35" t="s">
        <v>3222</v>
      </c>
      <c r="J371" s="35" t="s">
        <v>3226</v>
      </c>
      <c r="K371" s="114">
        <v>0.22222222222222221</v>
      </c>
    </row>
    <row r="372" spans="1:11" x14ac:dyDescent="0.25">
      <c r="A372" s="43">
        <v>42537</v>
      </c>
      <c r="B372" s="6" t="s">
        <v>1762</v>
      </c>
      <c r="C372" s="6">
        <v>4011</v>
      </c>
      <c r="D372" s="18">
        <v>42537.656851851854</v>
      </c>
      <c r="E372" s="18">
        <v>42537.657881944448</v>
      </c>
      <c r="F372" s="15" t="s">
        <v>33</v>
      </c>
      <c r="G372" s="15">
        <f t="shared" si="4"/>
        <v>1.0300925932824612E-3</v>
      </c>
      <c r="H372" s="10" t="s">
        <v>4775</v>
      </c>
      <c r="I372" s="35" t="s">
        <v>3222</v>
      </c>
      <c r="J372" s="35" t="s">
        <v>3226</v>
      </c>
      <c r="K372" s="114">
        <v>0.72222222222222221</v>
      </c>
    </row>
    <row r="373" spans="1:11" x14ac:dyDescent="0.25">
      <c r="A373" s="43">
        <v>42537</v>
      </c>
      <c r="B373" s="6" t="s">
        <v>1763</v>
      </c>
      <c r="C373" s="6">
        <v>4012</v>
      </c>
      <c r="D373" s="18">
        <v>42537.675173611111</v>
      </c>
      <c r="E373" s="18">
        <v>42537.676666666666</v>
      </c>
      <c r="F373" s="15" t="s">
        <v>33</v>
      </c>
      <c r="G373" s="15">
        <f t="shared" si="4"/>
        <v>1.4930555553291924E-3</v>
      </c>
      <c r="H373" s="10" t="s">
        <v>4775</v>
      </c>
      <c r="I373" s="35" t="s">
        <v>3222</v>
      </c>
      <c r="J373" s="35" t="s">
        <v>3226</v>
      </c>
      <c r="K373" s="114">
        <v>0</v>
      </c>
    </row>
    <row r="374" spans="1:11" x14ac:dyDescent="0.25">
      <c r="A374" s="43">
        <v>42537</v>
      </c>
      <c r="B374" s="6" t="s">
        <v>1764</v>
      </c>
      <c r="C374" s="6">
        <v>4018</v>
      </c>
      <c r="D374" s="18">
        <v>42537.670486111114</v>
      </c>
      <c r="E374" s="18">
        <v>42537.681250000001</v>
      </c>
      <c r="F374" s="15" t="s">
        <v>36</v>
      </c>
      <c r="G374" s="15">
        <f t="shared" si="4"/>
        <v>1.0763888887595385E-2</v>
      </c>
      <c r="H374" s="10" t="s">
        <v>4775</v>
      </c>
      <c r="I374" s="35" t="s">
        <v>3222</v>
      </c>
      <c r="J374" s="35" t="s">
        <v>3226</v>
      </c>
      <c r="K374" s="114">
        <v>0.66666666666666663</v>
      </c>
    </row>
    <row r="375" spans="1:11" x14ac:dyDescent="0.25">
      <c r="A375" s="43">
        <v>42537</v>
      </c>
      <c r="B375" s="6" t="s">
        <v>1766</v>
      </c>
      <c r="C375" s="6">
        <v>4042</v>
      </c>
      <c r="D375" s="18">
        <v>42537.656261574077</v>
      </c>
      <c r="E375" s="18">
        <v>42537.669432870367</v>
      </c>
      <c r="F375" s="15" t="s">
        <v>3218</v>
      </c>
      <c r="G375" s="15">
        <f t="shared" si="4"/>
        <v>1.3171296290238388E-2</v>
      </c>
      <c r="H375" s="10" t="s">
        <v>4775</v>
      </c>
      <c r="I375" s="35" t="s">
        <v>3222</v>
      </c>
      <c r="J375" s="35" t="s">
        <v>3226</v>
      </c>
      <c r="K375" s="114">
        <v>0.66666666666666663</v>
      </c>
    </row>
    <row r="376" spans="1:11" x14ac:dyDescent="0.25">
      <c r="A376" s="43">
        <v>42537</v>
      </c>
      <c r="B376" s="6" t="s">
        <v>1768</v>
      </c>
      <c r="C376" s="6">
        <v>4044</v>
      </c>
      <c r="D376" s="18">
        <v>42537.690729166665</v>
      </c>
      <c r="E376" s="18">
        <v>42537.702916666669</v>
      </c>
      <c r="F376" s="15" t="s">
        <v>24</v>
      </c>
      <c r="G376" s="15">
        <f t="shared" si="4"/>
        <v>1.2187500004074536E-2</v>
      </c>
      <c r="H376" s="10" t="s">
        <v>4775</v>
      </c>
      <c r="I376" s="35" t="s">
        <v>3222</v>
      </c>
      <c r="J376" s="35" t="s">
        <v>3226</v>
      </c>
      <c r="K376" s="114">
        <v>0.66666666666666663</v>
      </c>
    </row>
    <row r="377" spans="1:11" x14ac:dyDescent="0.25">
      <c r="A377" s="43">
        <v>42537</v>
      </c>
      <c r="B377" s="6" t="s">
        <v>1773</v>
      </c>
      <c r="C377" s="6">
        <v>4019</v>
      </c>
      <c r="D377" s="18">
        <v>42537.723796296297</v>
      </c>
      <c r="E377" s="18">
        <v>42537.724490740744</v>
      </c>
      <c r="F377" s="15" t="s">
        <v>29</v>
      </c>
      <c r="G377" s="15">
        <f t="shared" si="4"/>
        <v>6.944444467080757E-4</v>
      </c>
      <c r="H377" s="10" t="s">
        <v>4759</v>
      </c>
      <c r="I377" s="35" t="s">
        <v>3222</v>
      </c>
      <c r="J377" s="35" t="s">
        <v>3225</v>
      </c>
      <c r="K377" s="114">
        <v>0</v>
      </c>
    </row>
    <row r="378" spans="1:11" x14ac:dyDescent="0.25">
      <c r="A378" s="43">
        <v>42537</v>
      </c>
      <c r="B378" s="6" t="s">
        <v>1774</v>
      </c>
      <c r="C378" s="6">
        <v>4024</v>
      </c>
      <c r="D378" s="18">
        <v>42537.69736111111</v>
      </c>
      <c r="E378" s="18">
        <v>42537.699444444443</v>
      </c>
      <c r="F378" s="15" t="s">
        <v>25</v>
      </c>
      <c r="G378" s="15">
        <f t="shared" si="4"/>
        <v>2.0833333328482695E-3</v>
      </c>
      <c r="H378" s="10" t="s">
        <v>4759</v>
      </c>
      <c r="I378" s="35" t="s">
        <v>3222</v>
      </c>
      <c r="J378" s="35" t="s">
        <v>3225</v>
      </c>
      <c r="K378" s="114">
        <v>0</v>
      </c>
    </row>
    <row r="379" spans="1:11" x14ac:dyDescent="0.25">
      <c r="A379" s="43">
        <v>42537</v>
      </c>
      <c r="B379" s="6" t="s">
        <v>1783</v>
      </c>
      <c r="C379" s="6">
        <v>4043</v>
      </c>
      <c r="D379" s="18">
        <v>42537.775023148148</v>
      </c>
      <c r="E379" s="18">
        <v>42537.777106481481</v>
      </c>
      <c r="F379" s="15" t="s">
        <v>24</v>
      </c>
      <c r="G379" s="15">
        <f t="shared" si="4"/>
        <v>2.0833333328482695E-3</v>
      </c>
      <c r="H379" s="10" t="s">
        <v>4759</v>
      </c>
      <c r="I379" s="35" t="s">
        <v>3222</v>
      </c>
      <c r="J379" s="35" t="s">
        <v>3225</v>
      </c>
      <c r="K379" s="114">
        <v>0</v>
      </c>
    </row>
    <row r="380" spans="1:11" x14ac:dyDescent="0.25">
      <c r="A380" s="43">
        <v>42537</v>
      </c>
      <c r="B380" s="6" t="s">
        <v>1788</v>
      </c>
      <c r="C380" s="6">
        <v>4025</v>
      </c>
      <c r="D380" s="18">
        <v>42537.769178240742</v>
      </c>
      <c r="E380" s="18">
        <v>42537.771261574075</v>
      </c>
      <c r="F380" s="15" t="s">
        <v>26</v>
      </c>
      <c r="G380" s="15">
        <f t="shared" si="4"/>
        <v>2.0833333328482695E-3</v>
      </c>
      <c r="H380" s="10" t="s">
        <v>4759</v>
      </c>
      <c r="I380" s="35" t="s">
        <v>3222</v>
      </c>
      <c r="J380" s="35" t="s">
        <v>3225</v>
      </c>
      <c r="K380" s="114">
        <v>0</v>
      </c>
    </row>
    <row r="381" spans="1:11" x14ac:dyDescent="0.25">
      <c r="A381" s="43">
        <v>42537</v>
      </c>
      <c r="B381" s="6" t="s">
        <v>1801</v>
      </c>
      <c r="C381" s="6">
        <v>4011</v>
      </c>
      <c r="D381" s="18">
        <v>42537.913321759261</v>
      </c>
      <c r="E381" s="18">
        <v>42537.914618055554</v>
      </c>
      <c r="F381" s="15" t="s">
        <v>33</v>
      </c>
      <c r="G381" s="15">
        <f t="shared" si="4"/>
        <v>1.2962962937308475E-3</v>
      </c>
      <c r="H381" s="10" t="s">
        <v>4745</v>
      </c>
      <c r="I381" s="35" t="s">
        <v>3222</v>
      </c>
      <c r="J381" s="35" t="s">
        <v>3225</v>
      </c>
      <c r="K381" s="114">
        <v>1</v>
      </c>
    </row>
    <row r="382" spans="1:11" x14ac:dyDescent="0.25">
      <c r="A382" s="43">
        <v>42539</v>
      </c>
      <c r="B382" s="13" t="s">
        <v>2041</v>
      </c>
      <c r="C382" s="13">
        <v>4040</v>
      </c>
      <c r="D382" s="42">
        <v>42539.644247685188</v>
      </c>
      <c r="E382" s="42">
        <v>42539.664837962962</v>
      </c>
      <c r="F382" s="13" t="s">
        <v>37</v>
      </c>
      <c r="G382" s="16">
        <f t="shared" ref="G382:G408" si="5">E382-D382</f>
        <v>2.0590277774317656E-2</v>
      </c>
      <c r="H382" s="14" t="s">
        <v>4703</v>
      </c>
      <c r="I382" s="35" t="s">
        <v>3222</v>
      </c>
      <c r="J382" s="35" t="s">
        <v>4253</v>
      </c>
      <c r="K382" s="114">
        <v>0.94444444444444442</v>
      </c>
    </row>
    <row r="383" spans="1:11" x14ac:dyDescent="0.25">
      <c r="A383" s="43">
        <v>42539</v>
      </c>
      <c r="B383" s="13" t="s">
        <v>2061</v>
      </c>
      <c r="C383" s="13">
        <v>4023</v>
      </c>
      <c r="D383" s="42">
        <v>42539.795474537037</v>
      </c>
      <c r="E383" s="42">
        <v>42539.819548611114</v>
      </c>
      <c r="F383" s="16" t="s">
        <v>25</v>
      </c>
      <c r="G383" s="16">
        <f t="shared" si="5"/>
        <v>2.4074074077361729E-2</v>
      </c>
      <c r="H383" s="14" t="s">
        <v>4703</v>
      </c>
      <c r="I383" s="35" t="s">
        <v>3222</v>
      </c>
      <c r="J383" s="35" t="s">
        <v>4253</v>
      </c>
      <c r="K383" s="114">
        <v>0.66666666666666663</v>
      </c>
    </row>
    <row r="384" spans="1:11" x14ac:dyDescent="0.25">
      <c r="A384" s="43">
        <v>42539</v>
      </c>
      <c r="B384" s="13" t="s">
        <v>1957</v>
      </c>
      <c r="C384" s="13">
        <v>4030</v>
      </c>
      <c r="D384" s="42">
        <v>42539.184178240743</v>
      </c>
      <c r="E384" s="42">
        <v>42539.184178240743</v>
      </c>
      <c r="F384" s="13" t="s">
        <v>35</v>
      </c>
      <c r="G384" s="16">
        <f t="shared" si="5"/>
        <v>0</v>
      </c>
      <c r="H384" s="14" t="s">
        <v>4694</v>
      </c>
      <c r="I384" s="35" t="s">
        <v>4814</v>
      </c>
      <c r="J384" s="35" t="s">
        <v>3223</v>
      </c>
      <c r="K384" s="114">
        <v>0</v>
      </c>
    </row>
    <row r="385" spans="1:11" x14ac:dyDescent="0.25">
      <c r="A385" s="43">
        <v>42539</v>
      </c>
      <c r="B385" s="13" t="s">
        <v>1969</v>
      </c>
      <c r="C385" s="13">
        <v>4012</v>
      </c>
      <c r="D385" s="42">
        <v>42539.265706018516</v>
      </c>
      <c r="E385" s="42">
        <v>42539.265706018516</v>
      </c>
      <c r="F385" s="13" t="s">
        <v>33</v>
      </c>
      <c r="G385" s="16">
        <f t="shared" si="5"/>
        <v>0</v>
      </c>
      <c r="H385" s="14" t="s">
        <v>4694</v>
      </c>
      <c r="I385" s="35" t="s">
        <v>4814</v>
      </c>
      <c r="J385" s="35" t="s">
        <v>3223</v>
      </c>
      <c r="K385" s="114">
        <v>0</v>
      </c>
    </row>
    <row r="386" spans="1:11" x14ac:dyDescent="0.25">
      <c r="A386" s="43">
        <v>42539</v>
      </c>
      <c r="B386" s="13" t="s">
        <v>2014</v>
      </c>
      <c r="C386" s="13">
        <v>4024</v>
      </c>
      <c r="D386" s="42">
        <v>42539.469039351854</v>
      </c>
      <c r="E386" s="42">
        <v>42539.470335648148</v>
      </c>
      <c r="F386" s="13" t="s">
        <v>25</v>
      </c>
      <c r="G386" s="16">
        <f t="shared" si="5"/>
        <v>1.2962962937308475E-3</v>
      </c>
      <c r="H386" s="14" t="s">
        <v>4694</v>
      </c>
      <c r="I386" s="35" t="s">
        <v>4814</v>
      </c>
      <c r="J386" s="35" t="s">
        <v>3223</v>
      </c>
      <c r="K386" s="114">
        <v>0</v>
      </c>
    </row>
    <row r="387" spans="1:11" x14ac:dyDescent="0.25">
      <c r="A387" s="43">
        <v>42539</v>
      </c>
      <c r="B387" s="13" t="s">
        <v>4787</v>
      </c>
      <c r="C387" s="13">
        <v>4024</v>
      </c>
      <c r="D387" s="42">
        <v>42539.538449074076</v>
      </c>
      <c r="E387" s="42">
        <v>42539.567696759259</v>
      </c>
      <c r="F387" s="13" t="s">
        <v>25</v>
      </c>
      <c r="G387" s="16">
        <f t="shared" si="5"/>
        <v>2.9247685182781424E-2</v>
      </c>
      <c r="H387" s="14" t="s">
        <v>4694</v>
      </c>
      <c r="I387" s="35" t="s">
        <v>4814</v>
      </c>
      <c r="J387" s="35" t="s">
        <v>3223</v>
      </c>
      <c r="K387" s="114">
        <v>0.33333333333333331</v>
      </c>
    </row>
    <row r="388" spans="1:11" x14ac:dyDescent="0.25">
      <c r="A388" s="43">
        <v>42539</v>
      </c>
      <c r="B388" s="13" t="s">
        <v>1998</v>
      </c>
      <c r="C388" s="13">
        <v>4011</v>
      </c>
      <c r="D388" s="42">
        <v>42539.372557870367</v>
      </c>
      <c r="E388" s="42">
        <v>42539.374050925922</v>
      </c>
      <c r="F388" s="13" t="s">
        <v>33</v>
      </c>
      <c r="G388" s="16">
        <f t="shared" si="5"/>
        <v>1.4930555553291924E-3</v>
      </c>
      <c r="H388" s="14" t="s">
        <v>4759</v>
      </c>
      <c r="I388" s="35" t="s">
        <v>3222</v>
      </c>
      <c r="J388" s="35" t="s">
        <v>3225</v>
      </c>
      <c r="K388" s="114">
        <v>1</v>
      </c>
    </row>
    <row r="389" spans="1:11" x14ac:dyDescent="0.25">
      <c r="A389" s="43">
        <v>42539</v>
      </c>
      <c r="B389" s="13" t="s">
        <v>2001</v>
      </c>
      <c r="C389" s="13">
        <v>4019</v>
      </c>
      <c r="D389" s="42">
        <v>42539.422592592593</v>
      </c>
      <c r="E389" s="42">
        <v>42539.423634259256</v>
      </c>
      <c r="F389" s="13" t="s">
        <v>29</v>
      </c>
      <c r="G389" s="16">
        <f t="shared" si="5"/>
        <v>1.0416666627861559E-3</v>
      </c>
      <c r="H389" s="14" t="s">
        <v>4759</v>
      </c>
      <c r="I389" s="35" t="s">
        <v>3222</v>
      </c>
      <c r="J389" s="35" t="s">
        <v>3225</v>
      </c>
      <c r="K389" s="114">
        <v>0</v>
      </c>
    </row>
    <row r="390" spans="1:11" x14ac:dyDescent="0.25">
      <c r="A390" s="43">
        <v>42539</v>
      </c>
      <c r="B390" s="13" t="s">
        <v>2006</v>
      </c>
      <c r="C390" s="13">
        <v>4042</v>
      </c>
      <c r="D390" s="42">
        <v>42539.417696759258</v>
      </c>
      <c r="E390" s="42">
        <v>42539.418263888889</v>
      </c>
      <c r="F390" s="13" t="s">
        <v>3218</v>
      </c>
      <c r="G390" s="16">
        <f t="shared" si="5"/>
        <v>5.671296312357299E-4</v>
      </c>
      <c r="H390" s="14" t="s">
        <v>4759</v>
      </c>
      <c r="I390" s="35" t="s">
        <v>3222</v>
      </c>
      <c r="J390" s="35" t="s">
        <v>3225</v>
      </c>
      <c r="K390" s="114">
        <v>0</v>
      </c>
    </row>
    <row r="391" spans="1:11" x14ac:dyDescent="0.25">
      <c r="A391" s="43">
        <v>42539</v>
      </c>
      <c r="B391" s="13" t="s">
        <v>2019</v>
      </c>
      <c r="C391" s="13">
        <v>4039</v>
      </c>
      <c r="D391" s="42">
        <v>42539.532766203702</v>
      </c>
      <c r="E391" s="42">
        <v>42539.533993055556</v>
      </c>
      <c r="F391" s="13" t="s">
        <v>37</v>
      </c>
      <c r="G391" s="16">
        <f t="shared" si="5"/>
        <v>1.2268518548808061E-3</v>
      </c>
      <c r="H391" s="14" t="s">
        <v>4759</v>
      </c>
      <c r="I391" s="35" t="s">
        <v>3222</v>
      </c>
      <c r="J391" s="35" t="s">
        <v>3225</v>
      </c>
      <c r="K391" s="114">
        <v>1</v>
      </c>
    </row>
    <row r="392" spans="1:11" x14ac:dyDescent="0.25">
      <c r="A392" s="43">
        <v>42539</v>
      </c>
      <c r="B392" s="13" t="s">
        <v>2022</v>
      </c>
      <c r="C392" s="13">
        <v>4017</v>
      </c>
      <c r="D392" s="42">
        <v>42539.548657407409</v>
      </c>
      <c r="E392" s="42">
        <v>42539.560694444444</v>
      </c>
      <c r="F392" s="13" t="s">
        <v>36</v>
      </c>
      <c r="G392" s="16">
        <f t="shared" si="5"/>
        <v>1.2037037035042886E-2</v>
      </c>
      <c r="H392" s="14" t="s">
        <v>4759</v>
      </c>
      <c r="I392" s="35" t="s">
        <v>3222</v>
      </c>
      <c r="J392" s="35" t="s">
        <v>3225</v>
      </c>
      <c r="K392" s="114">
        <v>0</v>
      </c>
    </row>
    <row r="393" spans="1:11" x14ac:dyDescent="0.25">
      <c r="A393" s="43">
        <v>42539</v>
      </c>
      <c r="B393" s="13" t="s">
        <v>2032</v>
      </c>
      <c r="C393" s="13">
        <v>4030</v>
      </c>
      <c r="D393" s="42">
        <v>42539.62122685185</v>
      </c>
      <c r="E393" s="42">
        <v>42539.622615740744</v>
      </c>
      <c r="F393" s="13" t="s">
        <v>35</v>
      </c>
      <c r="G393" s="16">
        <f t="shared" si="5"/>
        <v>1.3888888934161514E-3</v>
      </c>
      <c r="H393" s="14" t="s">
        <v>4783</v>
      </c>
      <c r="I393" s="35" t="s">
        <v>3222</v>
      </c>
      <c r="J393" s="35" t="s">
        <v>3225</v>
      </c>
      <c r="K393" s="114">
        <v>0</v>
      </c>
    </row>
    <row r="394" spans="1:11" x14ac:dyDescent="0.25">
      <c r="A394" s="43">
        <v>42539</v>
      </c>
      <c r="B394" s="13" t="s">
        <v>2057</v>
      </c>
      <c r="C394" s="13">
        <v>4025</v>
      </c>
      <c r="D394" s="42">
        <v>42539.736006944448</v>
      </c>
      <c r="E394" s="42">
        <v>42539.737372685187</v>
      </c>
      <c r="F394" s="13" t="s">
        <v>26</v>
      </c>
      <c r="G394" s="16">
        <f t="shared" si="5"/>
        <v>1.3657407398568466E-3</v>
      </c>
      <c r="H394" s="14" t="s">
        <v>4759</v>
      </c>
      <c r="I394" s="35" t="s">
        <v>3222</v>
      </c>
      <c r="J394" s="35" t="s">
        <v>3225</v>
      </c>
      <c r="K394" s="114">
        <v>1</v>
      </c>
    </row>
    <row r="395" spans="1:11" x14ac:dyDescent="0.25">
      <c r="A395" s="43">
        <v>42539</v>
      </c>
      <c r="B395" s="13" t="s">
        <v>2069</v>
      </c>
      <c r="C395" s="13">
        <v>4023</v>
      </c>
      <c r="D395" s="42">
        <v>42539.866689814815</v>
      </c>
      <c r="E395" s="42">
        <v>42539.867604166669</v>
      </c>
      <c r="F395" s="16" t="s">
        <v>25</v>
      </c>
      <c r="G395" s="16">
        <f t="shared" si="5"/>
        <v>9.1435185458976775E-4</v>
      </c>
      <c r="H395" s="14" t="s">
        <v>4759</v>
      </c>
      <c r="I395" s="35" t="s">
        <v>3222</v>
      </c>
      <c r="J395" s="35" t="s">
        <v>3225</v>
      </c>
      <c r="K395" s="114">
        <v>0</v>
      </c>
    </row>
    <row r="396" spans="1:11" x14ac:dyDescent="0.25">
      <c r="A396" s="43">
        <v>42540</v>
      </c>
      <c r="B396" s="13" t="s">
        <v>2163</v>
      </c>
      <c r="C396" s="13">
        <v>4013</v>
      </c>
      <c r="D396" s="42">
        <v>42540.544768518521</v>
      </c>
      <c r="E396" s="42">
        <v>42540.546631944446</v>
      </c>
      <c r="F396" s="13" t="s">
        <v>28</v>
      </c>
      <c r="G396" s="16">
        <f t="shared" si="5"/>
        <v>1.8634259249665774E-3</v>
      </c>
      <c r="H396" s="14" t="s">
        <v>4810</v>
      </c>
      <c r="I396" s="35" t="s">
        <v>4814</v>
      </c>
      <c r="J396" s="35" t="s">
        <v>3223</v>
      </c>
      <c r="K396" s="114">
        <v>0</v>
      </c>
    </row>
    <row r="397" spans="1:11" x14ac:dyDescent="0.25">
      <c r="A397" s="43">
        <v>42540</v>
      </c>
      <c r="B397" s="13" t="s">
        <v>2183</v>
      </c>
      <c r="C397" s="13">
        <v>4042</v>
      </c>
      <c r="D397" s="42">
        <v>42540.658356481479</v>
      </c>
      <c r="E397" s="42">
        <v>42540.660358796296</v>
      </c>
      <c r="F397" s="13" t="s">
        <v>3218</v>
      </c>
      <c r="G397" s="16">
        <f t="shared" si="5"/>
        <v>2.0023148172185756E-3</v>
      </c>
      <c r="H397" s="14" t="s">
        <v>4694</v>
      </c>
      <c r="I397" s="35" t="s">
        <v>4814</v>
      </c>
      <c r="J397" s="35" t="s">
        <v>3223</v>
      </c>
      <c r="K397" s="114">
        <v>0</v>
      </c>
    </row>
    <row r="398" spans="1:11" x14ac:dyDescent="0.25">
      <c r="A398" s="43">
        <v>42540</v>
      </c>
      <c r="B398" s="13" t="s">
        <v>2162</v>
      </c>
      <c r="C398" s="13">
        <v>4014</v>
      </c>
      <c r="D398" s="42">
        <v>42540.531412037039</v>
      </c>
      <c r="E398" s="42">
        <v>42540.542349537034</v>
      </c>
      <c r="F398" s="13" t="s">
        <v>28</v>
      </c>
      <c r="G398" s="16">
        <f t="shared" si="5"/>
        <v>1.0937499995634425E-2</v>
      </c>
      <c r="H398" s="14" t="s">
        <v>4708</v>
      </c>
      <c r="I398" s="35" t="s">
        <v>4814</v>
      </c>
      <c r="J398" s="35" t="s">
        <v>3223</v>
      </c>
      <c r="K398" s="114">
        <v>0.27777777777777779</v>
      </c>
    </row>
    <row r="399" spans="1:11" x14ac:dyDescent="0.25">
      <c r="A399" s="43">
        <v>42540</v>
      </c>
      <c r="B399" s="13" t="s">
        <v>2144</v>
      </c>
      <c r="C399" s="13">
        <v>4025</v>
      </c>
      <c r="D399" s="42">
        <v>42540.414861111109</v>
      </c>
      <c r="E399" s="42">
        <v>42540.416643518518</v>
      </c>
      <c r="F399" s="13" t="s">
        <v>26</v>
      </c>
      <c r="G399" s="16">
        <f t="shared" si="5"/>
        <v>1.7824074093368836E-3</v>
      </c>
      <c r="H399" s="14" t="s">
        <v>4788</v>
      </c>
      <c r="I399" s="35" t="s">
        <v>3222</v>
      </c>
      <c r="J399" s="35" t="s">
        <v>3225</v>
      </c>
      <c r="K399" s="114">
        <v>0</v>
      </c>
    </row>
    <row r="400" spans="1:11" x14ac:dyDescent="0.25">
      <c r="A400" s="43">
        <v>42540</v>
      </c>
      <c r="B400" s="13" t="s">
        <v>2155</v>
      </c>
      <c r="C400" s="13">
        <v>4009</v>
      </c>
      <c r="D400" s="42">
        <v>42540.478368055556</v>
      </c>
      <c r="E400" s="42">
        <v>42540.495775462965</v>
      </c>
      <c r="F400" s="13" t="s">
        <v>631</v>
      </c>
      <c r="G400" s="16">
        <f t="shared" si="5"/>
        <v>1.7407407409336884E-2</v>
      </c>
      <c r="H400" s="14" t="s">
        <v>4759</v>
      </c>
      <c r="I400" s="35" t="s">
        <v>3222</v>
      </c>
      <c r="J400" s="35" t="s">
        <v>3225</v>
      </c>
      <c r="K400" s="114">
        <v>0.88888888888888884</v>
      </c>
    </row>
    <row r="401" spans="1:11" x14ac:dyDescent="0.25">
      <c r="A401" s="43">
        <v>42540</v>
      </c>
      <c r="B401" s="13" t="s">
        <v>4789</v>
      </c>
      <c r="C401" s="13">
        <v>4018</v>
      </c>
      <c r="D401" s="42">
        <v>42540.520914351851</v>
      </c>
      <c r="E401" s="42">
        <v>42540.522037037037</v>
      </c>
      <c r="F401" s="13" t="s">
        <v>36</v>
      </c>
      <c r="G401" s="16">
        <f t="shared" si="5"/>
        <v>1.1226851856918074E-3</v>
      </c>
      <c r="H401" s="14" t="s">
        <v>4759</v>
      </c>
      <c r="I401" s="35" t="s">
        <v>3222</v>
      </c>
      <c r="J401" s="35" t="s">
        <v>3225</v>
      </c>
      <c r="K401" s="114">
        <v>0</v>
      </c>
    </row>
    <row r="402" spans="1:11" x14ac:dyDescent="0.25">
      <c r="A402" s="43">
        <v>42540</v>
      </c>
      <c r="B402" s="13" t="s">
        <v>2167</v>
      </c>
      <c r="C402" s="13">
        <v>4026</v>
      </c>
      <c r="D402" s="42">
        <v>42540.60015046296</v>
      </c>
      <c r="E402" s="42">
        <v>42540.601851851854</v>
      </c>
      <c r="F402" s="13" t="s">
        <v>26</v>
      </c>
      <c r="G402" s="16">
        <f t="shared" si="5"/>
        <v>1.7013888937071897E-3</v>
      </c>
      <c r="H402" s="14" t="s">
        <v>4759</v>
      </c>
      <c r="I402" s="35" t="s">
        <v>3222</v>
      </c>
      <c r="J402" s="35" t="s">
        <v>3225</v>
      </c>
      <c r="K402" s="114">
        <v>1</v>
      </c>
    </row>
    <row r="403" spans="1:11" x14ac:dyDescent="0.25">
      <c r="A403" s="43">
        <v>42540</v>
      </c>
      <c r="B403" s="13" t="s">
        <v>4786</v>
      </c>
      <c r="C403" s="13">
        <v>4019</v>
      </c>
      <c r="D403" s="42">
        <v>42540.652557870373</v>
      </c>
      <c r="E403" s="42">
        <v>42540.65898148148</v>
      </c>
      <c r="F403" s="13" t="s">
        <v>29</v>
      </c>
      <c r="G403" s="16">
        <f t="shared" si="5"/>
        <v>6.4236111065838486E-3</v>
      </c>
      <c r="H403" s="14" t="s">
        <v>4759</v>
      </c>
      <c r="I403" s="35" t="s">
        <v>3222</v>
      </c>
      <c r="J403" s="35" t="s">
        <v>3225</v>
      </c>
      <c r="K403" s="114">
        <v>0</v>
      </c>
    </row>
    <row r="404" spans="1:11" x14ac:dyDescent="0.25">
      <c r="A404" s="43">
        <v>42540</v>
      </c>
      <c r="B404" s="13" t="s">
        <v>2177</v>
      </c>
      <c r="C404" s="13">
        <v>4011</v>
      </c>
      <c r="D404" s="42">
        <v>42540.623298611114</v>
      </c>
      <c r="E404" s="42">
        <v>42540.624062499999</v>
      </c>
      <c r="F404" s="13" t="s">
        <v>33</v>
      </c>
      <c r="G404" s="16">
        <f t="shared" si="5"/>
        <v>7.6388888555811718E-4</v>
      </c>
      <c r="H404" s="14" t="s">
        <v>4759</v>
      </c>
      <c r="I404" s="35" t="s">
        <v>3222</v>
      </c>
      <c r="J404" s="35" t="s">
        <v>3225</v>
      </c>
      <c r="K404" s="114">
        <v>0</v>
      </c>
    </row>
    <row r="405" spans="1:11" x14ac:dyDescent="0.25">
      <c r="A405" s="43">
        <v>42540</v>
      </c>
      <c r="B405" s="13" t="s">
        <v>2192</v>
      </c>
      <c r="C405" s="13">
        <v>4012</v>
      </c>
      <c r="D405" s="42">
        <v>42540.743043981478</v>
      </c>
      <c r="E405" s="42">
        <v>42540.744768518518</v>
      </c>
      <c r="F405" s="13" t="s">
        <v>33</v>
      </c>
      <c r="G405" s="16">
        <f t="shared" si="5"/>
        <v>1.7245370399905369E-3</v>
      </c>
      <c r="H405" s="14" t="s">
        <v>4759</v>
      </c>
      <c r="I405" s="35" t="s">
        <v>3222</v>
      </c>
      <c r="J405" s="35" t="s">
        <v>3225</v>
      </c>
      <c r="K405" s="114">
        <v>0</v>
      </c>
    </row>
    <row r="406" spans="1:11" x14ac:dyDescent="0.25">
      <c r="A406" s="43">
        <v>42540</v>
      </c>
      <c r="B406" s="13" t="s">
        <v>4784</v>
      </c>
      <c r="C406" s="13">
        <v>4017</v>
      </c>
      <c r="D406" s="42">
        <v>42540.484756944446</v>
      </c>
      <c r="E406" s="42">
        <v>42540.495937500003</v>
      </c>
      <c r="F406" s="13" t="s">
        <v>36</v>
      </c>
      <c r="G406" s="16">
        <f t="shared" si="5"/>
        <v>1.1180555557075422E-2</v>
      </c>
      <c r="H406" s="14" t="s">
        <v>4782</v>
      </c>
      <c r="I406" s="35" t="s">
        <v>4814</v>
      </c>
      <c r="J406" s="35" t="s">
        <v>3223</v>
      </c>
      <c r="K406" s="114">
        <v>5.5555555555555552E-2</v>
      </c>
    </row>
    <row r="407" spans="1:11" x14ac:dyDescent="0.25">
      <c r="A407" s="43">
        <v>42540</v>
      </c>
      <c r="B407" s="13" t="s">
        <v>2170</v>
      </c>
      <c r="C407" s="13">
        <v>4029</v>
      </c>
      <c r="D407" s="42">
        <v>42540.581157407411</v>
      </c>
      <c r="E407" s="42">
        <v>42540.588090277779</v>
      </c>
      <c r="F407" s="13" t="s">
        <v>35</v>
      </c>
      <c r="G407" s="16">
        <f t="shared" si="5"/>
        <v>6.9328703684732318E-3</v>
      </c>
      <c r="H407" s="14" t="s">
        <v>4782</v>
      </c>
      <c r="I407" s="35" t="s">
        <v>4814</v>
      </c>
      <c r="J407" s="35" t="s">
        <v>3223</v>
      </c>
      <c r="K407" s="114">
        <v>5.5555555555555552E-2</v>
      </c>
    </row>
    <row r="408" spans="1:11" x14ac:dyDescent="0.25">
      <c r="A408" s="122">
        <v>42540</v>
      </c>
      <c r="B408" s="123" t="s">
        <v>2171</v>
      </c>
      <c r="C408" s="123">
        <v>4030</v>
      </c>
      <c r="D408" s="124">
        <v>42540.620810185188</v>
      </c>
      <c r="E408" s="124">
        <v>42540.626342592594</v>
      </c>
      <c r="F408" s="123" t="s">
        <v>35</v>
      </c>
      <c r="G408" s="125">
        <f t="shared" si="5"/>
        <v>5.5324074055533856E-3</v>
      </c>
      <c r="H408" s="126" t="s">
        <v>4785</v>
      </c>
      <c r="I408" s="127" t="s">
        <v>3222</v>
      </c>
      <c r="J408" s="127" t="s">
        <v>4815</v>
      </c>
      <c r="K408" s="114">
        <v>0</v>
      </c>
    </row>
    <row r="409" spans="1:11" x14ac:dyDescent="0.25">
      <c r="A409" s="122">
        <v>42538</v>
      </c>
      <c r="B409" s="13" t="s">
        <v>1808</v>
      </c>
      <c r="C409" s="13">
        <v>4014</v>
      </c>
      <c r="D409" s="42">
        <v>42538.12699074074</v>
      </c>
      <c r="E409" s="42">
        <v>42538.323981481481</v>
      </c>
      <c r="F409" s="13" t="s">
        <v>28</v>
      </c>
      <c r="G409" s="16">
        <f t="shared" ref="G409:G440" si="6">E409-D409</f>
        <v>0.19699074074014788</v>
      </c>
      <c r="H409" s="14" t="s">
        <v>4820</v>
      </c>
      <c r="I409" s="72" t="s">
        <v>3222</v>
      </c>
      <c r="J409" s="72" t="s">
        <v>4821</v>
      </c>
      <c r="K409" s="114">
        <v>1</v>
      </c>
    </row>
    <row r="410" spans="1:11" x14ac:dyDescent="0.25">
      <c r="A410" s="122">
        <v>42538</v>
      </c>
      <c r="B410" s="13" t="s">
        <v>4816</v>
      </c>
      <c r="C410" s="13">
        <v>4040</v>
      </c>
      <c r="D410" s="42">
        <v>42538.148206018515</v>
      </c>
      <c r="E410" s="42">
        <v>42538.148773148147</v>
      </c>
      <c r="F410" s="13" t="s">
        <v>37</v>
      </c>
      <c r="G410" s="16">
        <f t="shared" si="6"/>
        <v>5.671296312357299E-4</v>
      </c>
      <c r="H410" s="14" t="s">
        <v>4820</v>
      </c>
      <c r="I410" s="72" t="s">
        <v>3222</v>
      </c>
      <c r="J410" s="72" t="s">
        <v>4821</v>
      </c>
      <c r="K410" s="114">
        <v>0</v>
      </c>
    </row>
    <row r="411" spans="1:11" x14ac:dyDescent="0.25">
      <c r="A411" s="122">
        <v>42538</v>
      </c>
      <c r="B411" s="13" t="s">
        <v>1823</v>
      </c>
      <c r="C411" s="13">
        <v>4039</v>
      </c>
      <c r="D411" s="42">
        <v>42538.289224537039</v>
      </c>
      <c r="E411" s="42">
        <v>42538.290949074071</v>
      </c>
      <c r="F411" s="13" t="s">
        <v>37</v>
      </c>
      <c r="G411" s="16">
        <f t="shared" si="6"/>
        <v>1.7245370327145793E-3</v>
      </c>
      <c r="H411" s="14" t="s">
        <v>4820</v>
      </c>
      <c r="I411" s="72" t="s">
        <v>3222</v>
      </c>
      <c r="J411" s="72" t="s">
        <v>4821</v>
      </c>
      <c r="K411" s="114">
        <v>0</v>
      </c>
    </row>
    <row r="412" spans="1:11" x14ac:dyDescent="0.25">
      <c r="A412" s="122">
        <v>42538</v>
      </c>
      <c r="B412" s="13" t="s">
        <v>1826</v>
      </c>
      <c r="C412" s="13">
        <v>4017</v>
      </c>
      <c r="D412" s="42">
        <v>42538.30810185185</v>
      </c>
      <c r="E412" s="42">
        <v>42538.333703703705</v>
      </c>
      <c r="F412" s="13" t="s">
        <v>36</v>
      </c>
      <c r="G412" s="16">
        <f t="shared" si="6"/>
        <v>2.5601851855753921E-2</v>
      </c>
      <c r="H412" s="14" t="s">
        <v>4820</v>
      </c>
      <c r="I412" s="72" t="s">
        <v>3222</v>
      </c>
      <c r="J412" s="72" t="s">
        <v>4821</v>
      </c>
      <c r="K412" s="114">
        <v>1</v>
      </c>
    </row>
    <row r="413" spans="1:11" x14ac:dyDescent="0.25">
      <c r="A413" s="122">
        <v>42538</v>
      </c>
      <c r="B413" s="13" t="s">
        <v>1830</v>
      </c>
      <c r="C413" s="13">
        <v>4019</v>
      </c>
      <c r="D413" s="42">
        <v>42538.317210648151</v>
      </c>
      <c r="E413" s="42">
        <v>42538.344884259262</v>
      </c>
      <c r="F413" s="13" t="s">
        <v>29</v>
      </c>
      <c r="G413" s="16">
        <f t="shared" si="6"/>
        <v>2.7673611111822538E-2</v>
      </c>
      <c r="H413" s="14" t="s">
        <v>4820</v>
      </c>
      <c r="I413" s="72" t="s">
        <v>3222</v>
      </c>
      <c r="J413" s="72" t="s">
        <v>4821</v>
      </c>
      <c r="K413" s="114">
        <v>1</v>
      </c>
    </row>
    <row r="414" spans="1:11" x14ac:dyDescent="0.25">
      <c r="A414" s="122">
        <v>42538</v>
      </c>
      <c r="B414" s="13" t="s">
        <v>1832</v>
      </c>
      <c r="C414" s="13">
        <v>4013</v>
      </c>
      <c r="D414" s="42">
        <v>42538.327407407407</v>
      </c>
      <c r="E414" s="42">
        <v>42538.348090277781</v>
      </c>
      <c r="F414" s="13" t="s">
        <v>28</v>
      </c>
      <c r="G414" s="16">
        <f t="shared" si="6"/>
        <v>2.068287037400296E-2</v>
      </c>
      <c r="H414" s="14" t="s">
        <v>4820</v>
      </c>
      <c r="I414" s="72" t="s">
        <v>3222</v>
      </c>
      <c r="J414" s="72" t="s">
        <v>4821</v>
      </c>
      <c r="K414" s="114">
        <v>0.3888888888888889</v>
      </c>
    </row>
    <row r="415" spans="1:11" x14ac:dyDescent="0.25">
      <c r="A415" s="122">
        <v>42538</v>
      </c>
      <c r="B415" s="13" t="s">
        <v>1834</v>
      </c>
      <c r="C415" s="13">
        <v>4043</v>
      </c>
      <c r="D415" s="42">
        <v>42538.338067129633</v>
      </c>
      <c r="E415" s="42">
        <v>42538.362696759257</v>
      </c>
      <c r="F415" s="13" t="s">
        <v>24</v>
      </c>
      <c r="G415" s="16">
        <f t="shared" si="6"/>
        <v>2.4629629624541849E-2</v>
      </c>
      <c r="H415" s="14" t="s">
        <v>4820</v>
      </c>
      <c r="I415" s="72" t="s">
        <v>3222</v>
      </c>
      <c r="J415" s="72" t="s">
        <v>4821</v>
      </c>
      <c r="K415" s="114">
        <v>0.44444444444444442</v>
      </c>
    </row>
    <row r="416" spans="1:11" x14ac:dyDescent="0.25">
      <c r="A416" s="122">
        <v>42538</v>
      </c>
      <c r="B416" s="13" t="s">
        <v>1835</v>
      </c>
      <c r="C416" s="13">
        <v>4040</v>
      </c>
      <c r="D416" s="42">
        <v>42538.313645833332</v>
      </c>
      <c r="E416" s="42">
        <v>42539.309965277775</v>
      </c>
      <c r="F416" s="13" t="s">
        <v>37</v>
      </c>
      <c r="G416" s="16">
        <f t="shared" si="6"/>
        <v>0.99631944444263354</v>
      </c>
      <c r="H416" s="14" t="s">
        <v>4820</v>
      </c>
      <c r="I416" s="72" t="s">
        <v>3222</v>
      </c>
      <c r="J416" s="72" t="s">
        <v>4821</v>
      </c>
      <c r="K416" s="114">
        <v>1</v>
      </c>
    </row>
    <row r="417" spans="1:11" x14ac:dyDescent="0.25">
      <c r="A417" s="122">
        <v>42538</v>
      </c>
      <c r="B417" s="13" t="s">
        <v>1836</v>
      </c>
      <c r="C417" s="13">
        <v>4039</v>
      </c>
      <c r="D417" s="42">
        <v>42538.351226851853</v>
      </c>
      <c r="E417" s="42">
        <v>42538.369814814818</v>
      </c>
      <c r="F417" s="13" t="s">
        <v>37</v>
      </c>
      <c r="G417" s="16">
        <f t="shared" si="6"/>
        <v>1.8587962964375038E-2</v>
      </c>
      <c r="H417" s="14" t="s">
        <v>4820</v>
      </c>
      <c r="I417" s="72" t="s">
        <v>3222</v>
      </c>
      <c r="J417" s="72" t="s">
        <v>4821</v>
      </c>
      <c r="K417" s="114">
        <v>0.44444444444444442</v>
      </c>
    </row>
    <row r="418" spans="1:11" x14ac:dyDescent="0.25">
      <c r="A418" s="122">
        <v>42538</v>
      </c>
      <c r="B418" s="13" t="s">
        <v>1838</v>
      </c>
      <c r="C418" s="13">
        <v>4010</v>
      </c>
      <c r="D418" s="42">
        <v>42538.354212962964</v>
      </c>
      <c r="E418" s="42">
        <v>42538.381793981483</v>
      </c>
      <c r="F418" s="13" t="s">
        <v>631</v>
      </c>
      <c r="G418" s="16">
        <f t="shared" si="6"/>
        <v>2.7581018519413192E-2</v>
      </c>
      <c r="H418" s="14" t="s">
        <v>4820</v>
      </c>
      <c r="I418" s="72" t="s">
        <v>3222</v>
      </c>
      <c r="J418" s="72" t="s">
        <v>4821</v>
      </c>
      <c r="K418" s="114">
        <v>0.44444444444444442</v>
      </c>
    </row>
    <row r="419" spans="1:11" x14ac:dyDescent="0.25">
      <c r="A419" s="122">
        <v>42538</v>
      </c>
      <c r="B419" s="13" t="s">
        <v>1839</v>
      </c>
      <c r="C419" s="13">
        <v>4016</v>
      </c>
      <c r="D419" s="42">
        <v>42538.339629629627</v>
      </c>
      <c r="E419" s="42">
        <v>42538.365486111114</v>
      </c>
      <c r="F419" s="13" t="s">
        <v>31</v>
      </c>
      <c r="G419" s="16">
        <f t="shared" si="6"/>
        <v>2.5856481486698613E-2</v>
      </c>
      <c r="H419" s="14" t="s">
        <v>4820</v>
      </c>
      <c r="I419" s="72" t="s">
        <v>3222</v>
      </c>
      <c r="J419" s="72" t="s">
        <v>4821</v>
      </c>
      <c r="K419" s="114">
        <v>0.94444444444444442</v>
      </c>
    </row>
    <row r="420" spans="1:11" x14ac:dyDescent="0.25">
      <c r="A420" s="122">
        <v>42538</v>
      </c>
      <c r="B420" s="13" t="s">
        <v>1840</v>
      </c>
      <c r="C420" s="13">
        <v>4015</v>
      </c>
      <c r="D420" s="42">
        <v>42538.372175925928</v>
      </c>
      <c r="E420" s="42">
        <v>42538.393333333333</v>
      </c>
      <c r="F420" s="13" t="s">
        <v>31</v>
      </c>
      <c r="G420" s="16">
        <f t="shared" si="6"/>
        <v>2.1157407405553386E-2</v>
      </c>
      <c r="H420" s="14" t="s">
        <v>4820</v>
      </c>
      <c r="I420" s="72" t="s">
        <v>3222</v>
      </c>
      <c r="J420" s="72" t="s">
        <v>4821</v>
      </c>
      <c r="K420" s="114">
        <v>0.44444444444444442</v>
      </c>
    </row>
    <row r="421" spans="1:11" x14ac:dyDescent="0.25">
      <c r="A421" s="122">
        <v>42538</v>
      </c>
      <c r="B421" s="13" t="s">
        <v>1842</v>
      </c>
      <c r="C421" s="13">
        <v>4041</v>
      </c>
      <c r="D421" s="42">
        <v>42538.383877314816</v>
      </c>
      <c r="E421" s="42">
        <v>42538.403032407405</v>
      </c>
      <c r="F421" s="13" t="s">
        <v>3218</v>
      </c>
      <c r="G421" s="16">
        <f t="shared" si="6"/>
        <v>1.915509258833481E-2</v>
      </c>
      <c r="H421" s="14" t="s">
        <v>4820</v>
      </c>
      <c r="I421" s="72" t="s">
        <v>3222</v>
      </c>
      <c r="J421" s="72" t="s">
        <v>4821</v>
      </c>
      <c r="K421" s="114">
        <v>0.3888888888888889</v>
      </c>
    </row>
    <row r="422" spans="1:11" x14ac:dyDescent="0.25">
      <c r="A422" s="122">
        <v>42538</v>
      </c>
      <c r="B422" s="13" t="s">
        <v>1843</v>
      </c>
      <c r="C422" s="13">
        <v>4020</v>
      </c>
      <c r="D422" s="42">
        <v>42538.369351851848</v>
      </c>
      <c r="E422" s="42">
        <v>42538.392696759256</v>
      </c>
      <c r="F422" s="13" t="s">
        <v>29</v>
      </c>
      <c r="G422" s="16">
        <f t="shared" si="6"/>
        <v>2.3344907407590654E-2</v>
      </c>
      <c r="H422" s="14" t="s">
        <v>4820</v>
      </c>
      <c r="I422" s="72" t="s">
        <v>3222</v>
      </c>
      <c r="J422" s="72" t="s">
        <v>4821</v>
      </c>
      <c r="K422" s="114">
        <v>0.94444444444444442</v>
      </c>
    </row>
    <row r="423" spans="1:11" x14ac:dyDescent="0.25">
      <c r="A423" s="122">
        <v>42538</v>
      </c>
      <c r="B423" s="13" t="s">
        <v>1844</v>
      </c>
      <c r="C423" s="13">
        <v>4019</v>
      </c>
      <c r="D423" s="42">
        <v>42538.395104166666</v>
      </c>
      <c r="E423" s="42">
        <v>42538.412962962961</v>
      </c>
      <c r="F423" s="13" t="s">
        <v>29</v>
      </c>
      <c r="G423" s="16">
        <f t="shared" si="6"/>
        <v>1.7858796294603962E-2</v>
      </c>
      <c r="H423" s="14" t="s">
        <v>4820</v>
      </c>
      <c r="I423" s="72" t="s">
        <v>3222</v>
      </c>
      <c r="J423" s="72" t="s">
        <v>4821</v>
      </c>
      <c r="K423" s="114">
        <v>0.44444444444444442</v>
      </c>
    </row>
    <row r="424" spans="1:11" x14ac:dyDescent="0.25">
      <c r="A424" s="122">
        <v>42538</v>
      </c>
      <c r="B424" s="13" t="s">
        <v>1845</v>
      </c>
      <c r="C424" s="13">
        <v>4014</v>
      </c>
      <c r="D424" s="42">
        <v>42538.378692129627</v>
      </c>
      <c r="E424" s="42">
        <v>42538.37945601852</v>
      </c>
      <c r="F424" s="13" t="s">
        <v>28</v>
      </c>
      <c r="G424" s="16">
        <f t="shared" si="6"/>
        <v>7.638888928340748E-4</v>
      </c>
      <c r="H424" s="14" t="s">
        <v>4820</v>
      </c>
      <c r="I424" s="72" t="s">
        <v>3222</v>
      </c>
      <c r="J424" s="72" t="s">
        <v>4821</v>
      </c>
      <c r="K424" s="114">
        <v>0</v>
      </c>
    </row>
    <row r="425" spans="1:11" x14ac:dyDescent="0.25">
      <c r="A425" s="122">
        <v>42538</v>
      </c>
      <c r="B425" s="13" t="s">
        <v>1846</v>
      </c>
      <c r="C425" s="13">
        <v>4013</v>
      </c>
      <c r="D425" s="42">
        <v>42538.413657407407</v>
      </c>
      <c r="E425" s="42">
        <v>42538.433796296296</v>
      </c>
      <c r="F425" s="13" t="s">
        <v>28</v>
      </c>
      <c r="G425" s="16">
        <f t="shared" si="6"/>
        <v>2.0138888889050577E-2</v>
      </c>
      <c r="H425" s="14" t="s">
        <v>4820</v>
      </c>
      <c r="I425" s="72" t="s">
        <v>3222</v>
      </c>
      <c r="J425" s="72" t="s">
        <v>4821</v>
      </c>
      <c r="K425" s="114">
        <v>0.44444444444444442</v>
      </c>
    </row>
    <row r="426" spans="1:11" x14ac:dyDescent="0.25">
      <c r="A426" s="122">
        <v>42538</v>
      </c>
      <c r="B426" s="13" t="s">
        <v>1847</v>
      </c>
      <c r="C426" s="13">
        <v>4044</v>
      </c>
      <c r="D426" s="42">
        <v>42538.384409722225</v>
      </c>
      <c r="E426" s="42">
        <v>42538.387465277781</v>
      </c>
      <c r="F426" s="13" t="s">
        <v>24</v>
      </c>
      <c r="G426" s="16">
        <f t="shared" si="6"/>
        <v>3.055555556784384E-3</v>
      </c>
      <c r="H426" s="14" t="s">
        <v>4820</v>
      </c>
      <c r="I426" s="72" t="s">
        <v>3222</v>
      </c>
      <c r="J426" s="72" t="s">
        <v>4821</v>
      </c>
      <c r="K426" s="114">
        <v>0</v>
      </c>
    </row>
    <row r="427" spans="1:11" x14ac:dyDescent="0.25">
      <c r="A427" s="122">
        <v>42538</v>
      </c>
      <c r="B427" s="13" t="s">
        <v>1848</v>
      </c>
      <c r="C427" s="13">
        <v>4043</v>
      </c>
      <c r="D427" s="42">
        <v>42538.425196759257</v>
      </c>
      <c r="E427" s="42">
        <v>42538.441319444442</v>
      </c>
      <c r="F427" s="13" t="s">
        <v>24</v>
      </c>
      <c r="G427" s="16">
        <f t="shared" si="6"/>
        <v>1.6122685185109731E-2</v>
      </c>
      <c r="H427" s="14" t="s">
        <v>4820</v>
      </c>
      <c r="I427" s="72" t="s">
        <v>3222</v>
      </c>
      <c r="J427" s="72" t="s">
        <v>4821</v>
      </c>
      <c r="K427" s="114">
        <v>0.3888888888888889</v>
      </c>
    </row>
    <row r="428" spans="1:11" x14ac:dyDescent="0.25">
      <c r="A428" s="122">
        <v>42538</v>
      </c>
      <c r="B428" s="13" t="s">
        <v>1850</v>
      </c>
      <c r="C428" s="13">
        <v>4023</v>
      </c>
      <c r="D428" s="42">
        <v>42538.4453125</v>
      </c>
      <c r="E428" s="42">
        <v>42538.446331018517</v>
      </c>
      <c r="F428" s="13" t="s">
        <v>25</v>
      </c>
      <c r="G428" s="16">
        <f t="shared" si="6"/>
        <v>1.0185185165028088E-3</v>
      </c>
      <c r="H428" s="14" t="s">
        <v>4820</v>
      </c>
      <c r="I428" s="72" t="s">
        <v>3222</v>
      </c>
      <c r="J428" s="72" t="s">
        <v>4821</v>
      </c>
      <c r="K428" s="114">
        <v>0</v>
      </c>
    </row>
    <row r="429" spans="1:11" x14ac:dyDescent="0.25">
      <c r="A429" s="122">
        <v>42538</v>
      </c>
      <c r="B429" s="13" t="s">
        <v>1854</v>
      </c>
      <c r="C429" s="13">
        <v>4010</v>
      </c>
      <c r="D429" s="42">
        <v>42538.445277777777</v>
      </c>
      <c r="E429" s="42">
        <v>42538.46702546296</v>
      </c>
      <c r="F429" s="13" t="s">
        <v>631</v>
      </c>
      <c r="G429" s="16">
        <f t="shared" si="6"/>
        <v>2.1747685183072463E-2</v>
      </c>
      <c r="H429" s="14" t="s">
        <v>4820</v>
      </c>
      <c r="I429" s="72" t="s">
        <v>3222</v>
      </c>
      <c r="J429" s="72" t="s">
        <v>4821</v>
      </c>
      <c r="K429" s="114">
        <v>0.44444444444444442</v>
      </c>
    </row>
    <row r="430" spans="1:11" x14ac:dyDescent="0.25">
      <c r="A430" s="122">
        <v>42538</v>
      </c>
      <c r="B430" s="13" t="s">
        <v>1856</v>
      </c>
      <c r="C430" s="13">
        <v>4015</v>
      </c>
      <c r="D430" s="42">
        <v>42538.453599537039</v>
      </c>
      <c r="E430" s="42">
        <v>42538.477754629632</v>
      </c>
      <c r="F430" s="13" t="s">
        <v>31</v>
      </c>
      <c r="G430" s="16">
        <f t="shared" si="6"/>
        <v>2.4155092592991423E-2</v>
      </c>
      <c r="H430" s="14" t="s">
        <v>4820</v>
      </c>
      <c r="I430" s="72" t="s">
        <v>3222</v>
      </c>
      <c r="J430" s="72" t="s">
        <v>4821</v>
      </c>
      <c r="K430" s="114">
        <v>0</v>
      </c>
    </row>
    <row r="431" spans="1:11" x14ac:dyDescent="0.25">
      <c r="A431" s="122">
        <v>42538</v>
      </c>
      <c r="B431" s="13" t="s">
        <v>1858</v>
      </c>
      <c r="C431" s="13">
        <v>4041</v>
      </c>
      <c r="D431" s="42">
        <v>42538.466249999998</v>
      </c>
      <c r="E431" s="42">
        <v>42538.490497685183</v>
      </c>
      <c r="F431" s="13" t="s">
        <v>3218</v>
      </c>
      <c r="G431" s="16">
        <f t="shared" si="6"/>
        <v>2.4247685185400769E-2</v>
      </c>
      <c r="H431" s="14" t="s">
        <v>4820</v>
      </c>
      <c r="I431" s="72" t="s">
        <v>3222</v>
      </c>
      <c r="J431" s="72" t="s">
        <v>4821</v>
      </c>
      <c r="K431" s="114">
        <v>0.44444444444444442</v>
      </c>
    </row>
    <row r="432" spans="1:11" x14ac:dyDescent="0.25">
      <c r="A432" s="122">
        <v>42538</v>
      </c>
      <c r="B432" s="13" t="s">
        <v>1860</v>
      </c>
      <c r="C432" s="13">
        <v>4019</v>
      </c>
      <c r="D432" s="42">
        <v>42538.478993055556</v>
      </c>
      <c r="E432" s="42">
        <v>42538.499780092592</v>
      </c>
      <c r="F432" s="13" t="s">
        <v>29</v>
      </c>
      <c r="G432" s="16">
        <f t="shared" si="6"/>
        <v>2.0787037035916001E-2</v>
      </c>
      <c r="H432" s="14" t="s">
        <v>4820</v>
      </c>
      <c r="I432" s="72" t="s">
        <v>3222</v>
      </c>
      <c r="J432" s="72" t="s">
        <v>4821</v>
      </c>
      <c r="K432" s="114">
        <v>0.44444444444444442</v>
      </c>
    </row>
    <row r="433" spans="1:11" x14ac:dyDescent="0.25">
      <c r="A433" s="122">
        <v>42538</v>
      </c>
      <c r="B433" s="13" t="s">
        <v>1863</v>
      </c>
      <c r="C433" s="13">
        <v>4014</v>
      </c>
      <c r="D433" s="42">
        <v>42538.458715277775</v>
      </c>
      <c r="E433" s="42">
        <v>42538.463171296295</v>
      </c>
      <c r="F433" s="13" t="s">
        <v>28</v>
      </c>
      <c r="G433" s="16">
        <f t="shared" si="6"/>
        <v>4.4560185197042301E-3</v>
      </c>
      <c r="H433" s="14" t="s">
        <v>4820</v>
      </c>
      <c r="I433" s="72" t="s">
        <v>3222</v>
      </c>
      <c r="J433" s="72" t="s">
        <v>4821</v>
      </c>
      <c r="K433" s="114">
        <v>0</v>
      </c>
    </row>
    <row r="434" spans="1:11" x14ac:dyDescent="0.25">
      <c r="A434" s="122">
        <v>42538</v>
      </c>
      <c r="B434" s="13" t="s">
        <v>1864</v>
      </c>
      <c r="C434" s="13">
        <v>4013</v>
      </c>
      <c r="D434" s="42">
        <v>42538.497372685182</v>
      </c>
      <c r="E434" s="42">
        <v>42538.515219907407</v>
      </c>
      <c r="F434" s="13" t="s">
        <v>28</v>
      </c>
      <c r="G434" s="16">
        <f t="shared" si="6"/>
        <v>1.7847222225100268E-2</v>
      </c>
      <c r="H434" s="14" t="s">
        <v>4820</v>
      </c>
      <c r="I434" s="72" t="s">
        <v>3222</v>
      </c>
      <c r="J434" s="72" t="s">
        <v>4821</v>
      </c>
      <c r="K434" s="114">
        <v>0.44444444444444442</v>
      </c>
    </row>
    <row r="435" spans="1:11" x14ac:dyDescent="0.25">
      <c r="A435" s="122">
        <v>42538</v>
      </c>
      <c r="B435" s="13" t="s">
        <v>1866</v>
      </c>
      <c r="C435" s="13">
        <v>4043</v>
      </c>
      <c r="D435" s="42">
        <v>42538.505347222221</v>
      </c>
      <c r="E435" s="42">
        <v>42539.317326388889</v>
      </c>
      <c r="F435" s="13" t="s">
        <v>24</v>
      </c>
      <c r="G435" s="16">
        <f t="shared" si="6"/>
        <v>0.81197916666860692</v>
      </c>
      <c r="H435" s="14" t="s">
        <v>4820</v>
      </c>
      <c r="I435" s="72" t="s">
        <v>3222</v>
      </c>
      <c r="J435" s="72" t="s">
        <v>4821</v>
      </c>
      <c r="K435" s="114">
        <v>1</v>
      </c>
    </row>
    <row r="436" spans="1:11" x14ac:dyDescent="0.25">
      <c r="A436" s="122">
        <v>42538</v>
      </c>
      <c r="B436" s="13" t="s">
        <v>1867</v>
      </c>
      <c r="C436" s="13">
        <v>4024</v>
      </c>
      <c r="D436" s="42">
        <v>42538.482465277775</v>
      </c>
      <c r="E436" s="42">
        <v>42538.486770833333</v>
      </c>
      <c r="F436" s="13" t="s">
        <v>25</v>
      </c>
      <c r="G436" s="16">
        <f t="shared" si="6"/>
        <v>4.3055555579485372E-3</v>
      </c>
      <c r="H436" s="14" t="s">
        <v>4820</v>
      </c>
      <c r="I436" s="72" t="s">
        <v>3222</v>
      </c>
      <c r="J436" s="72" t="s">
        <v>4821</v>
      </c>
      <c r="K436" s="114">
        <v>0</v>
      </c>
    </row>
    <row r="437" spans="1:11" x14ac:dyDescent="0.25">
      <c r="A437" s="122">
        <v>42538</v>
      </c>
      <c r="B437" s="13" t="s">
        <v>1868</v>
      </c>
      <c r="C437" s="13">
        <v>4023</v>
      </c>
      <c r="D437" s="42">
        <v>42538.520740740743</v>
      </c>
      <c r="E437" s="42">
        <v>42538.559560185182</v>
      </c>
      <c r="F437" s="13" t="s">
        <v>25</v>
      </c>
      <c r="G437" s="16">
        <f t="shared" si="6"/>
        <v>3.8819444438559003E-2</v>
      </c>
      <c r="H437" s="14" t="s">
        <v>4820</v>
      </c>
      <c r="I437" s="72" t="s">
        <v>3222</v>
      </c>
      <c r="J437" s="72" t="s">
        <v>4821</v>
      </c>
      <c r="K437" s="114">
        <v>0</v>
      </c>
    </row>
    <row r="438" spans="1:11" x14ac:dyDescent="0.25">
      <c r="A438" s="122">
        <v>42538</v>
      </c>
      <c r="B438" s="13" t="s">
        <v>1869</v>
      </c>
      <c r="C438" s="13">
        <v>4009</v>
      </c>
      <c r="D438" s="42">
        <v>42538.493136574078</v>
      </c>
      <c r="E438" s="42">
        <v>42538.495370370372</v>
      </c>
      <c r="F438" s="13" t="s">
        <v>631</v>
      </c>
      <c r="G438" s="16">
        <f t="shared" si="6"/>
        <v>2.2337962946039625E-3</v>
      </c>
      <c r="H438" s="14" t="s">
        <v>4820</v>
      </c>
      <c r="I438" s="72" t="s">
        <v>3222</v>
      </c>
      <c r="J438" s="72" t="s">
        <v>4821</v>
      </c>
      <c r="K438" s="114">
        <v>0</v>
      </c>
    </row>
    <row r="439" spans="1:11" x14ac:dyDescent="0.25">
      <c r="A439" s="122">
        <v>42538</v>
      </c>
      <c r="B439" s="13" t="s">
        <v>1870</v>
      </c>
      <c r="C439" s="13">
        <v>4010</v>
      </c>
      <c r="D439" s="42">
        <v>42538.527453703704</v>
      </c>
      <c r="E439" s="42">
        <v>42538.739942129629</v>
      </c>
      <c r="F439" s="13" t="s">
        <v>631</v>
      </c>
      <c r="G439" s="16">
        <f t="shared" si="6"/>
        <v>0.21248842592467554</v>
      </c>
      <c r="H439" s="14" t="s">
        <v>4820</v>
      </c>
      <c r="I439" s="72" t="s">
        <v>3222</v>
      </c>
      <c r="J439" s="72" t="s">
        <v>4821</v>
      </c>
      <c r="K439" s="114">
        <v>0</v>
      </c>
    </row>
    <row r="440" spans="1:11" x14ac:dyDescent="0.25">
      <c r="A440" s="122">
        <v>42538</v>
      </c>
      <c r="B440" s="13" t="s">
        <v>1871</v>
      </c>
      <c r="C440" s="13">
        <v>4016</v>
      </c>
      <c r="D440" s="42">
        <v>42538.496388888889</v>
      </c>
      <c r="E440" s="42">
        <v>42538.503055555557</v>
      </c>
      <c r="F440" s="13" t="s">
        <v>31</v>
      </c>
      <c r="G440" s="16">
        <f t="shared" si="6"/>
        <v>6.6666666680248454E-3</v>
      </c>
      <c r="H440" s="14" t="s">
        <v>4820</v>
      </c>
      <c r="I440" s="72" t="s">
        <v>3222</v>
      </c>
      <c r="J440" s="72" t="s">
        <v>4821</v>
      </c>
      <c r="K440" s="114">
        <v>0</v>
      </c>
    </row>
    <row r="441" spans="1:11" x14ac:dyDescent="0.25">
      <c r="A441" s="122">
        <v>42538</v>
      </c>
      <c r="B441" s="13" t="s">
        <v>1872</v>
      </c>
      <c r="C441" s="13">
        <v>4015</v>
      </c>
      <c r="D441" s="42">
        <v>42538.538900462961</v>
      </c>
      <c r="E441" s="42">
        <v>42538.754143518519</v>
      </c>
      <c r="F441" s="13" t="s">
        <v>31</v>
      </c>
      <c r="G441" s="16">
        <f t="shared" ref="G441:G460" si="7">E441-D441</f>
        <v>0.21524305555794854</v>
      </c>
      <c r="H441" s="14" t="s">
        <v>4820</v>
      </c>
      <c r="I441" s="72" t="s">
        <v>3222</v>
      </c>
      <c r="J441" s="72" t="s">
        <v>4821</v>
      </c>
      <c r="K441" s="114">
        <v>1</v>
      </c>
    </row>
    <row r="442" spans="1:11" x14ac:dyDescent="0.25">
      <c r="A442" s="122">
        <v>42538</v>
      </c>
      <c r="B442" s="13" t="s">
        <v>1875</v>
      </c>
      <c r="C442" s="13">
        <v>4020</v>
      </c>
      <c r="D442" s="42">
        <v>42538.526180555556</v>
      </c>
      <c r="E442" s="42">
        <v>42538.546539351853</v>
      </c>
      <c r="F442" s="13" t="s">
        <v>29</v>
      </c>
      <c r="G442" s="16">
        <f t="shared" si="7"/>
        <v>2.0358796296932269E-2</v>
      </c>
      <c r="H442" s="14" t="s">
        <v>4820</v>
      </c>
      <c r="I442" s="72" t="s">
        <v>3222</v>
      </c>
      <c r="J442" s="72" t="s">
        <v>4821</v>
      </c>
      <c r="K442" s="114">
        <v>0</v>
      </c>
    </row>
    <row r="443" spans="1:11" x14ac:dyDescent="0.25">
      <c r="A443" s="122">
        <v>42538</v>
      </c>
      <c r="B443" s="13" t="s">
        <v>1877</v>
      </c>
      <c r="C443" s="13">
        <v>4014</v>
      </c>
      <c r="D443" s="42">
        <v>42538.536435185182</v>
      </c>
      <c r="E443" s="42">
        <v>42538.546990740739</v>
      </c>
      <c r="F443" s="13" t="s">
        <v>28</v>
      </c>
      <c r="G443" s="16">
        <f t="shared" si="7"/>
        <v>1.0555555556493346E-2</v>
      </c>
      <c r="H443" s="14" t="s">
        <v>4820</v>
      </c>
      <c r="I443" s="72" t="s">
        <v>3222</v>
      </c>
      <c r="J443" s="72" t="s">
        <v>4821</v>
      </c>
      <c r="K443" s="114">
        <v>0</v>
      </c>
    </row>
    <row r="444" spans="1:11" x14ac:dyDescent="0.25">
      <c r="A444" s="122">
        <v>42538</v>
      </c>
      <c r="B444" s="13" t="s">
        <v>1878</v>
      </c>
      <c r="C444" s="13">
        <v>4013</v>
      </c>
      <c r="D444" s="42">
        <v>42538.571516203701</v>
      </c>
      <c r="E444" s="42">
        <v>42538.61</v>
      </c>
      <c r="F444" s="13" t="s">
        <v>28</v>
      </c>
      <c r="G444" s="16">
        <f t="shared" si="7"/>
        <v>3.8483796299260575E-2</v>
      </c>
      <c r="H444" s="14" t="s">
        <v>4820</v>
      </c>
      <c r="I444" s="72" t="s">
        <v>3222</v>
      </c>
      <c r="J444" s="72" t="s">
        <v>4821</v>
      </c>
      <c r="K444" s="114">
        <v>0</v>
      </c>
    </row>
    <row r="445" spans="1:11" x14ac:dyDescent="0.25">
      <c r="A445" s="122">
        <v>42538</v>
      </c>
      <c r="B445" s="13" t="s">
        <v>1884</v>
      </c>
      <c r="C445" s="13">
        <v>4039</v>
      </c>
      <c r="D445" s="42">
        <v>42538.603784722225</v>
      </c>
      <c r="E445" s="42">
        <v>42539.244664351849</v>
      </c>
      <c r="F445" s="13" t="s">
        <v>37</v>
      </c>
      <c r="G445" s="16">
        <f t="shared" si="7"/>
        <v>0.64087962962366873</v>
      </c>
      <c r="H445" s="14" t="s">
        <v>4820</v>
      </c>
      <c r="I445" s="72" t="s">
        <v>3222</v>
      </c>
      <c r="J445" s="72" t="s">
        <v>4821</v>
      </c>
      <c r="K445" s="114">
        <v>1</v>
      </c>
    </row>
    <row r="446" spans="1:11" x14ac:dyDescent="0.25">
      <c r="A446" s="122">
        <v>42538</v>
      </c>
      <c r="B446" s="13" t="s">
        <v>1889</v>
      </c>
      <c r="C446" s="13">
        <v>4042</v>
      </c>
      <c r="D446" s="42">
        <v>42538.588136574072</v>
      </c>
      <c r="E446" s="42">
        <v>42538.589791666665</v>
      </c>
      <c r="F446" s="13" t="s">
        <v>3218</v>
      </c>
      <c r="G446" s="16">
        <f t="shared" si="7"/>
        <v>1.6550925938645378E-3</v>
      </c>
      <c r="H446" s="14" t="s">
        <v>4820</v>
      </c>
      <c r="I446" s="72" t="s">
        <v>3222</v>
      </c>
      <c r="J446" s="72" t="s">
        <v>4821</v>
      </c>
      <c r="K446" s="114">
        <v>0</v>
      </c>
    </row>
    <row r="447" spans="1:11" x14ac:dyDescent="0.25">
      <c r="A447" s="122">
        <v>42538</v>
      </c>
      <c r="B447" s="13" t="s">
        <v>1891</v>
      </c>
      <c r="C447" s="13">
        <v>4020</v>
      </c>
      <c r="D447" s="42">
        <v>42538.606759259259</v>
      </c>
      <c r="E447" s="42">
        <v>42538.60765046296</v>
      </c>
      <c r="F447" s="13" t="s">
        <v>29</v>
      </c>
      <c r="G447" s="16">
        <f t="shared" si="7"/>
        <v>8.9120370103046298E-4</v>
      </c>
      <c r="H447" s="14" t="s">
        <v>4820</v>
      </c>
      <c r="I447" s="72" t="s">
        <v>3222</v>
      </c>
      <c r="J447" s="72" t="s">
        <v>4821</v>
      </c>
      <c r="K447" s="114">
        <v>0</v>
      </c>
    </row>
    <row r="448" spans="1:11" x14ac:dyDescent="0.25">
      <c r="A448" s="122">
        <v>42538</v>
      </c>
      <c r="B448" s="13" t="s">
        <v>1893</v>
      </c>
      <c r="C448" s="13">
        <v>4014</v>
      </c>
      <c r="D448" s="42">
        <v>42538.614444444444</v>
      </c>
      <c r="E448" s="42">
        <v>42538.619641203702</v>
      </c>
      <c r="F448" s="13" t="s">
        <v>28</v>
      </c>
      <c r="G448" s="16">
        <f t="shared" si="7"/>
        <v>5.1967592589790002E-3</v>
      </c>
      <c r="H448" s="14" t="s">
        <v>4820</v>
      </c>
      <c r="I448" s="72" t="s">
        <v>3222</v>
      </c>
      <c r="J448" s="72" t="s">
        <v>4821</v>
      </c>
      <c r="K448" s="114">
        <v>0</v>
      </c>
    </row>
    <row r="449" spans="1:11" x14ac:dyDescent="0.25">
      <c r="A449" s="122">
        <v>42538</v>
      </c>
      <c r="B449" s="13" t="s">
        <v>1895</v>
      </c>
      <c r="C449" s="13">
        <v>4044</v>
      </c>
      <c r="D449" s="42">
        <v>42538.623877314814</v>
      </c>
      <c r="E449" s="42">
        <v>42539.202673611115</v>
      </c>
      <c r="F449" s="13" t="s">
        <v>24</v>
      </c>
      <c r="G449" s="16">
        <f t="shared" si="7"/>
        <v>0.57879629630042473</v>
      </c>
      <c r="H449" s="14" t="s">
        <v>4820</v>
      </c>
      <c r="I449" s="72" t="s">
        <v>3222</v>
      </c>
      <c r="J449" s="72" t="s">
        <v>4821</v>
      </c>
      <c r="K449" s="114">
        <v>1</v>
      </c>
    </row>
    <row r="450" spans="1:11" x14ac:dyDescent="0.25">
      <c r="A450" s="122">
        <v>42538</v>
      </c>
      <c r="B450" s="13" t="s">
        <v>1901</v>
      </c>
      <c r="C450" s="13">
        <v>4024</v>
      </c>
      <c r="D450" s="42">
        <v>42538.654652777775</v>
      </c>
      <c r="E450" s="42">
        <v>42538.804490740738</v>
      </c>
      <c r="F450" s="13" t="s">
        <v>25</v>
      </c>
      <c r="G450" s="16">
        <f t="shared" si="7"/>
        <v>0.14983796296291985</v>
      </c>
      <c r="H450" s="14" t="s">
        <v>4820</v>
      </c>
      <c r="I450" s="72" t="s">
        <v>3222</v>
      </c>
      <c r="J450" s="72" t="s">
        <v>4821</v>
      </c>
      <c r="K450" s="114">
        <v>0</v>
      </c>
    </row>
    <row r="451" spans="1:11" x14ac:dyDescent="0.25">
      <c r="A451" s="122">
        <v>42538</v>
      </c>
      <c r="B451" s="13" t="s">
        <v>1904</v>
      </c>
      <c r="C451" s="13">
        <v>4041</v>
      </c>
      <c r="D451" s="42">
        <v>42538.705312500002</v>
      </c>
      <c r="E451" s="42">
        <v>42538.878981481481</v>
      </c>
      <c r="F451" s="13" t="s">
        <v>3218</v>
      </c>
      <c r="G451" s="16">
        <f t="shared" si="7"/>
        <v>0.17366898147884058</v>
      </c>
      <c r="H451" s="14" t="s">
        <v>4820</v>
      </c>
      <c r="I451" s="72" t="s">
        <v>3222</v>
      </c>
      <c r="J451" s="72" t="s">
        <v>4821</v>
      </c>
      <c r="K451" s="114">
        <v>1</v>
      </c>
    </row>
    <row r="452" spans="1:11" x14ac:dyDescent="0.25">
      <c r="A452" s="122">
        <v>42538</v>
      </c>
      <c r="B452" s="13" t="s">
        <v>1909</v>
      </c>
      <c r="C452" s="13">
        <v>4018</v>
      </c>
      <c r="D452" s="42">
        <v>42538.697152777779</v>
      </c>
      <c r="E452" s="42">
        <v>42538.697152777779</v>
      </c>
      <c r="F452" s="13" t="s">
        <v>36</v>
      </c>
      <c r="G452" s="16">
        <f t="shared" si="7"/>
        <v>0</v>
      </c>
      <c r="H452" s="14" t="s">
        <v>4820</v>
      </c>
      <c r="I452" s="72" t="s">
        <v>3222</v>
      </c>
      <c r="J452" s="72" t="s">
        <v>4821</v>
      </c>
      <c r="K452" s="114">
        <v>0</v>
      </c>
    </row>
    <row r="453" spans="1:11" x14ac:dyDescent="0.25">
      <c r="A453" s="122">
        <v>42538</v>
      </c>
      <c r="B453" s="13" t="s">
        <v>1923</v>
      </c>
      <c r="C453" s="13">
        <v>4018</v>
      </c>
      <c r="D453" s="42">
        <v>42538.771527777775</v>
      </c>
      <c r="E453" s="42">
        <v>42538.771527777775</v>
      </c>
      <c r="F453" s="13" t="s">
        <v>36</v>
      </c>
      <c r="G453" s="16">
        <f t="shared" si="7"/>
        <v>0</v>
      </c>
      <c r="H453" s="14" t="s">
        <v>4820</v>
      </c>
      <c r="I453" s="72" t="s">
        <v>3222</v>
      </c>
      <c r="J453" s="72" t="s">
        <v>4821</v>
      </c>
      <c r="K453" s="114">
        <v>0</v>
      </c>
    </row>
    <row r="454" spans="1:11" x14ac:dyDescent="0.25">
      <c r="A454" s="122">
        <v>42538</v>
      </c>
      <c r="B454" s="13" t="s">
        <v>1926</v>
      </c>
      <c r="C454" s="13">
        <v>4010</v>
      </c>
      <c r="D454" s="42">
        <v>42538.82980324074</v>
      </c>
      <c r="E454" s="42">
        <v>42538.943310185183</v>
      </c>
      <c r="F454" s="13" t="s">
        <v>631</v>
      </c>
      <c r="G454" s="16">
        <f t="shared" si="7"/>
        <v>0.11350694444263354</v>
      </c>
      <c r="H454" s="14" t="s">
        <v>4820</v>
      </c>
      <c r="I454" s="72" t="s">
        <v>3222</v>
      </c>
      <c r="J454" s="72" t="s">
        <v>4821</v>
      </c>
      <c r="K454" s="114">
        <v>1</v>
      </c>
    </row>
    <row r="455" spans="1:11" x14ac:dyDescent="0.25">
      <c r="A455" s="122">
        <v>42538</v>
      </c>
      <c r="B455" s="13" t="s">
        <v>1930</v>
      </c>
      <c r="C455" s="13">
        <v>4015</v>
      </c>
      <c r="D455" s="42">
        <v>42538.864641203705</v>
      </c>
      <c r="E455" s="42">
        <v>42538.883148148147</v>
      </c>
      <c r="F455" s="13" t="s">
        <v>31</v>
      </c>
      <c r="G455" s="16">
        <f t="shared" si="7"/>
        <v>1.8506944441469386E-2</v>
      </c>
      <c r="H455" s="14" t="s">
        <v>4820</v>
      </c>
      <c r="I455" s="72" t="s">
        <v>3222</v>
      </c>
      <c r="J455" s="72" t="s">
        <v>4821</v>
      </c>
      <c r="K455" s="114">
        <v>0</v>
      </c>
    </row>
    <row r="456" spans="1:11" x14ac:dyDescent="0.25">
      <c r="A456" s="122">
        <v>42538</v>
      </c>
      <c r="B456" s="13" t="s">
        <v>1933</v>
      </c>
      <c r="C456" s="13">
        <v>4009</v>
      </c>
      <c r="D456" s="42">
        <v>42538.871365740742</v>
      </c>
      <c r="E456" s="42">
        <v>42538.984050925923</v>
      </c>
      <c r="F456" s="13" t="s">
        <v>631</v>
      </c>
      <c r="G456" s="16">
        <f t="shared" si="7"/>
        <v>0.11268518518045312</v>
      </c>
      <c r="H456" s="14" t="s">
        <v>4820</v>
      </c>
      <c r="I456" s="72" t="s">
        <v>3222</v>
      </c>
      <c r="J456" s="72" t="s">
        <v>4821</v>
      </c>
      <c r="K456" s="114">
        <v>1</v>
      </c>
    </row>
    <row r="457" spans="1:11" x14ac:dyDescent="0.25">
      <c r="A457" s="122">
        <v>42538</v>
      </c>
      <c r="B457" s="13" t="s">
        <v>1936</v>
      </c>
      <c r="C457" s="13">
        <v>4041</v>
      </c>
      <c r="D457" s="42">
        <v>42538.932037037041</v>
      </c>
      <c r="E457" s="42">
        <v>42538.932199074072</v>
      </c>
      <c r="F457" s="13" t="s">
        <v>3218</v>
      </c>
      <c r="G457" s="16">
        <f t="shared" si="7"/>
        <v>1.6203703125938773E-4</v>
      </c>
      <c r="H457" s="14" t="s">
        <v>4820</v>
      </c>
      <c r="I457" s="72" t="s">
        <v>3222</v>
      </c>
      <c r="J457" s="72" t="s">
        <v>4821</v>
      </c>
      <c r="K457" s="114">
        <v>0</v>
      </c>
    </row>
    <row r="458" spans="1:11" x14ac:dyDescent="0.25">
      <c r="A458" s="122">
        <v>42538</v>
      </c>
      <c r="B458" s="13" t="s">
        <v>1938</v>
      </c>
      <c r="C458" s="13">
        <v>4015</v>
      </c>
      <c r="D458" s="42">
        <v>42538.952025462961</v>
      </c>
      <c r="E458" s="42">
        <v>42538.953726851854</v>
      </c>
      <c r="F458" s="13" t="s">
        <v>31</v>
      </c>
      <c r="G458" s="16">
        <f t="shared" si="7"/>
        <v>1.7013888937071897E-3</v>
      </c>
      <c r="H458" s="14" t="s">
        <v>4820</v>
      </c>
      <c r="I458" s="72" t="s">
        <v>3222</v>
      </c>
      <c r="J458" s="72" t="s">
        <v>4821</v>
      </c>
      <c r="K458" s="114">
        <v>0</v>
      </c>
    </row>
    <row r="459" spans="1:11" x14ac:dyDescent="0.25">
      <c r="A459" s="122">
        <v>42538</v>
      </c>
      <c r="B459" s="13" t="s">
        <v>1939</v>
      </c>
      <c r="C459" s="13">
        <v>4018</v>
      </c>
      <c r="D459" s="42">
        <v>42538.933518518519</v>
      </c>
      <c r="E459" s="42">
        <v>42538.933518518519</v>
      </c>
      <c r="F459" s="13" t="s">
        <v>36</v>
      </c>
      <c r="G459" s="16">
        <f t="shared" si="7"/>
        <v>0</v>
      </c>
      <c r="H459" s="14" t="s">
        <v>4820</v>
      </c>
      <c r="I459" s="72" t="s">
        <v>3222</v>
      </c>
      <c r="J459" s="72" t="s">
        <v>4821</v>
      </c>
      <c r="K459" s="114">
        <v>0</v>
      </c>
    </row>
    <row r="460" spans="1:11" x14ac:dyDescent="0.25">
      <c r="A460" s="122">
        <v>42538</v>
      </c>
      <c r="B460" s="13" t="s">
        <v>1943</v>
      </c>
      <c r="C460" s="13">
        <v>4042</v>
      </c>
      <c r="D460" s="42">
        <v>42538.972210648149</v>
      </c>
      <c r="E460" s="42">
        <v>42538.972384259258</v>
      </c>
      <c r="F460" s="13" t="s">
        <v>3218</v>
      </c>
      <c r="G460" s="16">
        <f t="shared" si="7"/>
        <v>1.7361110803904012E-4</v>
      </c>
      <c r="H460" s="14" t="s">
        <v>4820</v>
      </c>
      <c r="I460" s="72" t="s">
        <v>3222</v>
      </c>
      <c r="J460" s="72" t="s">
        <v>4821</v>
      </c>
      <c r="K460" s="114">
        <v>0</v>
      </c>
    </row>
  </sheetData>
  <autoFilter ref="A1:J159">
    <sortState ref="A2:J284">
      <sortCondition ref="H1:H159"/>
    </sortState>
  </autoFilter>
  <sortState ref="A2:J381">
    <sortCondition ref="A2:A381"/>
    <sortCondition ref="B2:B381"/>
  </sortState>
  <conditionalFormatting sqref="D2:H6">
    <cfRule type="expression" dxfId="1842" priority="527">
      <formula>#REF!&gt;#REF!</formula>
    </cfRule>
    <cfRule type="expression" dxfId="1841" priority="528">
      <formula>#REF!&gt;0</formula>
    </cfRule>
    <cfRule type="expression" dxfId="1840" priority="529">
      <formula>#REF!&gt;0</formula>
    </cfRule>
  </conditionalFormatting>
  <conditionalFormatting sqref="B2:H6 B240:H244">
    <cfRule type="expression" dxfId="1839" priority="526">
      <formula>NOT(ISBLANK($G2))</formula>
    </cfRule>
  </conditionalFormatting>
  <conditionalFormatting sqref="B2:C3 B22:C22 B15:C18 B8:C8 B45:C46 B63:C63">
    <cfRule type="expression" dxfId="1838" priority="530">
      <formula>$P6&gt;0</formula>
    </cfRule>
    <cfRule type="expression" dxfId="1837" priority="531">
      <formula>$O6&gt;0</formula>
    </cfRule>
  </conditionalFormatting>
  <conditionalFormatting sqref="B4:C4">
    <cfRule type="expression" dxfId="1836" priority="523">
      <formula>#REF!&gt;0</formula>
    </cfRule>
    <cfRule type="expression" dxfId="1835" priority="524">
      <formula>#REF!&gt;0</formula>
    </cfRule>
  </conditionalFormatting>
  <conditionalFormatting sqref="B5:C5">
    <cfRule type="expression" dxfId="1834" priority="520">
      <formula>$P15&gt;0</formula>
    </cfRule>
    <cfRule type="expression" dxfId="1833" priority="521">
      <formula>$O15&gt;0</formula>
    </cfRule>
  </conditionalFormatting>
  <conditionalFormatting sqref="B6:C6">
    <cfRule type="expression" dxfId="1832" priority="517">
      <formula>#REF!&gt;0</formula>
    </cfRule>
    <cfRule type="expression" dxfId="1831" priority="518">
      <formula>#REF!&gt;0</formula>
    </cfRule>
  </conditionalFormatting>
  <conditionalFormatting sqref="D7:H33">
    <cfRule type="expression" dxfId="1830" priority="511">
      <formula>#REF!&gt;#REF!</formula>
    </cfRule>
    <cfRule type="expression" dxfId="1829" priority="512">
      <formula>#REF!&gt;0</formula>
    </cfRule>
    <cfRule type="expression" dxfId="1828" priority="513">
      <formula>#REF!&gt;0</formula>
    </cfRule>
  </conditionalFormatting>
  <conditionalFormatting sqref="B7:H33">
    <cfRule type="expression" dxfId="1827" priority="510">
      <formula>NOT(ISBLANK($G7))</formula>
    </cfRule>
  </conditionalFormatting>
  <conditionalFormatting sqref="B20:C21 B24:C25 B12:C12 B7:C7 B47:C48 B37:C38 B42:C43 B62:C62 B69:C70 B79:C81">
    <cfRule type="expression" dxfId="1826" priority="514">
      <formula>$P10&gt;0</formula>
    </cfRule>
    <cfRule type="expression" dxfId="1825" priority="515">
      <formula>$O10&gt;0</formula>
    </cfRule>
  </conditionalFormatting>
  <conditionalFormatting sqref="B29:C30">
    <cfRule type="expression" dxfId="1824" priority="507">
      <formula>$P33&gt;0</formula>
    </cfRule>
    <cfRule type="expression" dxfId="1823" priority="508">
      <formula>$O33&gt;0</formula>
    </cfRule>
  </conditionalFormatting>
  <conditionalFormatting sqref="B9:C9">
    <cfRule type="expression" dxfId="1822" priority="504">
      <formula>#REF!&gt;0</formula>
    </cfRule>
    <cfRule type="expression" dxfId="1821" priority="505">
      <formula>#REF!&gt;0</formula>
    </cfRule>
  </conditionalFormatting>
  <conditionalFormatting sqref="B23:C23 B10:C10">
    <cfRule type="expression" dxfId="1820" priority="501">
      <formula>#REF!&gt;0</formula>
    </cfRule>
    <cfRule type="expression" dxfId="1819" priority="502">
      <formula>#REF!&gt;0</formula>
    </cfRule>
  </conditionalFormatting>
  <conditionalFormatting sqref="B14:C14 B11:C11 B68:C68 B87:C87 B85:C85 B78:C78 B91:C92 B158:C230 B240:C381">
    <cfRule type="expression" dxfId="1818" priority="498">
      <formula>$P13&gt;0</formula>
    </cfRule>
    <cfRule type="expression" dxfId="1817" priority="499">
      <formula>$O13&gt;0</formula>
    </cfRule>
  </conditionalFormatting>
  <conditionalFormatting sqref="B13:C13">
    <cfRule type="expression" dxfId="1816" priority="493">
      <formula>#REF!&gt;0</formula>
    </cfRule>
    <cfRule type="expression" dxfId="1815" priority="494">
      <formula>#REF!&gt;0</formula>
    </cfRule>
  </conditionalFormatting>
  <conditionalFormatting sqref="B19:C19">
    <cfRule type="expression" dxfId="1814" priority="490">
      <formula>#REF!&gt;0</formula>
    </cfRule>
    <cfRule type="expression" dxfId="1813" priority="491">
      <formula>#REF!&gt;0</formula>
    </cfRule>
  </conditionalFormatting>
  <conditionalFormatting sqref="B26:C28 B231:C232">
    <cfRule type="expression" dxfId="1812" priority="487">
      <formula>$P31&gt;0</formula>
    </cfRule>
    <cfRule type="expression" dxfId="1811" priority="488">
      <formula>$O31&gt;0</formula>
    </cfRule>
  </conditionalFormatting>
  <conditionalFormatting sqref="B31:C31">
    <cfRule type="expression" dxfId="1810" priority="480">
      <formula>#REF!&gt;0</formula>
    </cfRule>
    <cfRule type="expression" dxfId="1809" priority="481">
      <formula>#REF!&gt;0</formula>
    </cfRule>
  </conditionalFormatting>
  <conditionalFormatting sqref="B32:C32">
    <cfRule type="expression" dxfId="1808" priority="482">
      <formula>$P39&gt;0</formula>
    </cfRule>
    <cfRule type="expression" dxfId="1807" priority="483">
      <formula>$O39&gt;0</formula>
    </cfRule>
  </conditionalFormatting>
  <conditionalFormatting sqref="B33:C33">
    <cfRule type="expression" dxfId="1806" priority="477">
      <formula>$P44&gt;0</formula>
    </cfRule>
    <cfRule type="expression" dxfId="1805" priority="478">
      <formula>$O44&gt;0</formula>
    </cfRule>
  </conditionalFormatting>
  <conditionalFormatting sqref="D34:H59">
    <cfRule type="expression" dxfId="1804" priority="474">
      <formula>#REF!&gt;#REF!</formula>
    </cfRule>
    <cfRule type="expression" dxfId="1803" priority="475">
      <formula>#REF!&gt;0</formula>
    </cfRule>
    <cfRule type="expression" dxfId="1802" priority="476">
      <formula>#REF!&gt;0</formula>
    </cfRule>
  </conditionalFormatting>
  <conditionalFormatting sqref="B34:C34">
    <cfRule type="expression" dxfId="1801" priority="472">
      <formula>$P34&gt;0</formula>
    </cfRule>
    <cfRule type="expression" dxfId="1800" priority="473">
      <formula>$O34&gt;0</formula>
    </cfRule>
  </conditionalFormatting>
  <conditionalFormatting sqref="B34:H59">
    <cfRule type="expression" dxfId="1799" priority="470">
      <formula>NOT(ISBLANK($G34))</formula>
    </cfRule>
  </conditionalFormatting>
  <conditionalFormatting sqref="B35:C35">
    <cfRule type="expression" dxfId="1798" priority="467">
      <formula>#REF!&gt;0</formula>
    </cfRule>
    <cfRule type="expression" dxfId="1797" priority="468">
      <formula>#REF!&gt;0</formula>
    </cfRule>
  </conditionalFormatting>
  <conditionalFormatting sqref="B44:C44 B39:C39 B36:C36">
    <cfRule type="expression" dxfId="1796" priority="464">
      <formula>#REF!&gt;0</formula>
    </cfRule>
    <cfRule type="expression" dxfId="1795" priority="465">
      <formula>#REF!&gt;0</formula>
    </cfRule>
  </conditionalFormatting>
  <conditionalFormatting sqref="B50:C50">
    <cfRule type="expression" dxfId="1794" priority="457">
      <formula>$P53&gt;0</formula>
    </cfRule>
    <cfRule type="expression" dxfId="1793" priority="458">
      <formula>$O53&gt;0</formula>
    </cfRule>
  </conditionalFormatting>
  <conditionalFormatting sqref="B40:C41">
    <cfRule type="expression" dxfId="1792" priority="459">
      <formula>$P42&gt;0</formula>
    </cfRule>
    <cfRule type="expression" dxfId="1791" priority="460">
      <formula>$O42&gt;0</formula>
    </cfRule>
  </conditionalFormatting>
  <conditionalFormatting sqref="B49:C49">
    <cfRule type="expression" dxfId="1790" priority="454">
      <formula>$P53&gt;0</formula>
    </cfRule>
    <cfRule type="expression" dxfId="1789" priority="455">
      <formula>$O53&gt;0</formula>
    </cfRule>
  </conditionalFormatting>
  <conditionalFormatting sqref="B58:C58">
    <cfRule type="expression" dxfId="1788" priority="435">
      <formula>$P67&gt;0</formula>
    </cfRule>
    <cfRule type="expression" dxfId="1787" priority="436">
      <formula>$O67&gt;0</formula>
    </cfRule>
  </conditionalFormatting>
  <conditionalFormatting sqref="B51:C51">
    <cfRule type="expression" dxfId="1786" priority="438">
      <formula>#REF!&gt;0</formula>
    </cfRule>
    <cfRule type="expression" dxfId="1785" priority="439">
      <formula>#REF!&gt;0</formula>
    </cfRule>
  </conditionalFormatting>
  <conditionalFormatting sqref="B54:C57">
    <cfRule type="expression" dxfId="1784" priority="440">
      <formula>$P62&gt;0</formula>
    </cfRule>
    <cfRule type="expression" dxfId="1783" priority="441">
      <formula>$O62&gt;0</formula>
    </cfRule>
  </conditionalFormatting>
  <conditionalFormatting sqref="B59:C59">
    <cfRule type="expression" dxfId="1782" priority="444">
      <formula>$P69&gt;0</formula>
    </cfRule>
    <cfRule type="expression" dxfId="1781" priority="445">
      <formula>$O69&gt;0</formula>
    </cfRule>
  </conditionalFormatting>
  <conditionalFormatting sqref="B52:C52">
    <cfRule type="expression" dxfId="1780" priority="447">
      <formula>#REF!&gt;0</formula>
    </cfRule>
    <cfRule type="expression" dxfId="1779" priority="448">
      <formula>#REF!&gt;0</formula>
    </cfRule>
  </conditionalFormatting>
  <conditionalFormatting sqref="B53:C53">
    <cfRule type="expression" dxfId="1778" priority="449">
      <formula>$P60&gt;0</formula>
    </cfRule>
    <cfRule type="expression" dxfId="1777" priority="450">
      <formula>$O60&gt;0</formula>
    </cfRule>
  </conditionalFormatting>
  <conditionalFormatting sqref="D60:H67">
    <cfRule type="expression" dxfId="1776" priority="432">
      <formula>#REF!&gt;#REF!</formula>
    </cfRule>
    <cfRule type="expression" dxfId="1775" priority="433">
      <formula>#REF!&gt;0</formula>
    </cfRule>
    <cfRule type="expression" dxfId="1774" priority="434">
      <formula>#REF!&gt;0</formula>
    </cfRule>
  </conditionalFormatting>
  <conditionalFormatting sqref="B60:C60">
    <cfRule type="expression" dxfId="1773" priority="430">
      <formula>$P60&gt;0</formula>
    </cfRule>
    <cfRule type="expression" dxfId="1772" priority="431">
      <formula>$O60&gt;0</formula>
    </cfRule>
  </conditionalFormatting>
  <conditionalFormatting sqref="B60:H67">
    <cfRule type="expression" dxfId="1771" priority="428">
      <formula>NOT(ISBLANK($G60))</formula>
    </cfRule>
  </conditionalFormatting>
  <conditionalFormatting sqref="B61:C61">
    <cfRule type="expression" dxfId="1770" priority="425">
      <formula>$P63&gt;0</formula>
    </cfRule>
    <cfRule type="expression" dxfId="1769" priority="426">
      <formula>$O63&gt;0</formula>
    </cfRule>
  </conditionalFormatting>
  <conditionalFormatting sqref="B65:C65">
    <cfRule type="expression" dxfId="1768" priority="422">
      <formula>$P68&gt;0</formula>
    </cfRule>
    <cfRule type="expression" dxfId="1767" priority="423">
      <formula>$O68&gt;0</formula>
    </cfRule>
  </conditionalFormatting>
  <conditionalFormatting sqref="B66:C66">
    <cfRule type="expression" dxfId="1766" priority="419">
      <formula>$P70&gt;0</formula>
    </cfRule>
    <cfRule type="expression" dxfId="1765" priority="420">
      <formula>$O70&gt;0</formula>
    </cfRule>
  </conditionalFormatting>
  <conditionalFormatting sqref="B64:C64">
    <cfRule type="expression" dxfId="1764" priority="416">
      <formula>#REF!&gt;0</formula>
    </cfRule>
    <cfRule type="expression" dxfId="1763" priority="417">
      <formula>#REF!&gt;0</formula>
    </cfRule>
  </conditionalFormatting>
  <conditionalFormatting sqref="B67:C67">
    <cfRule type="expression" dxfId="1762" priority="412">
      <formula>$P76&gt;0</formula>
    </cfRule>
    <cfRule type="expression" dxfId="1761" priority="413">
      <formula>$O76&gt;0</formula>
    </cfRule>
  </conditionalFormatting>
  <conditionalFormatting sqref="D68:H76">
    <cfRule type="expression" dxfId="1760" priority="406">
      <formula>#REF!&gt;#REF!</formula>
    </cfRule>
    <cfRule type="expression" dxfId="1759" priority="407">
      <formula>#REF!&gt;0</formula>
    </cfRule>
    <cfRule type="expression" dxfId="1758" priority="408">
      <formula>#REF!&gt;0</formula>
    </cfRule>
  </conditionalFormatting>
  <conditionalFormatting sqref="B68:H76">
    <cfRule type="expression" dxfId="1757" priority="405">
      <formula>NOT(ISBLANK($G68))</formula>
    </cfRule>
  </conditionalFormatting>
  <conditionalFormatting sqref="B71:C71">
    <cfRule type="expression" dxfId="1756" priority="409">
      <formula>$P73&gt;0</formula>
    </cfRule>
    <cfRule type="expression" dxfId="1755" priority="410">
      <formula>$O73&gt;0</formula>
    </cfRule>
  </conditionalFormatting>
  <conditionalFormatting sqref="B74:C74">
    <cfRule type="expression" dxfId="1754" priority="402">
      <formula>$P77&gt;0</formula>
    </cfRule>
    <cfRule type="expression" dxfId="1753" priority="403">
      <formula>$O77&gt;0</formula>
    </cfRule>
  </conditionalFormatting>
  <conditionalFormatting sqref="B72:C72">
    <cfRule type="expression" dxfId="1752" priority="399">
      <formula>$P76&gt;0</formula>
    </cfRule>
    <cfRule type="expression" dxfId="1751" priority="400">
      <formula>$O76&gt;0</formula>
    </cfRule>
  </conditionalFormatting>
  <conditionalFormatting sqref="B73:C73">
    <cfRule type="expression" dxfId="1750" priority="396">
      <formula>#REF!&gt;0</formula>
    </cfRule>
    <cfRule type="expression" dxfId="1749" priority="397">
      <formula>#REF!&gt;0</formula>
    </cfRule>
  </conditionalFormatting>
  <conditionalFormatting sqref="B75:C75">
    <cfRule type="expression" dxfId="1748" priority="392">
      <formula>$P83&gt;0</formula>
    </cfRule>
    <cfRule type="expression" dxfId="1747" priority="393">
      <formula>$O83&gt;0</formula>
    </cfRule>
  </conditionalFormatting>
  <conditionalFormatting sqref="B76:C76">
    <cfRule type="expression" dxfId="1746" priority="389">
      <formula>$P86&gt;0</formula>
    </cfRule>
    <cfRule type="expression" dxfId="1745" priority="390">
      <formula>$O86&gt;0</formula>
    </cfRule>
  </conditionalFormatting>
  <conditionalFormatting sqref="D77:H90">
    <cfRule type="expression" dxfId="1744" priority="383">
      <formula>#REF!&gt;#REF!</formula>
    </cfRule>
    <cfRule type="expression" dxfId="1743" priority="384">
      <formula>#REF!&gt;0</formula>
    </cfRule>
    <cfRule type="expression" dxfId="1742" priority="385">
      <formula>#REF!&gt;0</formula>
    </cfRule>
  </conditionalFormatting>
  <conditionalFormatting sqref="B77:H90">
    <cfRule type="expression" dxfId="1741" priority="382">
      <formula>NOT(ISBLANK($G77))</formula>
    </cfRule>
  </conditionalFormatting>
  <conditionalFormatting sqref="B84:C84 B77:C77 B93:C93">
    <cfRule type="expression" dxfId="1740" priority="386">
      <formula>$P78&gt;0</formula>
    </cfRule>
    <cfRule type="expression" dxfId="1739" priority="387">
      <formula>$O78&gt;0</formula>
    </cfRule>
  </conditionalFormatting>
  <conditionalFormatting sqref="B89:C89">
    <cfRule type="expression" dxfId="1738" priority="379">
      <formula>$P91&gt;0</formula>
    </cfRule>
    <cfRule type="expression" dxfId="1737" priority="380">
      <formula>$O91&gt;0</formula>
    </cfRule>
  </conditionalFormatting>
  <conditionalFormatting sqref="B88:C88">
    <cfRule type="expression" dxfId="1736" priority="376">
      <formula>$P91&gt;0</formula>
    </cfRule>
    <cfRule type="expression" dxfId="1735" priority="377">
      <formula>$O91&gt;0</formula>
    </cfRule>
  </conditionalFormatting>
  <conditionalFormatting sqref="B82:C82">
    <cfRule type="expression" dxfId="1734" priority="373">
      <formula>#REF!&gt;0</formula>
    </cfRule>
    <cfRule type="expression" dxfId="1733" priority="374">
      <formula>#REF!&gt;0</formula>
    </cfRule>
  </conditionalFormatting>
  <conditionalFormatting sqref="B86:C86 B83:C83">
    <cfRule type="expression" dxfId="1732" priority="370">
      <formula>#REF!&gt;0</formula>
    </cfRule>
    <cfRule type="expression" dxfId="1731" priority="371">
      <formula>#REF!&gt;0</formula>
    </cfRule>
  </conditionalFormatting>
  <conditionalFormatting sqref="B90:C90">
    <cfRule type="expression" dxfId="1730" priority="364">
      <formula>$P97&gt;0</formula>
    </cfRule>
    <cfRule type="expression" dxfId="1729" priority="365">
      <formula>$O97&gt;0</formula>
    </cfRule>
  </conditionalFormatting>
  <conditionalFormatting sqref="D93:H98 D91:G92">
    <cfRule type="expression" dxfId="1728" priority="358">
      <formula>#REF!&gt;#REF!</formula>
    </cfRule>
    <cfRule type="expression" dxfId="1727" priority="359">
      <formula>#REF!&gt;0</formula>
    </cfRule>
    <cfRule type="expression" dxfId="1726" priority="360">
      <formula>#REF!&gt;0</formula>
    </cfRule>
  </conditionalFormatting>
  <conditionalFormatting sqref="B93:H98 B91:G92">
    <cfRule type="expression" dxfId="1725" priority="357">
      <formula>NOT(ISBLANK($G91))</formula>
    </cfRule>
  </conditionalFormatting>
  <conditionalFormatting sqref="B95:C95">
    <cfRule type="expression" dxfId="1724" priority="361">
      <formula>$P97&gt;0</formula>
    </cfRule>
    <cfRule type="expression" dxfId="1723" priority="362">
      <formula>$O97&gt;0</formula>
    </cfRule>
  </conditionalFormatting>
  <conditionalFormatting sqref="B97:C97">
    <cfRule type="expression" dxfId="1722" priority="354">
      <formula>$P98&gt;0</formula>
    </cfRule>
    <cfRule type="expression" dxfId="1721" priority="355">
      <formula>$O98&gt;0</formula>
    </cfRule>
  </conditionalFormatting>
  <conditionalFormatting sqref="B94:C94">
    <cfRule type="expression" dxfId="1720" priority="351">
      <formula>#REF!&gt;0</formula>
    </cfRule>
    <cfRule type="expression" dxfId="1719" priority="352">
      <formula>#REF!&gt;0</formula>
    </cfRule>
  </conditionalFormatting>
  <conditionalFormatting sqref="B96:C96">
    <cfRule type="expression" dxfId="1718" priority="347">
      <formula>#REF!&gt;0</formula>
    </cfRule>
    <cfRule type="expression" dxfId="1717" priority="348">
      <formula>#REF!&gt;0</formula>
    </cfRule>
  </conditionalFormatting>
  <conditionalFormatting sqref="B98:C98">
    <cfRule type="expression" dxfId="1716" priority="343">
      <formula>$P106&gt;0</formula>
    </cfRule>
    <cfRule type="expression" dxfId="1715" priority="344">
      <formula>$O106&gt;0</formula>
    </cfRule>
  </conditionalFormatting>
  <conditionalFormatting sqref="D99:H99 D102:H110 D100:G101">
    <cfRule type="expression" dxfId="1714" priority="337">
      <formula>#REF!&gt;#REF!</formula>
    </cfRule>
    <cfRule type="expression" dxfId="1713" priority="338">
      <formula>#REF!&gt;0</formula>
    </cfRule>
    <cfRule type="expression" dxfId="1712" priority="339">
      <formula>#REF!&gt;0</formula>
    </cfRule>
  </conditionalFormatting>
  <conditionalFormatting sqref="B99:H99 B102:H110 B100:G101">
    <cfRule type="expression" dxfId="1711" priority="336">
      <formula>NOT(ISBLANK($G99))</formula>
    </cfRule>
  </conditionalFormatting>
  <conditionalFormatting sqref="B109:C109 B101:C101 B99:C99">
    <cfRule type="expression" dxfId="1710" priority="340">
      <formula>$P102&gt;0</formula>
    </cfRule>
    <cfRule type="expression" dxfId="1709" priority="341">
      <formula>$O102&gt;0</formula>
    </cfRule>
  </conditionalFormatting>
  <conditionalFormatting sqref="B100:C100">
    <cfRule type="expression" dxfId="1708" priority="333">
      <formula>#REF!&gt;0</formula>
    </cfRule>
    <cfRule type="expression" dxfId="1707" priority="334">
      <formula>#REF!&gt;0</formula>
    </cfRule>
  </conditionalFormatting>
  <conditionalFormatting sqref="B102:C107">
    <cfRule type="expression" dxfId="1706" priority="330">
      <formula>$P104&gt;0</formula>
    </cfRule>
    <cfRule type="expression" dxfId="1705" priority="331">
      <formula>$O104&gt;0</formula>
    </cfRule>
  </conditionalFormatting>
  <conditionalFormatting sqref="B108:C108">
    <cfRule type="expression" dxfId="1704" priority="327">
      <formula>$P112&gt;0</formula>
    </cfRule>
    <cfRule type="expression" dxfId="1703" priority="328">
      <formula>$O112&gt;0</formula>
    </cfRule>
  </conditionalFormatting>
  <conditionalFormatting sqref="B110:C110">
    <cfRule type="expression" dxfId="1702" priority="323">
      <formula>$P116&gt;0</formula>
    </cfRule>
    <cfRule type="expression" dxfId="1701" priority="324">
      <formula>$O116&gt;0</formula>
    </cfRule>
  </conditionalFormatting>
  <conditionalFormatting sqref="D111:H116">
    <cfRule type="expression" dxfId="1700" priority="317">
      <formula>#REF!&gt;#REF!</formula>
    </cfRule>
    <cfRule type="expression" dxfId="1699" priority="318">
      <formula>#REF!&gt;0</formula>
    </cfRule>
    <cfRule type="expression" dxfId="1698" priority="319">
      <formula>#REF!&gt;0</formula>
    </cfRule>
  </conditionalFormatting>
  <conditionalFormatting sqref="B111:H116">
    <cfRule type="expression" dxfId="1697" priority="316">
      <formula>NOT(ISBLANK($G111))</formula>
    </cfRule>
  </conditionalFormatting>
  <conditionalFormatting sqref="B111:C111">
    <cfRule type="expression" dxfId="1696" priority="320">
      <formula>$P112&gt;0</formula>
    </cfRule>
    <cfRule type="expression" dxfId="1695" priority="321">
      <formula>$O112&gt;0</formula>
    </cfRule>
  </conditionalFormatting>
  <conditionalFormatting sqref="B112:C112">
    <cfRule type="expression" dxfId="1694" priority="313">
      <formula>#REF!&gt;0</formula>
    </cfRule>
    <cfRule type="expression" dxfId="1693" priority="314">
      <formula>#REF!&gt;0</formula>
    </cfRule>
  </conditionalFormatting>
  <conditionalFormatting sqref="B116:C116 B113:C114">
    <cfRule type="expression" dxfId="1692" priority="310">
      <formula>$P115&gt;0</formula>
    </cfRule>
    <cfRule type="expression" dxfId="1691" priority="311">
      <formula>$O115&gt;0</formula>
    </cfRule>
  </conditionalFormatting>
  <conditionalFormatting sqref="B115:C115">
    <cfRule type="expression" dxfId="1690" priority="307">
      <formula>$P118&gt;0</formula>
    </cfRule>
    <cfRule type="expression" dxfId="1689" priority="308">
      <formula>$O118&gt;0</formula>
    </cfRule>
  </conditionalFormatting>
  <conditionalFormatting sqref="D117:H124">
    <cfRule type="expression" dxfId="1688" priority="304">
      <formula>#REF!&gt;#REF!</formula>
    </cfRule>
    <cfRule type="expression" dxfId="1687" priority="305">
      <formula>#REF!&gt;0</formula>
    </cfRule>
    <cfRule type="expression" dxfId="1686" priority="306">
      <formula>#REF!&gt;0</formula>
    </cfRule>
  </conditionalFormatting>
  <conditionalFormatting sqref="B117:C118">
    <cfRule type="expression" dxfId="1685" priority="302">
      <formula>$P117&gt;0</formula>
    </cfRule>
    <cfRule type="expression" dxfId="1684" priority="303">
      <formula>$O117&gt;0</formula>
    </cfRule>
  </conditionalFormatting>
  <conditionalFormatting sqref="B117:H124">
    <cfRule type="expression" dxfId="1683" priority="300">
      <formula>NOT(ISBLANK($G117))</formula>
    </cfRule>
  </conditionalFormatting>
  <conditionalFormatting sqref="B121:C122 B119:C119">
    <cfRule type="expression" dxfId="1682" priority="297">
      <formula>$P122&gt;0</formula>
    </cfRule>
    <cfRule type="expression" dxfId="1681" priority="298">
      <formula>$O122&gt;0</formula>
    </cfRule>
  </conditionalFormatting>
  <conditionalFormatting sqref="B123:C123 B120:C120">
    <cfRule type="expression" dxfId="1680" priority="294">
      <formula>$P122&gt;0</formula>
    </cfRule>
    <cfRule type="expression" dxfId="1679" priority="295">
      <formula>$O122&gt;0</formula>
    </cfRule>
  </conditionalFormatting>
  <conditionalFormatting sqref="B124:C124">
    <cfRule type="expression" dxfId="1678" priority="291">
      <formula>$P134&gt;0</formula>
    </cfRule>
    <cfRule type="expression" dxfId="1677" priority="292">
      <formula>$O134&gt;0</formula>
    </cfRule>
  </conditionalFormatting>
  <conditionalFormatting sqref="D125:H130">
    <cfRule type="expression" dxfId="1676" priority="285">
      <formula>#REF!&gt;#REF!</formula>
    </cfRule>
    <cfRule type="expression" dxfId="1675" priority="286">
      <formula>#REF!&gt;0</formula>
    </cfRule>
    <cfRule type="expression" dxfId="1674" priority="287">
      <formula>#REF!&gt;0</formula>
    </cfRule>
  </conditionalFormatting>
  <conditionalFormatting sqref="B125:H130">
    <cfRule type="expression" dxfId="1673" priority="284">
      <formula>NOT(ISBLANK($G125))</formula>
    </cfRule>
  </conditionalFormatting>
  <conditionalFormatting sqref="B125:C125">
    <cfRule type="expression" dxfId="1672" priority="288">
      <formula>$P128&gt;0</formula>
    </cfRule>
    <cfRule type="expression" dxfId="1671" priority="289">
      <formula>$O128&gt;0</formula>
    </cfRule>
  </conditionalFormatting>
  <conditionalFormatting sqref="B126:C126">
    <cfRule type="expression" dxfId="1670" priority="281">
      <formula>$P130&gt;0</formula>
    </cfRule>
    <cfRule type="expression" dxfId="1669" priority="282">
      <formula>$O130&gt;0</formula>
    </cfRule>
  </conditionalFormatting>
  <conditionalFormatting sqref="B127:C127">
    <cfRule type="expression" dxfId="1668" priority="278">
      <formula>$P133&gt;0</formula>
    </cfRule>
    <cfRule type="expression" dxfId="1667" priority="279">
      <formula>$O133&gt;0</formula>
    </cfRule>
  </conditionalFormatting>
  <conditionalFormatting sqref="B128:C128">
    <cfRule type="expression" dxfId="1666" priority="269">
      <formula>$P136&gt;0</formula>
    </cfRule>
    <cfRule type="expression" dxfId="1665" priority="270">
      <formula>$O136&gt;0</formula>
    </cfRule>
  </conditionalFormatting>
  <conditionalFormatting sqref="B130:C130">
    <cfRule type="expression" dxfId="1664" priority="272">
      <formula>$P140&gt;0</formula>
    </cfRule>
    <cfRule type="expression" dxfId="1663" priority="273">
      <formula>$O140&gt;0</formula>
    </cfRule>
  </conditionalFormatting>
  <conditionalFormatting sqref="B129:C129">
    <cfRule type="expression" dxfId="1662" priority="275">
      <formula>$P138&gt;0</formula>
    </cfRule>
    <cfRule type="expression" dxfId="1661" priority="276">
      <formula>$O138&gt;0</formula>
    </cfRule>
  </conditionalFormatting>
  <conditionalFormatting sqref="D131:H141">
    <cfRule type="expression" dxfId="1660" priority="263">
      <formula>#REF!&gt;#REF!</formula>
    </cfRule>
    <cfRule type="expression" dxfId="1659" priority="264">
      <formula>#REF!&gt;0</formula>
    </cfRule>
    <cfRule type="expression" dxfId="1658" priority="265">
      <formula>#REF!&gt;0</formula>
    </cfRule>
  </conditionalFormatting>
  <conditionalFormatting sqref="B131:C131">
    <cfRule type="expression" dxfId="1657" priority="261">
      <formula>$P131&gt;0</formula>
    </cfRule>
    <cfRule type="expression" dxfId="1656" priority="262">
      <formula>$O131&gt;0</formula>
    </cfRule>
  </conditionalFormatting>
  <conditionalFormatting sqref="B131:H141">
    <cfRule type="expression" dxfId="1655" priority="259">
      <formula>NOT(ISBLANK($G131))</formula>
    </cfRule>
  </conditionalFormatting>
  <conditionalFormatting sqref="B132:C134">
    <cfRule type="expression" dxfId="1654" priority="266">
      <formula>$P134&gt;0</formula>
    </cfRule>
    <cfRule type="expression" dxfId="1653" priority="267">
      <formula>$O134&gt;0</formula>
    </cfRule>
  </conditionalFormatting>
  <conditionalFormatting sqref="B135:C136">
    <cfRule type="expression" dxfId="1652" priority="256">
      <formula>$P138&gt;0</formula>
    </cfRule>
    <cfRule type="expression" dxfId="1651" priority="257">
      <formula>$O138&gt;0</formula>
    </cfRule>
  </conditionalFormatting>
  <conditionalFormatting sqref="B137:C137">
    <cfRule type="expression" dxfId="1650" priority="253">
      <formula>$P141&gt;0</formula>
    </cfRule>
    <cfRule type="expression" dxfId="1649" priority="254">
      <formula>$O141&gt;0</formula>
    </cfRule>
  </conditionalFormatting>
  <conditionalFormatting sqref="B138:C139">
    <cfRule type="expression" dxfId="1648" priority="244">
      <formula>$P145&gt;0</formula>
    </cfRule>
    <cfRule type="expression" dxfId="1647" priority="245">
      <formula>$O145&gt;0</formula>
    </cfRule>
  </conditionalFormatting>
  <conditionalFormatting sqref="B140:C140">
    <cfRule type="expression" dxfId="1646" priority="247">
      <formula>$P148&gt;0</formula>
    </cfRule>
    <cfRule type="expression" dxfId="1645" priority="248">
      <formula>$O148&gt;0</formula>
    </cfRule>
  </conditionalFormatting>
  <conditionalFormatting sqref="B141:C141">
    <cfRule type="expression" dxfId="1644" priority="250">
      <formula>$P150&gt;0</formula>
    </cfRule>
    <cfRule type="expression" dxfId="1643" priority="251">
      <formula>$O150&gt;0</formula>
    </cfRule>
  </conditionalFormatting>
  <conditionalFormatting sqref="D142:H143">
    <cfRule type="expression" dxfId="1642" priority="241">
      <formula>#REF!&gt;#REF!</formula>
    </cfRule>
    <cfRule type="expression" dxfId="1641" priority="242">
      <formula>#REF!&gt;0</formula>
    </cfRule>
    <cfRule type="expression" dxfId="1640" priority="243">
      <formula>#REF!&gt;0</formula>
    </cfRule>
  </conditionalFormatting>
  <conditionalFormatting sqref="B142:C143">
    <cfRule type="expression" dxfId="1639" priority="239">
      <formula>$P142&gt;0</formula>
    </cfRule>
    <cfRule type="expression" dxfId="1638" priority="240">
      <formula>$O142&gt;0</formula>
    </cfRule>
  </conditionalFormatting>
  <conditionalFormatting sqref="B142:H143">
    <cfRule type="expression" dxfId="1637" priority="237">
      <formula>NOT(ISBLANK($G142))</formula>
    </cfRule>
  </conditionalFormatting>
  <conditionalFormatting sqref="D247:H272 D245:G246 D274:H274 D273:G273 D277:H278 D275:G276 D279:G280 D240:H244 D144:H232 D281:H381">
    <cfRule type="expression" dxfId="1636" priority="231">
      <formula>#REF!&gt;#REF!</formula>
    </cfRule>
    <cfRule type="expression" dxfId="1635" priority="232">
      <formula>#REF!&gt;0</formula>
    </cfRule>
    <cfRule type="expression" dxfId="1634" priority="233">
      <formula>#REF!&gt;0</formula>
    </cfRule>
  </conditionalFormatting>
  <conditionalFormatting sqref="B247:H272 B245:G246 B274:H274 B273:G273 B277:H278 B275:G276 B279:G280 B144:H232 B281:H381">
    <cfRule type="expression" dxfId="1633" priority="230">
      <formula>NOT(ISBLANK($G144))</formula>
    </cfRule>
  </conditionalFormatting>
  <conditionalFormatting sqref="B154:C155 B152:C152 B149:C150 B144:C145">
    <cfRule type="expression" dxfId="1632" priority="234">
      <formula>$P145&gt;0</formula>
    </cfRule>
    <cfRule type="expression" dxfId="1631" priority="235">
      <formula>$O145&gt;0</formula>
    </cfRule>
  </conditionalFormatting>
  <conditionalFormatting sqref="B153:C153 B151:C151 B146:C148">
    <cfRule type="expression" dxfId="1630" priority="227">
      <formula>$P148&gt;0</formula>
    </cfRule>
    <cfRule type="expression" dxfId="1629" priority="228">
      <formula>$O148&gt;0</formula>
    </cfRule>
  </conditionalFormatting>
  <conditionalFormatting sqref="B156:C157">
    <cfRule type="expression" dxfId="1628" priority="224">
      <formula>#REF!&gt;0</formula>
    </cfRule>
    <cfRule type="expression" dxfId="1627" priority="225">
      <formula>#REF!&gt;0</formula>
    </cfRule>
  </conditionalFormatting>
  <conditionalFormatting sqref="H91:H92">
    <cfRule type="expression" dxfId="1626" priority="169">
      <formula>#REF!&gt;#REF!</formula>
    </cfRule>
    <cfRule type="expression" dxfId="1625" priority="170">
      <formula>#REF!&gt;0</formula>
    </cfRule>
    <cfRule type="expression" dxfId="1624" priority="171">
      <formula>#REF!&gt;0</formula>
    </cfRule>
  </conditionalFormatting>
  <conditionalFormatting sqref="H91:H92">
    <cfRule type="expression" dxfId="1623" priority="168">
      <formula>NOT(ISBLANK($G91))</formula>
    </cfRule>
  </conditionalFormatting>
  <conditionalFormatting sqref="H245">
    <cfRule type="expression" dxfId="1622" priority="165">
      <formula>#REF!&gt;#REF!</formula>
    </cfRule>
    <cfRule type="expression" dxfId="1621" priority="166">
      <formula>#REF!&gt;0</formula>
    </cfRule>
    <cfRule type="expression" dxfId="1620" priority="167">
      <formula>#REF!&gt;0</formula>
    </cfRule>
  </conditionalFormatting>
  <conditionalFormatting sqref="H245">
    <cfRule type="expression" dxfId="1619" priority="164">
      <formula>NOT(ISBLANK($G245))</formula>
    </cfRule>
  </conditionalFormatting>
  <conditionalFormatting sqref="H246">
    <cfRule type="expression" dxfId="1618" priority="161">
      <formula>#REF!&gt;#REF!</formula>
    </cfRule>
    <cfRule type="expression" dxfId="1617" priority="162">
      <formula>#REF!&gt;0</formula>
    </cfRule>
    <cfRule type="expression" dxfId="1616" priority="163">
      <formula>#REF!&gt;0</formula>
    </cfRule>
  </conditionalFormatting>
  <conditionalFormatting sqref="H246">
    <cfRule type="expression" dxfId="1615" priority="160">
      <formula>NOT(ISBLANK($G246))</formula>
    </cfRule>
  </conditionalFormatting>
  <conditionalFormatting sqref="H273">
    <cfRule type="expression" dxfId="1614" priority="157">
      <formula>#REF!&gt;#REF!</formula>
    </cfRule>
    <cfRule type="expression" dxfId="1613" priority="158">
      <formula>#REF!&gt;0</formula>
    </cfRule>
    <cfRule type="expression" dxfId="1612" priority="159">
      <formula>#REF!&gt;0</formula>
    </cfRule>
  </conditionalFormatting>
  <conditionalFormatting sqref="H273">
    <cfRule type="expression" dxfId="1611" priority="156">
      <formula>NOT(ISBLANK($G273))</formula>
    </cfRule>
  </conditionalFormatting>
  <conditionalFormatting sqref="H275:H276">
    <cfRule type="expression" dxfId="1610" priority="149">
      <formula>#REF!&gt;#REF!</formula>
    </cfRule>
    <cfRule type="expression" dxfId="1609" priority="150">
      <formula>#REF!&gt;0</formula>
    </cfRule>
    <cfRule type="expression" dxfId="1608" priority="151">
      <formula>#REF!&gt;0</formula>
    </cfRule>
  </conditionalFormatting>
  <conditionalFormatting sqref="H275:H276">
    <cfRule type="expression" dxfId="1607" priority="148">
      <formula>NOT(ISBLANK($G275))</formula>
    </cfRule>
  </conditionalFormatting>
  <conditionalFormatting sqref="H279">
    <cfRule type="expression" dxfId="1606" priority="145">
      <formula>#REF!&gt;#REF!</formula>
    </cfRule>
    <cfRule type="expression" dxfId="1605" priority="146">
      <formula>#REF!&gt;0</formula>
    </cfRule>
    <cfRule type="expression" dxfId="1604" priority="147">
      <formula>#REF!&gt;0</formula>
    </cfRule>
  </conditionalFormatting>
  <conditionalFormatting sqref="H279">
    <cfRule type="expression" dxfId="1603" priority="144">
      <formula>NOT(ISBLANK($G279))</formula>
    </cfRule>
  </conditionalFormatting>
  <conditionalFormatting sqref="H280">
    <cfRule type="expression" dxfId="1602" priority="141">
      <formula>#REF!&gt;#REF!</formula>
    </cfRule>
    <cfRule type="expression" dxfId="1601" priority="142">
      <formula>#REF!&gt;0</formula>
    </cfRule>
    <cfRule type="expression" dxfId="1600" priority="143">
      <formula>#REF!&gt;0</formula>
    </cfRule>
  </conditionalFormatting>
  <conditionalFormatting sqref="H280">
    <cfRule type="expression" dxfId="1599" priority="140">
      <formula>NOT(ISBLANK($G280))</formula>
    </cfRule>
  </conditionalFormatting>
  <conditionalFormatting sqref="G233:G239">
    <cfRule type="expression" dxfId="1598" priority="137">
      <formula>#REF!&gt;#REF!</formula>
    </cfRule>
    <cfRule type="expression" dxfId="1597" priority="138">
      <formula>#REF!&gt;0</formula>
    </cfRule>
    <cfRule type="expression" dxfId="1596" priority="139">
      <formula>#REF!&gt;0</formula>
    </cfRule>
  </conditionalFormatting>
  <conditionalFormatting sqref="G233:G239">
    <cfRule type="expression" dxfId="1595" priority="136">
      <formula>NOT(ISBLANK($G233))</formula>
    </cfRule>
  </conditionalFormatting>
  <conditionalFormatting sqref="F233:F239">
    <cfRule type="expression" dxfId="1594" priority="134">
      <formula>$P233&gt;0</formula>
    </cfRule>
    <cfRule type="expression" dxfId="1593" priority="135">
      <formula>$O233&gt;0</formula>
    </cfRule>
  </conditionalFormatting>
  <conditionalFormatting sqref="B233:C239">
    <cfRule type="expression" dxfId="1592" priority="131">
      <formula>$P233&gt;0</formula>
    </cfRule>
    <cfRule type="expression" dxfId="1591" priority="132">
      <formula>$O233&gt;0</formula>
    </cfRule>
  </conditionalFormatting>
  <conditionalFormatting sqref="D233:D239">
    <cfRule type="expression" dxfId="1590" priority="128">
      <formula>$P233&gt;0</formula>
    </cfRule>
    <cfRule type="expression" dxfId="1589" priority="129">
      <formula>$O233&gt;0</formula>
    </cfRule>
  </conditionalFormatting>
  <conditionalFormatting sqref="E233:E239">
    <cfRule type="expression" dxfId="1588" priority="125">
      <formula>$P233&gt;0</formula>
    </cfRule>
    <cfRule type="expression" dxfId="1587" priority="126">
      <formula>$O233&gt;0</formula>
    </cfRule>
  </conditionalFormatting>
  <conditionalFormatting sqref="H233:H239">
    <cfRule type="expression" dxfId="1586" priority="122">
      <formula>$P233&gt;0</formula>
    </cfRule>
    <cfRule type="expression" dxfId="1585" priority="123">
      <formula>$O233&gt;0</formula>
    </cfRule>
  </conditionalFormatting>
  <conditionalFormatting sqref="H100:H101">
    <cfRule type="expression" dxfId="1584" priority="47">
      <formula>#REF!&gt;#REF!</formula>
    </cfRule>
    <cfRule type="expression" dxfId="1583" priority="48">
      <formula>#REF!&gt;0</formula>
    </cfRule>
    <cfRule type="expression" dxfId="1582" priority="49">
      <formula>#REF!&gt;0</formula>
    </cfRule>
  </conditionalFormatting>
  <conditionalFormatting sqref="H100:H101">
    <cfRule type="expression" dxfId="1581" priority="46">
      <formula>NOT(ISBLANK($G100))</formula>
    </cfRule>
  </conditionalFormatting>
  <conditionalFormatting sqref="G382:G395">
    <cfRule type="expression" dxfId="1580" priority="37">
      <formula>#REF!&gt;#REF!</formula>
    </cfRule>
    <cfRule type="expression" dxfId="1579" priority="38">
      <formula>#REF!&gt;0</formula>
    </cfRule>
    <cfRule type="expression" dxfId="1578" priority="39">
      <formula>#REF!&gt;0</formula>
    </cfRule>
  </conditionalFormatting>
  <conditionalFormatting sqref="G382:G395">
    <cfRule type="expression" dxfId="1577" priority="36">
      <formula>NOT(ISBLANK($G382))</formula>
    </cfRule>
  </conditionalFormatting>
  <conditionalFormatting sqref="F382:F395">
    <cfRule type="expression" dxfId="1576" priority="33">
      <formula>$P382&gt;0</formula>
    </cfRule>
    <cfRule type="expression" dxfId="1575" priority="34">
      <formula>$O382&gt;0</formula>
    </cfRule>
  </conditionalFormatting>
  <conditionalFormatting sqref="B382:C395">
    <cfRule type="expression" dxfId="1574" priority="31">
      <formula>$P382&gt;0</formula>
    </cfRule>
    <cfRule type="expression" dxfId="1573" priority="32">
      <formula>$O382&gt;0</formula>
    </cfRule>
  </conditionalFormatting>
  <conditionalFormatting sqref="D382:D395">
    <cfRule type="expression" dxfId="1572" priority="28">
      <formula>$P382&gt;0</formula>
    </cfRule>
    <cfRule type="expression" dxfId="1571" priority="29">
      <formula>$O382&gt;0</formula>
    </cfRule>
  </conditionalFormatting>
  <conditionalFormatting sqref="E382:E395">
    <cfRule type="expression" dxfId="1570" priority="25">
      <formula>$P382&gt;0</formula>
    </cfRule>
    <cfRule type="expression" dxfId="1569" priority="26">
      <formula>$O382&gt;0</formula>
    </cfRule>
  </conditionalFormatting>
  <conditionalFormatting sqref="H382:H395">
    <cfRule type="expression" dxfId="1568" priority="22">
      <formula>$P382&gt;0</formula>
    </cfRule>
    <cfRule type="expression" dxfId="1567" priority="23">
      <formula>$O382&gt;0</formula>
    </cfRule>
  </conditionalFormatting>
  <conditionalFormatting sqref="G396:G408">
    <cfRule type="expression" dxfId="1566" priority="18">
      <formula>#REF!&gt;#REF!</formula>
    </cfRule>
    <cfRule type="expression" dxfId="1565" priority="19">
      <formula>#REF!&gt;0</formula>
    </cfRule>
    <cfRule type="expression" dxfId="1564" priority="20">
      <formula>#REF!&gt;0</formula>
    </cfRule>
  </conditionalFormatting>
  <conditionalFormatting sqref="G396:G408">
    <cfRule type="expression" dxfId="1563" priority="17">
      <formula>NOT(ISBLANK($G396))</formula>
    </cfRule>
  </conditionalFormatting>
  <conditionalFormatting sqref="B396:F408 H396:H408">
    <cfRule type="expression" dxfId="1562" priority="14">
      <formula>$P396&gt;0</formula>
    </cfRule>
    <cfRule type="expression" dxfId="1561" priority="15">
      <formula>$O396&gt;0</formula>
    </cfRule>
  </conditionalFormatting>
  <conditionalFormatting sqref="G409:G460">
    <cfRule type="expression" dxfId="1560" priority="6">
      <formula>#REF!&gt;#REF!</formula>
    </cfRule>
    <cfRule type="expression" dxfId="1559" priority="7">
      <formula>#REF!&gt;0</formula>
    </cfRule>
    <cfRule type="expression" dxfId="1558" priority="8">
      <formula>#REF!&gt;0</formula>
    </cfRule>
  </conditionalFormatting>
  <conditionalFormatting sqref="G409:G460">
    <cfRule type="expression" dxfId="1557" priority="5">
      <formula>NOT(ISBLANK($G409))</formula>
    </cfRule>
  </conditionalFormatting>
  <conditionalFormatting sqref="B409:F414 H409:H414">
    <cfRule type="expression" dxfId="1556" priority="2">
      <formula>$P409&gt;0</formula>
    </cfRule>
    <cfRule type="expression" dxfId="1555" priority="3">
      <formula>$O409&gt;0</formula>
    </cfRule>
  </conditionalFormatting>
  <conditionalFormatting sqref="B415:F460 H415:H460">
    <cfRule type="expression" dxfId="1554" priority="9">
      <formula>$P416&gt;0</formula>
    </cfRule>
    <cfRule type="expression" dxfId="1553" priority="10">
      <formula>$O416&gt;0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2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525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522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519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516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509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506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503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500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B240:C381</xm:sqref>
        </x14:conditionalFormatting>
        <x14:conditionalFormatting xmlns:xm="http://schemas.microsoft.com/office/excel/2006/main">
          <x14:cfRule type="expression" priority="497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95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96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92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89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86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84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85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79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71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69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66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61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62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63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456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453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437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442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443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446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451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452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429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427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424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421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418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415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414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411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404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401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98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95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94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91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88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81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78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75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72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69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68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67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66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63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356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353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350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349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346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45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342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335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32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329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326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325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322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315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312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309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301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99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96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93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90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83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80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71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74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77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60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68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58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255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46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49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52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238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236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229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226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133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130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127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124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121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  <x14:conditionalFormatting xmlns:xm="http://schemas.microsoft.com/office/excel/2006/main">
          <x14:cfRule type="expression" priority="35" id="{26EA986B-669A-4800-BEB3-B552F92EF4F3}">
            <xm:f>$N382&gt;'[Train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F382:F395</xm:sqref>
        </x14:conditionalFormatting>
        <x14:conditionalFormatting xmlns:xm="http://schemas.microsoft.com/office/excel/2006/main">
          <x14:cfRule type="expression" priority="30" id="{0D303FE2-CC8A-4E1F-BB4B-32B7ED33EF63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B382:C395</xm:sqref>
        </x14:conditionalFormatting>
        <x14:conditionalFormatting xmlns:xm="http://schemas.microsoft.com/office/excel/2006/main">
          <x14:cfRule type="expression" priority="27" id="{19D246CC-BF6A-42E3-BBA0-747FDC43E04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D382:D395</xm:sqref>
        </x14:conditionalFormatting>
        <x14:conditionalFormatting xmlns:xm="http://schemas.microsoft.com/office/excel/2006/main">
          <x14:cfRule type="expression" priority="24" id="{455379BE-0DC3-4214-9CE1-411F146B012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E382:E395</xm:sqref>
        </x14:conditionalFormatting>
        <x14:conditionalFormatting xmlns:xm="http://schemas.microsoft.com/office/excel/2006/main">
          <x14:cfRule type="expression" priority="21" id="{CDFD66FB-78F2-40E7-9180-AD437EB0231F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H382:H395</xm:sqref>
        </x14:conditionalFormatting>
        <x14:conditionalFormatting xmlns:xm="http://schemas.microsoft.com/office/excel/2006/main">
          <x14:cfRule type="expression" priority="16" id="{144254F0-C758-42D0-93E4-C24AF91A1C2E}">
            <xm:f>$N396&gt;'[Train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F396:F408</xm:sqref>
        </x14:conditionalFormatting>
        <x14:conditionalFormatting xmlns:xm="http://schemas.microsoft.com/office/excel/2006/main">
          <x14:cfRule type="expression" priority="13" id="{47AC4E05-4753-41DD-BDBA-515334A7571F}">
            <xm:f>$N396&gt;'[Train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B396:E408 H396:H408</xm:sqref>
        </x14:conditionalFormatting>
        <x14:conditionalFormatting xmlns:xm="http://schemas.microsoft.com/office/excel/2006/main">
          <x14:cfRule type="expression" priority="4" id="{BCC6C3CD-4F12-42CF-82E1-21AC29E67265}">
            <xm:f>$N409&gt;'[Train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F409:F414</xm:sqref>
        </x14:conditionalFormatting>
        <x14:conditionalFormatting xmlns:xm="http://schemas.microsoft.com/office/excel/2006/main">
          <x14:cfRule type="expression" priority="1" id="{97142760-6914-4D49-9D47-DA5909E60E09}">
            <xm:f>$N409&gt;'[Train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B409:E414 H409:H414</xm:sqref>
        </x14:conditionalFormatting>
        <x14:conditionalFormatting xmlns:xm="http://schemas.microsoft.com/office/excel/2006/main">
          <x14:cfRule type="expression" priority="11" id="{5FCFAB9D-2743-42FB-A287-65BA100127E0}">
            <xm:f>$N416&gt;'[Train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F415:F460</xm:sqref>
        </x14:conditionalFormatting>
        <x14:conditionalFormatting xmlns:xm="http://schemas.microsoft.com/office/excel/2006/main">
          <x14:cfRule type="expression" priority="12" id="{3AE311C7-3210-413A-AD2E-25BD69F809F2}">
            <xm:f>$N416&gt;'[Train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B415:E460 H415:H460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00" priority="33">
      <formula>#REF!&gt;#REF!</formula>
    </cfRule>
    <cfRule type="expression" dxfId="999" priority="34">
      <formula>#REF!&gt;0</formula>
    </cfRule>
    <cfRule type="expression" dxfId="998" priority="35">
      <formula>#REF!&gt;0</formula>
    </cfRule>
  </conditionalFormatting>
  <conditionalFormatting sqref="A149:G214 E145:E148 F3:F148">
    <cfRule type="expression" dxfId="997" priority="32">
      <formula>NOT(ISBLANK($G3))</formula>
    </cfRule>
  </conditionalFormatting>
  <conditionalFormatting sqref="A149:B214">
    <cfRule type="expression" dxfId="996" priority="36">
      <formula>$P160&gt;0</formula>
    </cfRule>
    <cfRule type="expression" dxfId="995" priority="37">
      <formula>$O160&gt;0</formula>
    </cfRule>
  </conditionalFormatting>
  <conditionalFormatting sqref="E3:E144 A3:D148 G3:G148">
    <cfRule type="expression" dxfId="994" priority="30">
      <formula>$P3&gt;0</formula>
    </cfRule>
    <cfRule type="expression" dxfId="993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989" priority="24">
      <formula>#REF!&gt;#REF!</formula>
    </cfRule>
    <cfRule type="expression" dxfId="988" priority="25">
      <formula>#REF!&gt;0</formula>
    </cfRule>
    <cfRule type="expression" dxfId="987" priority="26">
      <formula>#REF!&gt;0</formula>
    </cfRule>
  </conditionalFormatting>
  <conditionalFormatting sqref="A147:G216">
    <cfRule type="expression" dxfId="986" priority="23">
      <formula>NOT(ISBLANK($G147))</formula>
    </cfRule>
  </conditionalFormatting>
  <conditionalFormatting sqref="A147:B216">
    <cfRule type="expression" dxfId="985" priority="27">
      <formula>$P158&gt;0</formula>
    </cfRule>
    <cfRule type="expression" dxfId="984" priority="28">
      <formula>$O158&gt;0</formula>
    </cfRule>
  </conditionalFormatting>
  <conditionalFormatting sqref="A146:E146 G146 E3:E145">
    <cfRule type="expression" dxfId="983" priority="21">
      <formula>$P3&gt;0</formula>
    </cfRule>
    <cfRule type="expression" dxfId="982" priority="22">
      <formula>$O3&gt;0</formula>
    </cfRule>
  </conditionalFormatting>
  <conditionalFormatting sqref="A3:B145">
    <cfRule type="expression" dxfId="981" priority="18">
      <formula>$P3&gt;0</formula>
    </cfRule>
    <cfRule type="expression" dxfId="980" priority="19">
      <formula>$O3&gt;0</formula>
    </cfRule>
  </conditionalFormatting>
  <conditionalFormatting sqref="C3:C145">
    <cfRule type="expression" dxfId="979" priority="15">
      <formula>$P3&gt;0</formula>
    </cfRule>
    <cfRule type="expression" dxfId="978" priority="16">
      <formula>$O3&gt;0</formula>
    </cfRule>
  </conditionalFormatting>
  <conditionalFormatting sqref="F3:F146">
    <cfRule type="expression" dxfId="977" priority="11">
      <formula>#REF!&gt;#REF!</formula>
    </cfRule>
    <cfRule type="expression" dxfId="976" priority="12">
      <formula>#REF!&gt;0</formula>
    </cfRule>
    <cfRule type="expression" dxfId="975" priority="13">
      <formula>#REF!&gt;0</formula>
    </cfRule>
  </conditionalFormatting>
  <conditionalFormatting sqref="F3:F146">
    <cfRule type="expression" dxfId="974" priority="10">
      <formula>NOT(ISBLANK($G3))</formula>
    </cfRule>
  </conditionalFormatting>
  <conditionalFormatting sqref="D3:D145">
    <cfRule type="expression" dxfId="973" priority="8">
      <formula>$P3&gt;0</formula>
    </cfRule>
    <cfRule type="expression" dxfId="972" priority="9">
      <formula>$O3&gt;0</formula>
    </cfRule>
  </conditionalFormatting>
  <conditionalFormatting sqref="G4:G145">
    <cfRule type="expression" dxfId="971" priority="5">
      <formula>$P4&gt;0</formula>
    </cfRule>
    <cfRule type="expression" dxfId="970" priority="6">
      <formula>$O4&gt;0</formula>
    </cfRule>
  </conditionalFormatting>
  <conditionalFormatting sqref="G3">
    <cfRule type="expression" dxfId="969" priority="1">
      <formula>$P3&gt;0</formula>
    </cfRule>
    <cfRule type="expression" dxfId="968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60" priority="24">
      <formula>#REF!&gt;#REF!</formula>
    </cfRule>
    <cfRule type="expression" dxfId="959" priority="25">
      <formula>#REF!&gt;0</formula>
    </cfRule>
    <cfRule type="expression" dxfId="958" priority="26">
      <formula>#REF!&gt;0</formula>
    </cfRule>
  </conditionalFormatting>
  <conditionalFormatting sqref="A147:G216 F3:F146">
    <cfRule type="expression" dxfId="957" priority="23">
      <formula>NOT(ISBLANK($G3))</formula>
    </cfRule>
  </conditionalFormatting>
  <conditionalFormatting sqref="A147:B216">
    <cfRule type="expression" dxfId="956" priority="27">
      <formula>$P158&gt;0</formula>
    </cfRule>
    <cfRule type="expression" dxfId="955" priority="28">
      <formula>$O158&gt;0</formula>
    </cfRule>
  </conditionalFormatting>
  <conditionalFormatting sqref="A3:E146 G4:G146">
    <cfRule type="expression" dxfId="954" priority="18">
      <formula>$P3&gt;0</formula>
    </cfRule>
    <cfRule type="expression" dxfId="953" priority="19">
      <formula>$O3&gt;0</formula>
    </cfRule>
  </conditionalFormatting>
  <conditionalFormatting sqref="G3">
    <cfRule type="expression" dxfId="952" priority="1">
      <formula>$P3&gt;0</formula>
    </cfRule>
    <cfRule type="expression" dxfId="951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47" priority="33">
      <formula>#REF!&gt;#REF!</formula>
    </cfRule>
    <cfRule type="expression" dxfId="946" priority="34">
      <formula>#REF!&gt;0</formula>
    </cfRule>
    <cfRule type="expression" dxfId="945" priority="35">
      <formula>#REF!&gt;0</formula>
    </cfRule>
  </conditionalFormatting>
  <conditionalFormatting sqref="A147:G218 E140:F146 F3:F139">
    <cfRule type="expression" dxfId="944" priority="32">
      <formula>NOT(ISBLANK($G3))</formula>
    </cfRule>
  </conditionalFormatting>
  <conditionalFormatting sqref="A147:B218">
    <cfRule type="expression" dxfId="943" priority="36">
      <formula>$P158&gt;0</formula>
    </cfRule>
    <cfRule type="expression" dxfId="942" priority="37">
      <formula>$O158&gt;0</formula>
    </cfRule>
  </conditionalFormatting>
  <conditionalFormatting sqref="E3:E139 G3:G5 A3:D146 G7:G146">
    <cfRule type="expression" dxfId="941" priority="30">
      <formula>$P3&gt;0</formula>
    </cfRule>
    <cfRule type="expression" dxfId="940" priority="31">
      <formula>$O3&gt;0</formula>
    </cfRule>
  </conditionalFormatting>
  <conditionalFormatting sqref="G6">
    <cfRule type="expression" dxfId="939" priority="2">
      <formula>$P6&gt;0</formula>
    </cfRule>
    <cfRule type="expression" dxfId="938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33" priority="18">
      <formula>#REF!&gt;#REF!</formula>
    </cfRule>
    <cfRule type="expression" dxfId="932" priority="19">
      <formula>#REF!&gt;0</formula>
    </cfRule>
    <cfRule type="expression" dxfId="931" priority="20">
      <formula>#REF!&gt;0</formula>
    </cfRule>
  </conditionalFormatting>
  <conditionalFormatting sqref="A145:G220 E142:F144 F3:F141">
    <cfRule type="expression" dxfId="930" priority="17">
      <formula>NOT(ISBLANK($G3))</formula>
    </cfRule>
  </conditionalFormatting>
  <conditionalFormatting sqref="A145:B220">
    <cfRule type="expression" dxfId="929" priority="21">
      <formula>$P156&gt;0</formula>
    </cfRule>
    <cfRule type="expression" dxfId="928" priority="22">
      <formula>$O156&gt;0</formula>
    </cfRule>
  </conditionalFormatting>
  <conditionalFormatting sqref="E3:E141 G143:G144 A143:D144">
    <cfRule type="expression" dxfId="927" priority="15">
      <formula>$P3&gt;0</formula>
    </cfRule>
    <cfRule type="expression" dxfId="926" priority="16">
      <formula>$O3&gt;0</formula>
    </cfRule>
  </conditionalFormatting>
  <conditionalFormatting sqref="A3:B142">
    <cfRule type="expression" dxfId="925" priority="11">
      <formula>$P3&gt;0</formula>
    </cfRule>
    <cfRule type="expression" dxfId="924" priority="12">
      <formula>$O3&gt;0</formula>
    </cfRule>
  </conditionalFormatting>
  <conditionalFormatting sqref="C3:C142">
    <cfRule type="expression" dxfId="923" priority="8">
      <formula>$P3&gt;0</formula>
    </cfRule>
    <cfRule type="expression" dxfId="922" priority="9">
      <formula>$O3&gt;0</formula>
    </cfRule>
  </conditionalFormatting>
  <conditionalFormatting sqref="D3:D142">
    <cfRule type="expression" dxfId="921" priority="5">
      <formula>$P3&gt;0</formula>
    </cfRule>
    <cfRule type="expression" dxfId="920" priority="6">
      <formula>$O3&gt;0</formula>
    </cfRule>
  </conditionalFormatting>
  <conditionalFormatting sqref="G3:G142">
    <cfRule type="expression" dxfId="919" priority="2">
      <formula>$P3&gt;0</formula>
    </cfRule>
    <cfRule type="expression" dxfId="91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10" priority="41">
      <formula>#REF!&gt;#REF!</formula>
    </cfRule>
    <cfRule type="expression" dxfId="909" priority="42">
      <formula>#REF!&gt;0</formula>
    </cfRule>
    <cfRule type="expression" dxfId="908" priority="43">
      <formula>#REF!&gt;0</formula>
    </cfRule>
  </conditionalFormatting>
  <conditionalFormatting sqref="A145:G220 E142:F144 F3:F141">
    <cfRule type="expression" dxfId="907" priority="40">
      <formula>NOT(ISBLANK($G3))</formula>
    </cfRule>
  </conditionalFormatting>
  <conditionalFormatting sqref="A145:B220">
    <cfRule type="expression" dxfId="906" priority="44">
      <formula>$P156&gt;0</formula>
    </cfRule>
    <cfRule type="expression" dxfId="905" priority="45">
      <formula>$O156&gt;0</formula>
    </cfRule>
  </conditionalFormatting>
  <conditionalFormatting sqref="E3:E141 A3:D144 G5:G144">
    <cfRule type="expression" dxfId="904" priority="23">
      <formula>$P3&gt;0</formula>
    </cfRule>
    <cfRule type="expression" dxfId="903" priority="24">
      <formula>$O3&gt;0</formula>
    </cfRule>
  </conditionalFormatting>
  <conditionalFormatting sqref="G3">
    <cfRule type="expression" dxfId="902" priority="4">
      <formula>$P3&gt;0</formula>
    </cfRule>
    <cfRule type="expression" dxfId="901" priority="5" stopIfTrue="1">
      <formula>$O3&gt;0</formula>
    </cfRule>
  </conditionalFormatting>
  <conditionalFormatting sqref="G4">
    <cfRule type="expression" dxfId="900" priority="1">
      <formula>$P4&gt;0</formula>
    </cfRule>
    <cfRule type="expression" dxfId="899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893" priority="22">
      <formula>#REF!&gt;#REF!</formula>
    </cfRule>
    <cfRule type="expression" dxfId="892" priority="23">
      <formula>#REF!&gt;0</formula>
    </cfRule>
    <cfRule type="expression" dxfId="891" priority="24">
      <formula>#REF!&gt;0</formula>
    </cfRule>
  </conditionalFormatting>
  <conditionalFormatting sqref="A147:G225 F3:F146">
    <cfRule type="expression" dxfId="890" priority="21">
      <formula>NOT(ISBLANK($G3))</formula>
    </cfRule>
  </conditionalFormatting>
  <conditionalFormatting sqref="A147:B225">
    <cfRule type="expression" dxfId="889" priority="25">
      <formula>$P158&gt;0</formula>
    </cfRule>
    <cfRule type="expression" dxfId="888" priority="26">
      <formula>$O158&gt;0</formula>
    </cfRule>
  </conditionalFormatting>
  <conditionalFormatting sqref="A3:A146">
    <cfRule type="expression" dxfId="887" priority="17">
      <formula>$P3&gt;0</formula>
    </cfRule>
    <cfRule type="expression" dxfId="886" priority="18">
      <formula>$O3&gt;0</formula>
    </cfRule>
  </conditionalFormatting>
  <conditionalFormatting sqref="B3:B146">
    <cfRule type="expression" dxfId="885" priority="14">
      <formula>$P3&gt;0</formula>
    </cfRule>
    <cfRule type="expression" dxfId="884" priority="15">
      <formula>$O3&gt;0</formula>
    </cfRule>
  </conditionalFormatting>
  <conditionalFormatting sqref="C3:C146">
    <cfRule type="expression" dxfId="883" priority="11">
      <formula>$P3&gt;0</formula>
    </cfRule>
    <cfRule type="expression" dxfId="882" priority="12">
      <formula>$O3&gt;0</formula>
    </cfRule>
  </conditionalFormatting>
  <conditionalFormatting sqref="D3:D146">
    <cfRule type="expression" dxfId="881" priority="8">
      <formula>$P3&gt;0</formula>
    </cfRule>
    <cfRule type="expression" dxfId="880" priority="9">
      <formula>$O3&gt;0</formula>
    </cfRule>
  </conditionalFormatting>
  <conditionalFormatting sqref="E3:E146">
    <cfRule type="expression" dxfId="879" priority="5">
      <formula>$P3&gt;0</formula>
    </cfRule>
    <cfRule type="expression" dxfId="878" priority="6">
      <formula>$O3&gt;0</formula>
    </cfRule>
  </conditionalFormatting>
  <conditionalFormatting sqref="G3:G146">
    <cfRule type="expression" dxfId="877" priority="2">
      <formula>$P3&gt;0</formula>
    </cfRule>
    <cfRule type="expression" dxfId="87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68" priority="34">
      <formula>#REF!&gt;#REF!</formula>
    </cfRule>
    <cfRule type="expression" dxfId="867" priority="35">
      <formula>#REF!&gt;0</formula>
    </cfRule>
    <cfRule type="expression" dxfId="866" priority="36">
      <formula>#REF!&gt;0</formula>
    </cfRule>
  </conditionalFormatting>
  <conditionalFormatting sqref="A149:G227 E3:F148">
    <cfRule type="expression" dxfId="865" priority="33">
      <formula>NOT(ISBLANK($G3))</formula>
    </cfRule>
  </conditionalFormatting>
  <conditionalFormatting sqref="A149:B227">
    <cfRule type="expression" dxfId="864" priority="37">
      <formula>$P160&gt;0</formula>
    </cfRule>
    <cfRule type="expression" dxfId="863" priority="38">
      <formula>$O160&gt;0</formula>
    </cfRule>
  </conditionalFormatting>
  <conditionalFormatting sqref="G4 A3:D148 G7 G11:G148">
    <cfRule type="expression" dxfId="862" priority="25">
      <formula>$P3&gt;0</formula>
    </cfRule>
    <cfRule type="expression" dxfId="861" priority="26">
      <formula>$O3&gt;0</formula>
    </cfRule>
  </conditionalFormatting>
  <conditionalFormatting sqref="G5:G6">
    <cfRule type="expression" dxfId="860" priority="10">
      <formula>$P5&gt;0</formula>
    </cfRule>
    <cfRule type="expression" dxfId="859" priority="11" stopIfTrue="1">
      <formula>$O5&gt;0</formula>
    </cfRule>
  </conditionalFormatting>
  <conditionalFormatting sqref="G10">
    <cfRule type="expression" dxfId="858" priority="7">
      <formula>$P10&gt;0</formula>
    </cfRule>
    <cfRule type="expression" dxfId="857" priority="8" stopIfTrue="1">
      <formula>$O10&gt;0</formula>
    </cfRule>
  </conditionalFormatting>
  <conditionalFormatting sqref="G8:G9">
    <cfRule type="expression" dxfId="856" priority="4">
      <formula>$P8&gt;0</formula>
    </cfRule>
    <cfRule type="expression" dxfId="855" priority="5" stopIfTrue="1">
      <formula>$O8&gt;0</formula>
    </cfRule>
  </conditionalFormatting>
  <conditionalFormatting sqref="G3">
    <cfRule type="expression" dxfId="854" priority="2">
      <formula>$P3&gt;0</formula>
    </cfRule>
    <cfRule type="expression" dxfId="85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46" priority="20">
      <formula>#REF!&gt;#REF!</formula>
    </cfRule>
    <cfRule type="expression" dxfId="845" priority="21">
      <formula>#REF!&gt;0</formula>
    </cfRule>
    <cfRule type="expression" dxfId="844" priority="22">
      <formula>#REF!&gt;0</formula>
    </cfRule>
  </conditionalFormatting>
  <conditionalFormatting sqref="A147:G229 E3:F146">
    <cfRule type="expression" dxfId="843" priority="16">
      <formula>NOT(ISBLANK($G3))</formula>
    </cfRule>
  </conditionalFormatting>
  <conditionalFormatting sqref="A147:B229">
    <cfRule type="expression" dxfId="842" priority="38">
      <formula>$P158&gt;0</formula>
    </cfRule>
    <cfRule type="expression" dxfId="841" priority="39">
      <formula>$O158&gt;0</formula>
    </cfRule>
  </conditionalFormatting>
  <conditionalFormatting sqref="A3:D146">
    <cfRule type="expression" dxfId="840" priority="14">
      <formula>$P3&gt;0</formula>
    </cfRule>
    <cfRule type="expression" dxfId="839" priority="15">
      <formula>$O3&gt;0</formula>
    </cfRule>
  </conditionalFormatting>
  <conditionalFormatting sqref="G3:G146">
    <cfRule type="expression" dxfId="838" priority="2">
      <formula>$P3&gt;0</formula>
    </cfRule>
    <cfRule type="expression" dxfId="837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8"/>
  <sheetViews>
    <sheetView tabSelected="1" topLeftCell="A37" workbookViewId="0">
      <selection activeCell="C49" sqref="C49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20" t="s">
        <v>2234</v>
      </c>
      <c r="C2" s="121"/>
    </row>
    <row r="3" spans="2:3" x14ac:dyDescent="0.25">
      <c r="B3" s="118" t="s">
        <v>20</v>
      </c>
      <c r="C3" s="119">
        <f>'2016-05-06 Train Runs'!K6</f>
        <v>146</v>
      </c>
    </row>
    <row r="4" spans="2:3" x14ac:dyDescent="0.25">
      <c r="B4" s="98" t="s">
        <v>21</v>
      </c>
      <c r="C4" s="99">
        <f>'2016-05-07 Train Runs'!K6</f>
        <v>141</v>
      </c>
    </row>
    <row r="5" spans="2:3" x14ac:dyDescent="0.25">
      <c r="B5" s="98" t="s">
        <v>22</v>
      </c>
      <c r="C5" s="99">
        <f>'2016-05-08 Train Runs'!K6</f>
        <v>137</v>
      </c>
    </row>
    <row r="6" spans="2:3" x14ac:dyDescent="0.25">
      <c r="B6" s="98" t="s">
        <v>635</v>
      </c>
      <c r="C6" s="100">
        <f>C167</f>
        <v>137</v>
      </c>
    </row>
    <row r="7" spans="2:3" x14ac:dyDescent="0.25">
      <c r="B7" s="98" t="s">
        <v>784</v>
      </c>
      <c r="C7" s="100">
        <f>C175</f>
        <v>133</v>
      </c>
    </row>
    <row r="8" spans="2:3" x14ac:dyDescent="0.25">
      <c r="B8" s="98" t="s">
        <v>1076</v>
      </c>
      <c r="C8" s="100">
        <f>$C$182</f>
        <v>144</v>
      </c>
    </row>
    <row r="9" spans="2:3" x14ac:dyDescent="0.25">
      <c r="B9" s="98" t="s">
        <v>1222</v>
      </c>
      <c r="C9" s="100">
        <f>$C$190</f>
        <v>141</v>
      </c>
    </row>
    <row r="10" spans="2:3" x14ac:dyDescent="0.25">
      <c r="B10" s="98" t="s">
        <v>1667</v>
      </c>
      <c r="C10" s="100">
        <f>C199</f>
        <v>127</v>
      </c>
    </row>
    <row r="11" spans="2:3" x14ac:dyDescent="0.25">
      <c r="B11" s="98" t="s">
        <v>1668</v>
      </c>
      <c r="C11" s="100">
        <f>C207</f>
        <v>143</v>
      </c>
    </row>
    <row r="12" spans="2:3" x14ac:dyDescent="0.25">
      <c r="B12" s="98" t="s">
        <v>1669</v>
      </c>
      <c r="C12" s="100">
        <f>C215</f>
        <v>131</v>
      </c>
    </row>
    <row r="13" spans="2:3" x14ac:dyDescent="0.25">
      <c r="B13" s="98" t="s">
        <v>1670</v>
      </c>
      <c r="C13" s="100">
        <f>C223</f>
        <v>127</v>
      </c>
    </row>
    <row r="14" spans="2:3" x14ac:dyDescent="0.25">
      <c r="B14" s="98" t="s">
        <v>1955</v>
      </c>
      <c r="C14" s="100">
        <f>$C$231</f>
        <v>133</v>
      </c>
    </row>
    <row r="15" spans="2:3" x14ac:dyDescent="0.25">
      <c r="B15" s="98" t="s">
        <v>2093</v>
      </c>
      <c r="C15" s="100">
        <f>$C$239</f>
        <v>127</v>
      </c>
    </row>
    <row r="16" spans="2:3" x14ac:dyDescent="0.25">
      <c r="B16" s="98" t="s">
        <v>2233</v>
      </c>
      <c r="C16" s="100">
        <f>$C$247</f>
        <v>123</v>
      </c>
    </row>
    <row r="17" spans="2:3" x14ac:dyDescent="0.25">
      <c r="B17" s="98" t="s">
        <v>2790</v>
      </c>
      <c r="C17" s="100">
        <f>$C$255</f>
        <v>131</v>
      </c>
    </row>
    <row r="18" spans="2:3" x14ac:dyDescent="0.25">
      <c r="B18" s="98" t="s">
        <v>2791</v>
      </c>
      <c r="C18" s="100">
        <f>$C$263</f>
        <v>125</v>
      </c>
    </row>
    <row r="19" spans="2:3" x14ac:dyDescent="0.25">
      <c r="B19" s="98" t="s">
        <v>2792</v>
      </c>
      <c r="C19" s="100">
        <f>$C$271</f>
        <v>122</v>
      </c>
    </row>
    <row r="20" spans="2:3" x14ac:dyDescent="0.25">
      <c r="B20" s="98" t="s">
        <v>2793</v>
      </c>
      <c r="C20" s="100">
        <f>$C$279</f>
        <v>124</v>
      </c>
    </row>
    <row r="21" spans="2:3" x14ac:dyDescent="0.25">
      <c r="B21" s="98" t="s">
        <v>2794</v>
      </c>
      <c r="C21" s="100">
        <f>$C$287</f>
        <v>92</v>
      </c>
    </row>
    <row r="22" spans="2:3" x14ac:dyDescent="0.25">
      <c r="B22" s="98" t="s">
        <v>3072</v>
      </c>
      <c r="C22" s="100">
        <f>$C$295</f>
        <v>117</v>
      </c>
    </row>
    <row r="23" spans="2:3" x14ac:dyDescent="0.25">
      <c r="B23" s="98" t="s">
        <v>3073</v>
      </c>
      <c r="C23" s="100">
        <f>$C$303</f>
        <v>132</v>
      </c>
    </row>
    <row r="24" spans="2:3" x14ac:dyDescent="0.25">
      <c r="B24" s="98" t="s">
        <v>3214</v>
      </c>
      <c r="C24" s="100">
        <f>$C$311</f>
        <v>136</v>
      </c>
    </row>
    <row r="25" spans="2:3" x14ac:dyDescent="0.25">
      <c r="B25" s="98" t="s">
        <v>3215</v>
      </c>
      <c r="C25" s="101">
        <v>138</v>
      </c>
    </row>
    <row r="26" spans="2:3" ht="15.75" customHeight="1" x14ac:dyDescent="0.25">
      <c r="B26" s="98" t="s">
        <v>3216</v>
      </c>
      <c r="C26" s="101">
        <f>$C$327</f>
        <v>141</v>
      </c>
    </row>
    <row r="27" spans="2:3" ht="15.75" customHeight="1" x14ac:dyDescent="0.25">
      <c r="B27" s="98" t="s">
        <v>3217</v>
      </c>
      <c r="C27" s="101">
        <v>128</v>
      </c>
    </row>
    <row r="28" spans="2:3" ht="15.75" customHeight="1" x14ac:dyDescent="0.25">
      <c r="B28" s="98" t="s">
        <v>3823</v>
      </c>
      <c r="C28" s="101">
        <v>134</v>
      </c>
    </row>
    <row r="29" spans="2:3" ht="15.75" customHeight="1" x14ac:dyDescent="0.25">
      <c r="B29" s="98" t="s">
        <v>3818</v>
      </c>
      <c r="C29" s="101">
        <v>140</v>
      </c>
    </row>
    <row r="30" spans="2:3" ht="15.75" customHeight="1" x14ac:dyDescent="0.25">
      <c r="B30" s="98" t="s">
        <v>3819</v>
      </c>
      <c r="C30" s="101">
        <v>133</v>
      </c>
    </row>
    <row r="31" spans="2:3" ht="15.75" customHeight="1" x14ac:dyDescent="0.25">
      <c r="B31" s="98" t="s">
        <v>3820</v>
      </c>
      <c r="C31" s="101">
        <v>136</v>
      </c>
    </row>
    <row r="32" spans="2:3" ht="15.75" customHeight="1" x14ac:dyDescent="0.25">
      <c r="B32" s="98" t="s">
        <v>3821</v>
      </c>
      <c r="C32" s="101">
        <v>136</v>
      </c>
    </row>
    <row r="33" spans="2:3" ht="15.75" customHeight="1" x14ac:dyDescent="0.25">
      <c r="B33" s="98" t="s">
        <v>3822</v>
      </c>
      <c r="C33" s="101">
        <v>137</v>
      </c>
    </row>
    <row r="34" spans="2:3" s="109" customFormat="1" ht="15.75" customHeight="1" x14ac:dyDescent="0.25">
      <c r="B34" s="98" t="s">
        <v>4107</v>
      </c>
      <c r="C34" s="101">
        <v>135</v>
      </c>
    </row>
    <row r="35" spans="2:3" x14ac:dyDescent="0.25">
      <c r="B35" s="98" t="s">
        <v>4692</v>
      </c>
      <c r="C35" s="101">
        <v>132</v>
      </c>
    </row>
    <row r="36" spans="2:3" x14ac:dyDescent="0.25">
      <c r="B36" s="98" t="s">
        <v>4697</v>
      </c>
      <c r="C36" s="101">
        <v>134</v>
      </c>
    </row>
    <row r="37" spans="2:3" x14ac:dyDescent="0.25">
      <c r="B37" s="98" t="s">
        <v>4698</v>
      </c>
      <c r="C37" s="101">
        <v>114</v>
      </c>
    </row>
    <row r="38" spans="2:3" x14ac:dyDescent="0.25">
      <c r="B38" s="98" t="s">
        <v>4748</v>
      </c>
      <c r="C38" s="101">
        <v>141</v>
      </c>
    </row>
    <row r="39" spans="2:3" x14ac:dyDescent="0.25">
      <c r="B39" s="98" t="s">
        <v>4749</v>
      </c>
      <c r="C39" s="101">
        <v>140</v>
      </c>
    </row>
    <row r="40" spans="2:3" x14ac:dyDescent="0.25">
      <c r="B40" s="98" t="s">
        <v>4750</v>
      </c>
      <c r="C40" s="101">
        <v>123</v>
      </c>
    </row>
    <row r="41" spans="2:3" x14ac:dyDescent="0.25">
      <c r="B41" s="98" t="s">
        <v>4751</v>
      </c>
      <c r="C41" s="101">
        <v>117</v>
      </c>
    </row>
    <row r="42" spans="2:3" x14ac:dyDescent="0.25">
      <c r="B42" s="98" t="s">
        <v>4752</v>
      </c>
      <c r="C42" s="101">
        <v>134</v>
      </c>
    </row>
    <row r="43" spans="2:3" x14ac:dyDescent="0.25">
      <c r="B43" s="98" t="s">
        <v>4761</v>
      </c>
      <c r="C43" s="101">
        <v>111</v>
      </c>
    </row>
    <row r="44" spans="2:3" x14ac:dyDescent="0.25">
      <c r="B44" s="98" t="s">
        <v>4774</v>
      </c>
      <c r="C44" s="101">
        <v>95</v>
      </c>
    </row>
    <row r="45" spans="2:3" x14ac:dyDescent="0.25">
      <c r="B45" s="98" t="s">
        <v>4811</v>
      </c>
      <c r="C45" s="101">
        <v>38</v>
      </c>
    </row>
    <row r="46" spans="2:3" x14ac:dyDescent="0.25">
      <c r="B46" s="98" t="s">
        <v>4812</v>
      </c>
      <c r="C46" s="101">
        <v>127</v>
      </c>
    </row>
    <row r="47" spans="2:3" x14ac:dyDescent="0.25">
      <c r="B47" s="115" t="s">
        <v>4813</v>
      </c>
      <c r="C47" s="117">
        <v>125</v>
      </c>
    </row>
    <row r="48" spans="2:3" ht="15.75" thickBot="1" x14ac:dyDescent="0.3">
      <c r="B48" s="115" t="s">
        <v>4830</v>
      </c>
      <c r="C48" s="135">
        <v>133</v>
      </c>
    </row>
    <row r="49" spans="2:6" ht="15.75" thickBot="1" x14ac:dyDescent="0.3">
      <c r="B49" s="116" t="s">
        <v>14</v>
      </c>
      <c r="C49" s="3">
        <f>SUM(C3:C48)</f>
        <v>5891</v>
      </c>
    </row>
    <row r="51" spans="2:6" ht="15.75" thickBot="1" x14ac:dyDescent="0.3"/>
    <row r="52" spans="2:6" ht="15.75" thickBot="1" x14ac:dyDescent="0.3">
      <c r="B52" s="106">
        <v>42541</v>
      </c>
      <c r="C52" s="107"/>
      <c r="D52" s="107" t="s">
        <v>3</v>
      </c>
      <c r="E52" s="107"/>
      <c r="F52" s="108"/>
    </row>
    <row r="53" spans="2:6" ht="15.75" thickBot="1" x14ac:dyDescent="0.3">
      <c r="B53" s="79"/>
      <c r="C53" s="93" t="s">
        <v>13</v>
      </c>
      <c r="D53" s="93" t="s">
        <v>4</v>
      </c>
      <c r="E53" s="93" t="s">
        <v>5</v>
      </c>
      <c r="F53" s="94" t="s">
        <v>6</v>
      </c>
    </row>
    <row r="54" spans="2:6" x14ac:dyDescent="0.25">
      <c r="B54" s="80" t="s">
        <v>7</v>
      </c>
      <c r="C54" s="82">
        <v>142</v>
      </c>
      <c r="D54" s="82" t="s">
        <v>8</v>
      </c>
      <c r="E54" s="82" t="s">
        <v>8</v>
      </c>
      <c r="F54" s="83" t="s">
        <v>8</v>
      </c>
    </row>
    <row r="55" spans="2:6" x14ac:dyDescent="0.25">
      <c r="B55" s="80" t="s">
        <v>15</v>
      </c>
      <c r="C55" s="82">
        <v>133</v>
      </c>
      <c r="D55" s="110">
        <v>43.773057644125913</v>
      </c>
      <c r="E55" s="110">
        <v>36.366666670655832</v>
      </c>
      <c r="F55" s="111">
        <v>54.199999992270023</v>
      </c>
    </row>
    <row r="56" spans="2:6" x14ac:dyDescent="0.25">
      <c r="B56" s="80" t="s">
        <v>9</v>
      </c>
      <c r="C56" s="86">
        <v>0.93661971830985913</v>
      </c>
      <c r="D56" s="87" t="s">
        <v>8</v>
      </c>
      <c r="E56" s="82" t="s">
        <v>8</v>
      </c>
      <c r="F56" s="83" t="s">
        <v>8</v>
      </c>
    </row>
    <row r="57" spans="2:6" x14ac:dyDescent="0.25">
      <c r="B57" s="80" t="s">
        <v>16</v>
      </c>
      <c r="C57" s="82">
        <v>9</v>
      </c>
      <c r="D57" s="87" t="s">
        <v>8</v>
      </c>
      <c r="E57" s="87" t="s">
        <v>8</v>
      </c>
      <c r="F57" s="88" t="s">
        <v>8</v>
      </c>
    </row>
    <row r="58" spans="2:6" ht="15.75" thickBot="1" x14ac:dyDescent="0.3">
      <c r="B58" s="81" t="s">
        <v>17</v>
      </c>
      <c r="C58" s="89">
        <v>0</v>
      </c>
      <c r="D58" s="90" t="s">
        <v>8</v>
      </c>
      <c r="E58" s="90" t="s">
        <v>8</v>
      </c>
      <c r="F58" s="91" t="s">
        <v>8</v>
      </c>
    </row>
    <row r="59" spans="2:6" ht="15.75" thickBot="1" x14ac:dyDescent="0.3"/>
    <row r="60" spans="2:6" ht="15.75" thickBot="1" x14ac:dyDescent="0.3">
      <c r="B60" s="106">
        <v>42540</v>
      </c>
      <c r="C60" s="107"/>
      <c r="D60" s="107" t="s">
        <v>3</v>
      </c>
      <c r="E60" s="107"/>
      <c r="F60" s="108"/>
    </row>
    <row r="61" spans="2:6" ht="15.75" thickBot="1" x14ac:dyDescent="0.3">
      <c r="B61" s="79"/>
      <c r="C61" s="93" t="s">
        <v>13</v>
      </c>
      <c r="D61" s="93" t="s">
        <v>4</v>
      </c>
      <c r="E61" s="93" t="s">
        <v>5</v>
      </c>
      <c r="F61" s="94" t="s">
        <v>6</v>
      </c>
    </row>
    <row r="62" spans="2:6" x14ac:dyDescent="0.25">
      <c r="B62" s="80" t="s">
        <v>7</v>
      </c>
      <c r="C62" s="82">
        <v>138</v>
      </c>
      <c r="D62" s="82" t="s">
        <v>8</v>
      </c>
      <c r="E62" s="82" t="s">
        <v>8</v>
      </c>
      <c r="F62" s="83" t="s">
        <v>8</v>
      </c>
    </row>
    <row r="63" spans="2:6" x14ac:dyDescent="0.25">
      <c r="B63" s="80" t="s">
        <v>15</v>
      </c>
      <c r="C63" s="82">
        <v>125</v>
      </c>
      <c r="D63" s="110">
        <v>44.962000000001865</v>
      </c>
      <c r="E63" s="110">
        <v>36.450000002514571</v>
      </c>
      <c r="F63" s="111">
        <v>66.58333332859911</v>
      </c>
    </row>
    <row r="64" spans="2:6" x14ac:dyDescent="0.25">
      <c r="B64" s="80" t="s">
        <v>9</v>
      </c>
      <c r="C64" s="86">
        <v>0.90579710144927539</v>
      </c>
      <c r="D64" s="87" t="s">
        <v>8</v>
      </c>
      <c r="E64" s="82" t="s">
        <v>8</v>
      </c>
      <c r="F64" s="83" t="s">
        <v>8</v>
      </c>
    </row>
    <row r="65" spans="2:6" x14ac:dyDescent="0.25">
      <c r="B65" s="80" t="s">
        <v>16</v>
      </c>
      <c r="C65" s="82">
        <v>13</v>
      </c>
      <c r="D65" s="87" t="s">
        <v>8</v>
      </c>
      <c r="E65" s="87" t="s">
        <v>8</v>
      </c>
      <c r="F65" s="88" t="s">
        <v>8</v>
      </c>
    </row>
    <row r="66" spans="2:6" ht="15.75" thickBot="1" x14ac:dyDescent="0.3">
      <c r="B66" s="81" t="s">
        <v>17</v>
      </c>
      <c r="C66" s="89">
        <v>0</v>
      </c>
      <c r="D66" s="90" t="s">
        <v>8</v>
      </c>
      <c r="E66" s="90" t="s">
        <v>8</v>
      </c>
      <c r="F66" s="91" t="s">
        <v>8</v>
      </c>
    </row>
    <row r="67" spans="2:6" ht="15.75" thickBot="1" x14ac:dyDescent="0.3"/>
    <row r="68" spans="2:6" ht="15.75" thickBot="1" x14ac:dyDescent="0.3">
      <c r="B68" s="106">
        <v>42539</v>
      </c>
      <c r="C68" s="107"/>
      <c r="D68" s="107" t="s">
        <v>3</v>
      </c>
      <c r="E68" s="107"/>
      <c r="F68" s="108"/>
    </row>
    <row r="69" spans="2:6" ht="15.75" thickBot="1" x14ac:dyDescent="0.3">
      <c r="B69" s="79"/>
      <c r="C69" s="93" t="s">
        <v>13</v>
      </c>
      <c r="D69" s="93" t="s">
        <v>4</v>
      </c>
      <c r="E69" s="93" t="s">
        <v>5</v>
      </c>
      <c r="F69" s="94" t="s">
        <v>6</v>
      </c>
    </row>
    <row r="70" spans="2:6" x14ac:dyDescent="0.25">
      <c r="B70" s="80" t="s">
        <v>7</v>
      </c>
      <c r="C70" s="82">
        <v>141</v>
      </c>
      <c r="D70" s="82" t="s">
        <v>8</v>
      </c>
      <c r="E70" s="82" t="s">
        <v>8</v>
      </c>
      <c r="F70" s="83" t="s">
        <v>8</v>
      </c>
    </row>
    <row r="71" spans="2:6" x14ac:dyDescent="0.25">
      <c r="B71" s="80" t="s">
        <v>15</v>
      </c>
      <c r="C71" s="82">
        <v>127</v>
      </c>
      <c r="D71" s="110">
        <v>43.260367454211121</v>
      </c>
      <c r="E71" s="110">
        <v>35.766666666604578</v>
      </c>
      <c r="F71" s="111">
        <v>62.866666673216969</v>
      </c>
    </row>
    <row r="72" spans="2:6" x14ac:dyDescent="0.25">
      <c r="B72" s="80" t="s">
        <v>9</v>
      </c>
      <c r="C72" s="86">
        <v>0.900709219858156</v>
      </c>
      <c r="D72" s="87" t="s">
        <v>8</v>
      </c>
      <c r="E72" s="82" t="s">
        <v>8</v>
      </c>
      <c r="F72" s="83" t="s">
        <v>8</v>
      </c>
    </row>
    <row r="73" spans="2:6" x14ac:dyDescent="0.25">
      <c r="B73" s="80" t="s">
        <v>16</v>
      </c>
      <c r="C73" s="82">
        <v>14</v>
      </c>
      <c r="D73" s="87" t="s">
        <v>8</v>
      </c>
      <c r="E73" s="87" t="s">
        <v>8</v>
      </c>
      <c r="F73" s="88" t="s">
        <v>8</v>
      </c>
    </row>
    <row r="74" spans="2:6" ht="15.75" thickBot="1" x14ac:dyDescent="0.3">
      <c r="B74" s="81" t="s">
        <v>17</v>
      </c>
      <c r="C74" s="89">
        <v>0</v>
      </c>
      <c r="D74" s="90" t="s">
        <v>8</v>
      </c>
      <c r="E74" s="90" t="s">
        <v>8</v>
      </c>
      <c r="F74" s="91" t="s">
        <v>8</v>
      </c>
    </row>
    <row r="75" spans="2:6" ht="15.75" thickBot="1" x14ac:dyDescent="0.3"/>
    <row r="76" spans="2:6" ht="15.75" thickBot="1" x14ac:dyDescent="0.3">
      <c r="B76" s="106">
        <v>42538</v>
      </c>
      <c r="C76" s="107"/>
      <c r="D76" s="107" t="s">
        <v>3</v>
      </c>
      <c r="E76" s="107"/>
      <c r="F76" s="108"/>
    </row>
    <row r="77" spans="2:6" ht="15.75" thickBot="1" x14ac:dyDescent="0.3">
      <c r="B77" s="79"/>
      <c r="C77" s="93" t="s">
        <v>13</v>
      </c>
      <c r="D77" s="93" t="s">
        <v>4</v>
      </c>
      <c r="E77" s="93" t="s">
        <v>5</v>
      </c>
      <c r="F77" s="94" t="s">
        <v>6</v>
      </c>
    </row>
    <row r="78" spans="2:6" x14ac:dyDescent="0.25">
      <c r="B78" s="80" t="s">
        <v>7</v>
      </c>
      <c r="C78" s="82">
        <v>90</v>
      </c>
      <c r="D78" s="82" t="s">
        <v>8</v>
      </c>
      <c r="E78" s="82" t="s">
        <v>8</v>
      </c>
      <c r="F78" s="83" t="s">
        <v>8</v>
      </c>
    </row>
    <row r="79" spans="2:6" x14ac:dyDescent="0.25">
      <c r="B79" s="80" t="s">
        <v>15</v>
      </c>
      <c r="C79" s="82">
        <v>38</v>
      </c>
      <c r="D79" s="110">
        <v>43.250526315887996</v>
      </c>
      <c r="E79" s="110">
        <v>35.899999999674037</v>
      </c>
      <c r="F79" s="111">
        <v>52.400000001071021</v>
      </c>
    </row>
    <row r="80" spans="2:6" x14ac:dyDescent="0.25">
      <c r="B80" s="80" t="s">
        <v>9</v>
      </c>
      <c r="C80" s="86">
        <v>0.42222222222222222</v>
      </c>
      <c r="D80" s="87" t="s">
        <v>8</v>
      </c>
      <c r="E80" s="82" t="s">
        <v>8</v>
      </c>
      <c r="F80" s="83" t="s">
        <v>8</v>
      </c>
    </row>
    <row r="81" spans="2:6" x14ac:dyDescent="0.25">
      <c r="B81" s="80" t="s">
        <v>16</v>
      </c>
      <c r="C81" s="82">
        <v>52</v>
      </c>
      <c r="D81" s="87" t="s">
        <v>8</v>
      </c>
      <c r="E81" s="87" t="s">
        <v>8</v>
      </c>
      <c r="F81" s="88" t="s">
        <v>8</v>
      </c>
    </row>
    <row r="82" spans="2:6" ht="15.75" thickBot="1" x14ac:dyDescent="0.3">
      <c r="B82" s="81" t="s">
        <v>17</v>
      </c>
      <c r="C82" s="89">
        <v>0</v>
      </c>
      <c r="D82" s="90" t="s">
        <v>8</v>
      </c>
      <c r="E82" s="90" t="s">
        <v>8</v>
      </c>
      <c r="F82" s="91" t="s">
        <v>8</v>
      </c>
    </row>
    <row r="83" spans="2:6" ht="15.75" thickBot="1" x14ac:dyDescent="0.3"/>
    <row r="84" spans="2:6" ht="15.75" thickBot="1" x14ac:dyDescent="0.3">
      <c r="B84" s="106">
        <v>42537</v>
      </c>
      <c r="C84" s="107"/>
      <c r="D84" s="107" t="s">
        <v>3</v>
      </c>
      <c r="E84" s="107"/>
      <c r="F84" s="108"/>
    </row>
    <row r="85" spans="2:6" ht="15.75" thickBot="1" x14ac:dyDescent="0.3">
      <c r="B85" s="79"/>
      <c r="C85" s="93" t="s">
        <v>13</v>
      </c>
      <c r="D85" s="93" t="s">
        <v>4</v>
      </c>
      <c r="E85" s="93" t="s">
        <v>5</v>
      </c>
      <c r="F85" s="94" t="s">
        <v>6</v>
      </c>
    </row>
    <row r="86" spans="2:6" x14ac:dyDescent="0.25">
      <c r="B86" s="80" t="s">
        <v>7</v>
      </c>
      <c r="C86" s="82">
        <v>111</v>
      </c>
      <c r="D86" s="82" t="s">
        <v>8</v>
      </c>
      <c r="E86" s="82" t="s">
        <v>8</v>
      </c>
      <c r="F86" s="83" t="s">
        <v>8</v>
      </c>
    </row>
    <row r="87" spans="2:6" x14ac:dyDescent="0.25">
      <c r="B87" s="80" t="s">
        <v>15</v>
      </c>
      <c r="C87" s="82">
        <v>95</v>
      </c>
      <c r="D87" s="84">
        <v>43.250526315887996</v>
      </c>
      <c r="E87" s="84">
        <v>35.899999999674037</v>
      </c>
      <c r="F87" s="85">
        <v>52.400000001071021</v>
      </c>
    </row>
    <row r="88" spans="2:6" x14ac:dyDescent="0.25">
      <c r="B88" s="80" t="s">
        <v>9</v>
      </c>
      <c r="C88" s="86">
        <v>0.85585585585585588</v>
      </c>
      <c r="D88" s="87" t="s">
        <v>8</v>
      </c>
      <c r="E88" s="82" t="s">
        <v>8</v>
      </c>
      <c r="F88" s="83" t="s">
        <v>8</v>
      </c>
    </row>
    <row r="89" spans="2:6" x14ac:dyDescent="0.25">
      <c r="B89" s="80" t="s">
        <v>16</v>
      </c>
      <c r="C89" s="82">
        <v>16</v>
      </c>
      <c r="D89" s="87" t="s">
        <v>8</v>
      </c>
      <c r="E89" s="87" t="s">
        <v>8</v>
      </c>
      <c r="F89" s="88" t="s">
        <v>8</v>
      </c>
    </row>
    <row r="90" spans="2:6" ht="15.75" thickBot="1" x14ac:dyDescent="0.3">
      <c r="B90" s="81" t="s">
        <v>17</v>
      </c>
      <c r="C90" s="89">
        <v>0</v>
      </c>
      <c r="D90" s="90" t="s">
        <v>8</v>
      </c>
      <c r="E90" s="90" t="s">
        <v>8</v>
      </c>
      <c r="F90" s="91" t="s">
        <v>8</v>
      </c>
    </row>
    <row r="91" spans="2:6" ht="15.75" thickBot="1" x14ac:dyDescent="0.3"/>
    <row r="92" spans="2:6" ht="15.75" thickBot="1" x14ac:dyDescent="0.3">
      <c r="B92" s="106">
        <v>42536</v>
      </c>
      <c r="C92" s="107"/>
      <c r="D92" s="107" t="s">
        <v>3</v>
      </c>
      <c r="E92" s="107"/>
      <c r="F92" s="108"/>
    </row>
    <row r="93" spans="2:6" ht="15.75" thickBot="1" x14ac:dyDescent="0.3">
      <c r="B93" s="79"/>
      <c r="C93" s="93" t="s">
        <v>13</v>
      </c>
      <c r="D93" s="93" t="s">
        <v>4</v>
      </c>
      <c r="E93" s="93" t="s">
        <v>5</v>
      </c>
      <c r="F93" s="94" t="s">
        <v>6</v>
      </c>
    </row>
    <row r="94" spans="2:6" x14ac:dyDescent="0.25">
      <c r="B94" s="80" t="s">
        <v>7</v>
      </c>
      <c r="C94" s="82">
        <v>130</v>
      </c>
      <c r="D94" s="82" t="s">
        <v>8</v>
      </c>
      <c r="E94" s="82" t="s">
        <v>8</v>
      </c>
      <c r="F94" s="83" t="s">
        <v>8</v>
      </c>
    </row>
    <row r="95" spans="2:6" x14ac:dyDescent="0.25">
      <c r="B95" s="80" t="s">
        <v>15</v>
      </c>
      <c r="C95" s="82">
        <v>111</v>
      </c>
      <c r="D95" s="84">
        <v>44.718318318262241</v>
      </c>
      <c r="E95" s="84">
        <v>36.516666663810611</v>
      </c>
      <c r="F95" s="85">
        <v>82.933333336841315</v>
      </c>
    </row>
    <row r="96" spans="2:6" x14ac:dyDescent="0.25">
      <c r="B96" s="80" t="s">
        <v>9</v>
      </c>
      <c r="C96" s="86">
        <v>0.85384615384615381</v>
      </c>
      <c r="D96" s="87" t="s">
        <v>8</v>
      </c>
      <c r="E96" s="82" t="s">
        <v>8</v>
      </c>
      <c r="F96" s="83" t="s">
        <v>8</v>
      </c>
    </row>
    <row r="97" spans="2:6" x14ac:dyDescent="0.25">
      <c r="B97" s="80" t="s">
        <v>16</v>
      </c>
      <c r="C97" s="82">
        <v>19</v>
      </c>
      <c r="D97" s="87" t="s">
        <v>8</v>
      </c>
      <c r="E97" s="87" t="s">
        <v>8</v>
      </c>
      <c r="F97" s="88" t="s">
        <v>8</v>
      </c>
    </row>
    <row r="98" spans="2:6" ht="15.75" thickBot="1" x14ac:dyDescent="0.3">
      <c r="B98" s="81" t="s">
        <v>17</v>
      </c>
      <c r="C98" s="89">
        <v>0</v>
      </c>
      <c r="D98" s="90" t="s">
        <v>8</v>
      </c>
      <c r="E98" s="90" t="s">
        <v>8</v>
      </c>
      <c r="F98" s="91" t="s">
        <v>8</v>
      </c>
    </row>
    <row r="99" spans="2:6" ht="15.75" thickBot="1" x14ac:dyDescent="0.3"/>
    <row r="100" spans="2:6" ht="15.75" thickBot="1" x14ac:dyDescent="0.3">
      <c r="B100" s="106">
        <v>42535</v>
      </c>
      <c r="C100" s="107"/>
      <c r="D100" s="107" t="s">
        <v>3</v>
      </c>
      <c r="E100" s="107"/>
      <c r="F100" s="108"/>
    </row>
    <row r="101" spans="2:6" ht="15.75" thickBot="1" x14ac:dyDescent="0.3">
      <c r="B101" s="79"/>
      <c r="C101" s="93" t="s">
        <v>13</v>
      </c>
      <c r="D101" s="93" t="s">
        <v>4</v>
      </c>
      <c r="E101" s="93" t="s">
        <v>5</v>
      </c>
      <c r="F101" s="94" t="s">
        <v>6</v>
      </c>
    </row>
    <row r="102" spans="2:6" x14ac:dyDescent="0.25">
      <c r="B102" s="80" t="s">
        <v>7</v>
      </c>
      <c r="C102" s="82">
        <v>142</v>
      </c>
      <c r="D102" s="82" t="s">
        <v>8</v>
      </c>
      <c r="E102" s="82" t="s">
        <v>8</v>
      </c>
      <c r="F102" s="83" t="s">
        <v>8</v>
      </c>
    </row>
    <row r="103" spans="2:6" x14ac:dyDescent="0.25">
      <c r="B103" s="80" t="s">
        <v>15</v>
      </c>
      <c r="C103" s="82">
        <v>134</v>
      </c>
      <c r="D103" s="84">
        <v>44.295646765715887</v>
      </c>
      <c r="E103" s="84">
        <v>36.400000001303852</v>
      </c>
      <c r="F103" s="85">
        <v>79.533333338331431</v>
      </c>
    </row>
    <row r="104" spans="2:6" x14ac:dyDescent="0.25">
      <c r="B104" s="80" t="s">
        <v>9</v>
      </c>
      <c r="C104" s="86">
        <v>0.94366197183098588</v>
      </c>
      <c r="D104" s="87" t="s">
        <v>8</v>
      </c>
      <c r="E104" s="82" t="s">
        <v>8</v>
      </c>
      <c r="F104" s="83" t="s">
        <v>8</v>
      </c>
    </row>
    <row r="105" spans="2:6" x14ac:dyDescent="0.25">
      <c r="B105" s="80" t="s">
        <v>16</v>
      </c>
      <c r="C105" s="82">
        <v>8</v>
      </c>
      <c r="D105" s="87" t="s">
        <v>8</v>
      </c>
      <c r="E105" s="87" t="s">
        <v>8</v>
      </c>
      <c r="F105" s="88" t="s">
        <v>8</v>
      </c>
    </row>
    <row r="106" spans="2:6" ht="15.75" thickBot="1" x14ac:dyDescent="0.3">
      <c r="B106" s="81" t="s">
        <v>17</v>
      </c>
      <c r="C106" s="89">
        <v>0</v>
      </c>
      <c r="D106" s="90" t="s">
        <v>8</v>
      </c>
      <c r="E106" s="90" t="s">
        <v>8</v>
      </c>
      <c r="F106" s="91" t="s">
        <v>8</v>
      </c>
    </row>
    <row r="107" spans="2:6" ht="15.75" thickBot="1" x14ac:dyDescent="0.3"/>
    <row r="108" spans="2:6" ht="15.75" thickBot="1" x14ac:dyDescent="0.3">
      <c r="B108" s="106">
        <v>42534</v>
      </c>
      <c r="C108" s="107"/>
      <c r="D108" s="107" t="s">
        <v>3</v>
      </c>
      <c r="E108" s="107"/>
      <c r="F108" s="108"/>
    </row>
    <row r="109" spans="2:6" ht="15.75" thickBot="1" x14ac:dyDescent="0.3">
      <c r="B109" s="79"/>
      <c r="C109" s="93" t="s">
        <v>13</v>
      </c>
      <c r="D109" s="93" t="s">
        <v>4</v>
      </c>
      <c r="E109" s="93" t="s">
        <v>5</v>
      </c>
      <c r="F109" s="94" t="s">
        <v>6</v>
      </c>
    </row>
    <row r="110" spans="2:6" x14ac:dyDescent="0.25">
      <c r="B110" s="80" t="s">
        <v>7</v>
      </c>
      <c r="C110" s="82">
        <v>141</v>
      </c>
      <c r="D110" s="82" t="s">
        <v>8</v>
      </c>
      <c r="E110" s="82" t="s">
        <v>8</v>
      </c>
      <c r="F110" s="83" t="s">
        <v>8</v>
      </c>
    </row>
    <row r="111" spans="2:6" x14ac:dyDescent="0.25">
      <c r="B111" s="80" t="s">
        <v>15</v>
      </c>
      <c r="C111" s="82">
        <v>117</v>
      </c>
      <c r="D111" s="110">
        <v>44.923789173167627</v>
      </c>
      <c r="E111" s="110">
        <v>36.783333329949528</v>
      </c>
      <c r="F111" s="111">
        <v>76.250000002328306</v>
      </c>
    </row>
    <row r="112" spans="2:6" x14ac:dyDescent="0.25">
      <c r="B112" s="80" t="s">
        <v>9</v>
      </c>
      <c r="C112" s="86">
        <v>0.82978723404255317</v>
      </c>
      <c r="D112" s="87" t="s">
        <v>8</v>
      </c>
      <c r="E112" s="82" t="s">
        <v>8</v>
      </c>
      <c r="F112" s="83" t="s">
        <v>8</v>
      </c>
    </row>
    <row r="113" spans="2:6" x14ac:dyDescent="0.25">
      <c r="B113" s="80" t="s">
        <v>16</v>
      </c>
      <c r="C113" s="82">
        <v>24</v>
      </c>
      <c r="D113" s="87" t="s">
        <v>8</v>
      </c>
      <c r="E113" s="87" t="s">
        <v>8</v>
      </c>
      <c r="F113" s="88" t="s">
        <v>8</v>
      </c>
    </row>
    <row r="114" spans="2:6" ht="15.75" thickBot="1" x14ac:dyDescent="0.3">
      <c r="B114" s="81" t="s">
        <v>17</v>
      </c>
      <c r="C114" s="89">
        <v>0</v>
      </c>
      <c r="D114" s="90" t="s">
        <v>8</v>
      </c>
      <c r="E114" s="90" t="s">
        <v>8</v>
      </c>
      <c r="F114" s="91" t="s">
        <v>8</v>
      </c>
    </row>
    <row r="115" spans="2:6" ht="15.75" thickBot="1" x14ac:dyDescent="0.3"/>
    <row r="116" spans="2:6" ht="15.75" thickBot="1" x14ac:dyDescent="0.3">
      <c r="B116" s="106">
        <v>42533</v>
      </c>
      <c r="C116" s="107"/>
      <c r="D116" s="107" t="s">
        <v>3</v>
      </c>
      <c r="E116" s="107"/>
      <c r="F116" s="108"/>
    </row>
    <row r="117" spans="2:6" ht="15.75" thickBot="1" x14ac:dyDescent="0.3">
      <c r="B117" s="79"/>
      <c r="C117" s="93" t="s">
        <v>13</v>
      </c>
      <c r="D117" s="93" t="s">
        <v>4</v>
      </c>
      <c r="E117" s="93" t="s">
        <v>5</v>
      </c>
      <c r="F117" s="94" t="s">
        <v>6</v>
      </c>
    </row>
    <row r="118" spans="2:6" x14ac:dyDescent="0.25">
      <c r="B118" s="80" t="s">
        <v>7</v>
      </c>
      <c r="C118" s="82">
        <v>138</v>
      </c>
      <c r="D118" s="82" t="s">
        <v>8</v>
      </c>
      <c r="E118" s="82" t="s">
        <v>8</v>
      </c>
      <c r="F118" s="83" t="s">
        <v>8</v>
      </c>
    </row>
    <row r="119" spans="2:6" x14ac:dyDescent="0.25">
      <c r="B119" s="80" t="s">
        <v>15</v>
      </c>
      <c r="C119" s="82">
        <v>119</v>
      </c>
      <c r="D119" s="110">
        <v>45.026836157450845</v>
      </c>
      <c r="E119" s="110">
        <v>37.46666666585952</v>
      </c>
      <c r="F119" s="111">
        <v>63.933333337772638</v>
      </c>
    </row>
    <row r="120" spans="2:6" x14ac:dyDescent="0.25">
      <c r="B120" s="80" t="s">
        <v>9</v>
      </c>
      <c r="C120" s="86">
        <v>0.8623188405797102</v>
      </c>
      <c r="D120" s="87" t="s">
        <v>8</v>
      </c>
      <c r="E120" s="82" t="s">
        <v>8</v>
      </c>
      <c r="F120" s="83" t="s">
        <v>8</v>
      </c>
    </row>
    <row r="121" spans="2:6" x14ac:dyDescent="0.25">
      <c r="B121" s="80" t="s">
        <v>16</v>
      </c>
      <c r="C121" s="82">
        <v>19</v>
      </c>
      <c r="D121" s="87" t="s">
        <v>8</v>
      </c>
      <c r="E121" s="87" t="s">
        <v>8</v>
      </c>
      <c r="F121" s="88" t="s">
        <v>8</v>
      </c>
    </row>
    <row r="122" spans="2:6" ht="15.75" thickBot="1" x14ac:dyDescent="0.3">
      <c r="B122" s="81" t="s">
        <v>17</v>
      </c>
      <c r="C122" s="89">
        <v>0</v>
      </c>
      <c r="D122" s="90" t="s">
        <v>8</v>
      </c>
      <c r="E122" s="90" t="s">
        <v>8</v>
      </c>
      <c r="F122" s="91" t="s">
        <v>8</v>
      </c>
    </row>
    <row r="123" spans="2:6" ht="15.75" thickBot="1" x14ac:dyDescent="0.3"/>
    <row r="124" spans="2:6" ht="15.75" thickBot="1" x14ac:dyDescent="0.3">
      <c r="B124" s="106">
        <v>42532</v>
      </c>
      <c r="C124" s="107"/>
      <c r="D124" s="107" t="s">
        <v>3</v>
      </c>
      <c r="E124" s="107"/>
      <c r="F124" s="108"/>
    </row>
    <row r="125" spans="2:6" ht="15.75" thickBot="1" x14ac:dyDescent="0.3">
      <c r="B125" s="79"/>
      <c r="C125" s="93" t="s">
        <v>13</v>
      </c>
      <c r="D125" s="93" t="s">
        <v>4</v>
      </c>
      <c r="E125" s="93" t="s">
        <v>5</v>
      </c>
      <c r="F125" s="94" t="s">
        <v>6</v>
      </c>
    </row>
    <row r="126" spans="2:6" x14ac:dyDescent="0.25">
      <c r="B126" s="80" t="s">
        <v>7</v>
      </c>
      <c r="C126" s="82">
        <v>146</v>
      </c>
      <c r="D126" s="82" t="s">
        <v>8</v>
      </c>
      <c r="E126" s="82" t="s">
        <v>8</v>
      </c>
      <c r="F126" s="83" t="s">
        <v>8</v>
      </c>
    </row>
    <row r="127" spans="2:6" x14ac:dyDescent="0.25">
      <c r="B127" s="80" t="s">
        <v>15</v>
      </c>
      <c r="C127" s="82">
        <v>140</v>
      </c>
      <c r="D127" s="110">
        <v>42.50851063845441</v>
      </c>
      <c r="E127" s="110">
        <v>36.133333335164934</v>
      </c>
      <c r="F127" s="111">
        <v>59.566666666651145</v>
      </c>
    </row>
    <row r="128" spans="2:6" x14ac:dyDescent="0.25">
      <c r="B128" s="80" t="s">
        <v>9</v>
      </c>
      <c r="C128" s="86">
        <v>0.95890410958904104</v>
      </c>
      <c r="D128" s="87" t="s">
        <v>8</v>
      </c>
      <c r="E128" s="82" t="s">
        <v>8</v>
      </c>
      <c r="F128" s="83" t="s">
        <v>8</v>
      </c>
    </row>
    <row r="129" spans="2:6" x14ac:dyDescent="0.25">
      <c r="B129" s="80" t="s">
        <v>16</v>
      </c>
      <c r="C129" s="82">
        <v>6</v>
      </c>
      <c r="D129" s="87" t="s">
        <v>8</v>
      </c>
      <c r="E129" s="87" t="s">
        <v>8</v>
      </c>
      <c r="F129" s="88" t="s">
        <v>8</v>
      </c>
    </row>
    <row r="130" spans="2:6" ht="15.75" thickBot="1" x14ac:dyDescent="0.3">
      <c r="B130" s="81" t="s">
        <v>17</v>
      </c>
      <c r="C130" s="89">
        <v>0</v>
      </c>
      <c r="D130" s="90" t="s">
        <v>8</v>
      </c>
      <c r="E130" s="90" t="s">
        <v>8</v>
      </c>
      <c r="F130" s="91" t="s">
        <v>8</v>
      </c>
    </row>
    <row r="131" spans="2:6" ht="15.75" thickBot="1" x14ac:dyDescent="0.3"/>
    <row r="132" spans="2:6" ht="15.75" thickBot="1" x14ac:dyDescent="0.3">
      <c r="B132" s="106">
        <v>42531</v>
      </c>
      <c r="C132" s="107"/>
      <c r="D132" s="107" t="s">
        <v>3</v>
      </c>
      <c r="E132" s="107"/>
      <c r="F132" s="108"/>
    </row>
    <row r="133" spans="2:6" ht="15.75" thickBot="1" x14ac:dyDescent="0.3">
      <c r="B133" s="79"/>
      <c r="C133" s="93" t="s">
        <v>13</v>
      </c>
      <c r="D133" s="93" t="s">
        <v>4</v>
      </c>
      <c r="E133" s="93" t="s">
        <v>5</v>
      </c>
      <c r="F133" s="94" t="s">
        <v>6</v>
      </c>
    </row>
    <row r="134" spans="2:6" x14ac:dyDescent="0.25">
      <c r="B134" s="80" t="s">
        <v>7</v>
      </c>
      <c r="C134" s="82">
        <v>146</v>
      </c>
      <c r="D134" s="82" t="s">
        <v>8</v>
      </c>
      <c r="E134" s="82" t="s">
        <v>8</v>
      </c>
      <c r="F134" s="83" t="s">
        <v>8</v>
      </c>
    </row>
    <row r="135" spans="2:6" x14ac:dyDescent="0.25">
      <c r="B135" s="80" t="s">
        <v>15</v>
      </c>
      <c r="C135" s="82">
        <v>141</v>
      </c>
      <c r="D135" s="84">
        <v>42.50851063845441</v>
      </c>
      <c r="E135" s="84">
        <v>36.133333335164934</v>
      </c>
      <c r="F135" s="85">
        <v>59.566666666651145</v>
      </c>
    </row>
    <row r="136" spans="2:6" x14ac:dyDescent="0.25">
      <c r="B136" s="80" t="s">
        <v>9</v>
      </c>
      <c r="C136" s="86">
        <v>0.96575342465753422</v>
      </c>
      <c r="D136" s="87" t="s">
        <v>8</v>
      </c>
      <c r="E136" s="82" t="s">
        <v>8</v>
      </c>
      <c r="F136" s="83" t="s">
        <v>8</v>
      </c>
    </row>
    <row r="137" spans="2:6" x14ac:dyDescent="0.25">
      <c r="B137" s="80" t="s">
        <v>16</v>
      </c>
      <c r="C137" s="82">
        <v>5</v>
      </c>
      <c r="D137" s="87" t="s">
        <v>8</v>
      </c>
      <c r="E137" s="87" t="s">
        <v>8</v>
      </c>
      <c r="F137" s="88" t="s">
        <v>8</v>
      </c>
    </row>
    <row r="138" spans="2:6" ht="15.75" thickBot="1" x14ac:dyDescent="0.3">
      <c r="B138" s="81" t="s">
        <v>17</v>
      </c>
      <c r="C138" s="89">
        <v>0</v>
      </c>
      <c r="D138" s="90" t="s">
        <v>8</v>
      </c>
      <c r="E138" s="90" t="s">
        <v>8</v>
      </c>
      <c r="F138" s="91" t="s">
        <v>8</v>
      </c>
    </row>
    <row r="139" spans="2:6" ht="15.75" thickBot="1" x14ac:dyDescent="0.3"/>
    <row r="140" spans="2:6" ht="15.75" thickBot="1" x14ac:dyDescent="0.3">
      <c r="B140" s="33">
        <v>42496</v>
      </c>
      <c r="C140" s="40"/>
      <c r="D140" s="128" t="s">
        <v>3</v>
      </c>
      <c r="E140" s="128"/>
      <c r="F140" s="129"/>
    </row>
    <row r="141" spans="2:6" ht="15.75" thickBot="1" x14ac:dyDescent="0.3">
      <c r="B141" s="28"/>
      <c r="C141" s="41" t="s">
        <v>13</v>
      </c>
      <c r="D141" s="41" t="s">
        <v>4</v>
      </c>
      <c r="E141" s="41" t="s">
        <v>5</v>
      </c>
      <c r="F141" s="41" t="s">
        <v>6</v>
      </c>
    </row>
    <row r="142" spans="2:6" x14ac:dyDescent="0.25">
      <c r="B142" s="22" t="s">
        <v>7</v>
      </c>
      <c r="C142" s="36">
        <f>'2016-05-06 Train Runs'!K5</f>
        <v>146</v>
      </c>
      <c r="D142" s="36" t="str">
        <f>'2016-05-06 Train Runs'!L5</f>
        <v>NA</v>
      </c>
      <c r="E142" s="36" t="str">
        <f>'2016-05-06 Train Runs'!M5</f>
        <v>NA</v>
      </c>
      <c r="F142" s="36" t="str">
        <f>'2016-05-06 Train Runs'!N5</f>
        <v>NA</v>
      </c>
    </row>
    <row r="143" spans="2:6" x14ac:dyDescent="0.25">
      <c r="B143" s="22" t="s">
        <v>15</v>
      </c>
      <c r="C143" s="37">
        <f>'2016-05-06 Train Runs'!K6</f>
        <v>146</v>
      </c>
      <c r="D143" s="37">
        <f>'2016-05-06 Train Runs'!L6</f>
        <v>43.054794521024768</v>
      </c>
      <c r="E143" s="37">
        <f>'2016-05-06 Train Runs'!M6</f>
        <v>35.300000006100163</v>
      </c>
      <c r="F143" s="37">
        <f>'2016-05-06 Train Runs'!N6</f>
        <v>57.366666665766388</v>
      </c>
    </row>
    <row r="144" spans="2:6" x14ac:dyDescent="0.25">
      <c r="B144" s="22" t="s">
        <v>9</v>
      </c>
      <c r="C144" s="31">
        <f>'2016-05-06 Train Runs'!K7</f>
        <v>1</v>
      </c>
      <c r="D144" s="38" t="str">
        <f>'2016-05-06 Train Runs'!L7</f>
        <v>NA</v>
      </c>
      <c r="E144" s="38" t="str">
        <f>'2016-05-06 Train Runs'!M7</f>
        <v>NA</v>
      </c>
      <c r="F144" s="38" t="str">
        <f>'2016-05-06 Train Runs'!N7</f>
        <v>NA</v>
      </c>
    </row>
    <row r="145" spans="2:6" x14ac:dyDescent="0.25">
      <c r="B145" s="22" t="s">
        <v>16</v>
      </c>
      <c r="C145" s="37">
        <f>'2016-05-06 Train Runs'!K8</f>
        <v>0</v>
      </c>
      <c r="D145" s="37" t="str">
        <f>'2016-05-06 Train Runs'!L8</f>
        <v>NA</v>
      </c>
      <c r="E145" s="37" t="str">
        <f>'2016-05-06 Train Runs'!M8</f>
        <v>NA</v>
      </c>
      <c r="F145" s="37" t="str">
        <f>'2016-05-06 Train Runs'!N8</f>
        <v>NA</v>
      </c>
    </row>
    <row r="146" spans="2:6" ht="15.75" thickBot="1" x14ac:dyDescent="0.3">
      <c r="B146" s="23" t="s">
        <v>17</v>
      </c>
      <c r="C146" s="39">
        <f>'2016-05-06 Train Runs'!K9</f>
        <v>0</v>
      </c>
      <c r="D146" s="39" t="str">
        <f>'2016-05-06 Train Runs'!L9</f>
        <v>NA</v>
      </c>
      <c r="E146" s="39" t="str">
        <f>'2016-05-06 Train Runs'!M9</f>
        <v>NA</v>
      </c>
      <c r="F146" s="39" t="str">
        <f>'2016-05-06 Train Runs'!N9</f>
        <v>NA</v>
      </c>
    </row>
    <row r="147" spans="2:6" ht="15.75" thickBot="1" x14ac:dyDescent="0.3"/>
    <row r="148" spans="2:6" ht="15.75" thickBot="1" x14ac:dyDescent="0.3">
      <c r="B148" s="33">
        <v>42497</v>
      </c>
      <c r="C148" s="40"/>
      <c r="D148" s="128" t="s">
        <v>3</v>
      </c>
      <c r="E148" s="128"/>
      <c r="F148" s="129"/>
    </row>
    <row r="149" spans="2:6" ht="15.75" thickBot="1" x14ac:dyDescent="0.3">
      <c r="B149" s="28"/>
      <c r="C149" s="41" t="s">
        <v>13</v>
      </c>
      <c r="D149" s="41" t="s">
        <v>4</v>
      </c>
      <c r="E149" s="41" t="s">
        <v>5</v>
      </c>
      <c r="F149" s="41" t="s">
        <v>6</v>
      </c>
    </row>
    <row r="150" spans="2:6" x14ac:dyDescent="0.25">
      <c r="B150" s="22" t="s">
        <v>7</v>
      </c>
      <c r="C150" s="36">
        <f>'2016-05-07 Train Runs'!K5</f>
        <v>147</v>
      </c>
      <c r="D150" s="36" t="str">
        <f>'2016-05-07 Train Runs'!L5</f>
        <v>NA</v>
      </c>
      <c r="E150" s="36" t="str">
        <f>'2016-05-07 Train Runs'!M5</f>
        <v>NA</v>
      </c>
      <c r="F150" s="36" t="str">
        <f>'2016-05-07 Train Runs'!N5</f>
        <v>NA</v>
      </c>
    </row>
    <row r="151" spans="2:6" x14ac:dyDescent="0.25">
      <c r="B151" s="22" t="s">
        <v>15</v>
      </c>
      <c r="C151" s="37">
        <f>'2016-05-07 Train Runs'!K6</f>
        <v>141</v>
      </c>
      <c r="D151" s="37">
        <f>'2016-05-07 Train Runs'!L6</f>
        <v>42.212018140387357</v>
      </c>
      <c r="E151" s="37">
        <f>'2016-05-07 Train Runs'!M6</f>
        <v>35.083333330694586</v>
      </c>
      <c r="F151" s="37">
        <f>'2016-05-07 Train Runs'!N6</f>
        <v>52.933333333348855</v>
      </c>
    </row>
    <row r="152" spans="2:6" x14ac:dyDescent="0.25">
      <c r="B152" s="22" t="s">
        <v>9</v>
      </c>
      <c r="C152" s="31">
        <f>'2016-05-07 Train Runs'!K7</f>
        <v>0.95918367346938771</v>
      </c>
      <c r="D152" s="38" t="str">
        <f>'2016-05-07 Train Runs'!L7</f>
        <v>NA</v>
      </c>
      <c r="E152" s="38" t="str">
        <f>'2016-05-07 Train Runs'!M7</f>
        <v>NA</v>
      </c>
      <c r="F152" s="38" t="str">
        <f>'2016-05-07 Train Runs'!N7</f>
        <v>NA</v>
      </c>
    </row>
    <row r="153" spans="2:6" x14ac:dyDescent="0.25">
      <c r="B153" s="22" t="s">
        <v>16</v>
      </c>
      <c r="C153" s="37">
        <f>'2016-05-07 Train Runs'!K8</f>
        <v>6</v>
      </c>
      <c r="D153" s="37" t="str">
        <f>'2016-05-07 Train Runs'!L8</f>
        <v>NA</v>
      </c>
      <c r="E153" s="37" t="str">
        <f>'2016-05-07 Train Runs'!M8</f>
        <v>NA</v>
      </c>
      <c r="F153" s="37" t="str">
        <f>'2016-05-07 Train Runs'!N8</f>
        <v>NA</v>
      </c>
    </row>
    <row r="154" spans="2:6" ht="15.75" thickBot="1" x14ac:dyDescent="0.3">
      <c r="B154" s="23" t="s">
        <v>17</v>
      </c>
      <c r="C154" s="39">
        <f>'2016-05-07 Train Runs'!K9</f>
        <v>0</v>
      </c>
      <c r="D154" s="39" t="str">
        <f>'2016-05-07 Train Runs'!L9</f>
        <v>NA</v>
      </c>
      <c r="E154" s="39" t="str">
        <f>'2016-05-07 Train Runs'!M9</f>
        <v>NA</v>
      </c>
      <c r="F154" s="39" t="str">
        <f>'2016-05-07 Train Runs'!N9</f>
        <v>NA</v>
      </c>
    </row>
    <row r="155" spans="2:6" ht="15.75" thickBot="1" x14ac:dyDescent="0.3"/>
    <row r="156" spans="2:6" ht="15.75" thickBot="1" x14ac:dyDescent="0.3">
      <c r="B156" s="33">
        <v>42498</v>
      </c>
      <c r="C156" s="40"/>
      <c r="D156" s="128" t="s">
        <v>3</v>
      </c>
      <c r="E156" s="128"/>
      <c r="F156" s="129"/>
    </row>
    <row r="157" spans="2:6" ht="15.75" thickBot="1" x14ac:dyDescent="0.3">
      <c r="B157" s="28"/>
      <c r="C157" s="41" t="s">
        <v>13</v>
      </c>
      <c r="D157" s="41" t="s">
        <v>4</v>
      </c>
      <c r="E157" s="41" t="s">
        <v>5</v>
      </c>
      <c r="F157" s="41" t="s">
        <v>6</v>
      </c>
    </row>
    <row r="158" spans="2:6" x14ac:dyDescent="0.25">
      <c r="B158" s="22" t="s">
        <v>7</v>
      </c>
      <c r="C158" s="36">
        <f>'2016-05-08 Train Runs'!K5</f>
        <v>145</v>
      </c>
      <c r="D158" s="36" t="str">
        <f>'2016-05-08 Train Runs'!L5</f>
        <v>NA</v>
      </c>
      <c r="E158" s="36" t="str">
        <f>'2016-05-08 Train Runs'!M5</f>
        <v>NA</v>
      </c>
      <c r="F158" s="36" t="str">
        <f>'2016-05-08 Train Runs'!N5</f>
        <v>NA</v>
      </c>
    </row>
    <row r="159" spans="2:6" x14ac:dyDescent="0.25">
      <c r="B159" s="22" t="s">
        <v>15</v>
      </c>
      <c r="C159" s="37">
        <f>'2016-05-08 Train Runs'!K6</f>
        <v>137</v>
      </c>
      <c r="D159" s="37">
        <f>'2016-05-08 Train Runs'!L6</f>
        <v>42.282068966026038</v>
      </c>
      <c r="E159" s="37">
        <f>'2016-05-08 Train Runs'!M6</f>
        <v>34.999999998835847</v>
      </c>
      <c r="F159" s="37">
        <f>'2016-05-08 Train Runs'!N6</f>
        <v>57.783333335537463</v>
      </c>
    </row>
    <row r="160" spans="2:6" x14ac:dyDescent="0.25">
      <c r="B160" s="22" t="s">
        <v>9</v>
      </c>
      <c r="C160" s="31">
        <f>'2016-05-08 Train Runs'!K7</f>
        <v>0.94482758620689655</v>
      </c>
      <c r="D160" s="38" t="str">
        <f>'2016-05-08 Train Runs'!L7</f>
        <v>NA</v>
      </c>
      <c r="E160" s="38" t="str">
        <f>'2016-05-08 Train Runs'!M7</f>
        <v>NA</v>
      </c>
      <c r="F160" s="38" t="str">
        <f>'2016-05-08 Train Runs'!N7</f>
        <v>NA</v>
      </c>
    </row>
    <row r="161" spans="2:6" x14ac:dyDescent="0.25">
      <c r="B161" s="22" t="s">
        <v>16</v>
      </c>
      <c r="C161" s="37">
        <f>'2016-05-08 Train Runs'!K8</f>
        <v>8</v>
      </c>
      <c r="D161" s="37" t="str">
        <f>'2016-05-08 Train Runs'!L8</f>
        <v>NA</v>
      </c>
      <c r="E161" s="37" t="str">
        <f>'2016-05-08 Train Runs'!M8</f>
        <v>NA</v>
      </c>
      <c r="F161" s="37" t="str">
        <f>'2016-05-08 Train Runs'!N8</f>
        <v>NA</v>
      </c>
    </row>
    <row r="162" spans="2:6" ht="15.75" thickBot="1" x14ac:dyDescent="0.3">
      <c r="B162" s="23" t="s">
        <v>17</v>
      </c>
      <c r="C162" s="39">
        <f>'2016-05-08 Train Runs'!K9</f>
        <v>0</v>
      </c>
      <c r="D162" s="39" t="str">
        <f>'2016-05-08 Train Runs'!L9</f>
        <v>NA</v>
      </c>
      <c r="E162" s="39" t="str">
        <f>'2016-05-08 Train Runs'!M9</f>
        <v>NA</v>
      </c>
      <c r="F162" s="39" t="str">
        <f>'2016-05-08 Train Runs'!N9</f>
        <v>NA</v>
      </c>
    </row>
    <row r="163" spans="2:6" ht="15.75" thickBot="1" x14ac:dyDescent="0.3"/>
    <row r="164" spans="2:6" ht="15.75" thickBot="1" x14ac:dyDescent="0.3">
      <c r="B164" s="33">
        <v>42499</v>
      </c>
      <c r="C164" s="40"/>
      <c r="D164" s="128" t="s">
        <v>3</v>
      </c>
      <c r="E164" s="128"/>
      <c r="F164" s="129"/>
    </row>
    <row r="165" spans="2:6" ht="15.75" thickBot="1" x14ac:dyDescent="0.3">
      <c r="B165" s="28"/>
      <c r="C165" s="41" t="s">
        <v>13</v>
      </c>
      <c r="D165" s="41" t="s">
        <v>4</v>
      </c>
      <c r="E165" s="41" t="s">
        <v>5</v>
      </c>
      <c r="F165" s="41" t="s">
        <v>6</v>
      </c>
    </row>
    <row r="166" spans="2:6" x14ac:dyDescent="0.25">
      <c r="B166" s="22" t="s">
        <v>7</v>
      </c>
      <c r="C166" s="36">
        <f>'2016-05-09 Train Runs'!K5</f>
        <v>143</v>
      </c>
      <c r="D166" s="36" t="str">
        <f>'2016-05-09 Train Runs'!L5</f>
        <v>NA</v>
      </c>
      <c r="E166" s="36" t="str">
        <f>'2016-05-09 Train Runs'!M5</f>
        <v>NA</v>
      </c>
      <c r="F166" s="36" t="str">
        <f>'2016-05-09 Train Runs'!N5</f>
        <v>NA</v>
      </c>
    </row>
    <row r="167" spans="2:6" x14ac:dyDescent="0.25">
      <c r="B167" s="22" t="s">
        <v>15</v>
      </c>
      <c r="C167" s="37">
        <f>'2016-05-09 Train Runs'!K6</f>
        <v>137</v>
      </c>
      <c r="D167" s="37">
        <f>'2016-05-09 Train Runs'!L6</f>
        <v>42.282068966026038</v>
      </c>
      <c r="E167" s="37">
        <f>'2016-05-09 Train Runs'!M6</f>
        <v>34.999999998835847</v>
      </c>
      <c r="F167" s="37">
        <f>'2016-05-09 Train Runs'!N6</f>
        <v>57.783333335537463</v>
      </c>
    </row>
    <row r="168" spans="2:6" x14ac:dyDescent="0.25">
      <c r="B168" s="22" t="s">
        <v>9</v>
      </c>
      <c r="C168" s="31">
        <f>'2016-05-09 Train Runs'!K7</f>
        <v>0.95804195804195802</v>
      </c>
      <c r="D168" s="38" t="str">
        <f>'2016-05-09 Train Runs'!L7</f>
        <v>NA</v>
      </c>
      <c r="E168" s="38" t="str">
        <f>'2016-05-09 Train Runs'!M7</f>
        <v>NA</v>
      </c>
      <c r="F168" s="38" t="str">
        <f>'2016-05-09 Train Runs'!N7</f>
        <v>NA</v>
      </c>
    </row>
    <row r="169" spans="2:6" x14ac:dyDescent="0.25">
      <c r="B169" s="22" t="s">
        <v>16</v>
      </c>
      <c r="C169" s="37">
        <f>'2016-05-09 Train Runs'!K8</f>
        <v>6</v>
      </c>
      <c r="D169" s="37" t="str">
        <f>'2016-05-09 Train Runs'!L8</f>
        <v>NA</v>
      </c>
      <c r="E169" s="37" t="str">
        <f>'2016-05-09 Train Runs'!M8</f>
        <v>NA</v>
      </c>
      <c r="F169" s="37" t="str">
        <f>'2016-05-09 Train Runs'!N8</f>
        <v>NA</v>
      </c>
    </row>
    <row r="170" spans="2:6" ht="15.75" thickBot="1" x14ac:dyDescent="0.3">
      <c r="B170" s="23" t="s">
        <v>17</v>
      </c>
      <c r="C170" s="39">
        <f>'2016-05-09 Train Runs'!K9</f>
        <v>0</v>
      </c>
      <c r="D170" s="39" t="str">
        <f>'2016-05-09 Train Runs'!L9</f>
        <v>NA</v>
      </c>
      <c r="E170" s="39" t="str">
        <f>'2016-05-09 Train Runs'!M9</f>
        <v>NA</v>
      </c>
      <c r="F170" s="39" t="str">
        <f>'2016-05-09 Train Runs'!N9</f>
        <v>NA</v>
      </c>
    </row>
    <row r="171" spans="2:6" ht="15.75" thickBot="1" x14ac:dyDescent="0.3"/>
    <row r="172" spans="2:6" ht="15.75" thickBot="1" x14ac:dyDescent="0.3">
      <c r="B172" s="33">
        <v>42500</v>
      </c>
      <c r="C172" s="40"/>
      <c r="D172" s="128" t="s">
        <v>3</v>
      </c>
      <c r="E172" s="128"/>
      <c r="F172" s="129"/>
    </row>
    <row r="173" spans="2:6" ht="15.75" thickBot="1" x14ac:dyDescent="0.3">
      <c r="B173" s="28"/>
      <c r="C173" s="41" t="s">
        <v>13</v>
      </c>
      <c r="D173" s="41" t="s">
        <v>4</v>
      </c>
      <c r="E173" s="41" t="s">
        <v>5</v>
      </c>
      <c r="F173" s="41" t="s">
        <v>6</v>
      </c>
    </row>
    <row r="174" spans="2:6" x14ac:dyDescent="0.25">
      <c r="B174" s="22" t="s">
        <v>7</v>
      </c>
      <c r="C174" s="36">
        <f>'2016-05-10 Train Runs'!K5</f>
        <v>142</v>
      </c>
      <c r="D174" s="36" t="str">
        <f>'2016-05-10 Train Runs'!L5</f>
        <v>NA</v>
      </c>
      <c r="E174" s="36" t="str">
        <f>'2016-05-10 Train Runs'!M5</f>
        <v>NA</v>
      </c>
      <c r="F174" s="36" t="str">
        <f>'2016-05-10 Train Runs'!N5</f>
        <v>NA</v>
      </c>
    </row>
    <row r="175" spans="2:6" x14ac:dyDescent="0.25">
      <c r="B175" s="22" t="s">
        <v>15</v>
      </c>
      <c r="C175" s="37">
        <f>'2016-05-10 Train Runs'!K6</f>
        <v>133</v>
      </c>
      <c r="D175" s="37">
        <f>'2016-05-10 Train Runs'!L6</f>
        <v>43.142253521112664</v>
      </c>
      <c r="E175" s="37">
        <f>'2016-05-10 Train Runs'!M6</f>
        <v>34.983333328273147</v>
      </c>
      <c r="F175" s="37">
        <f>'2016-05-10 Train Runs'!N6</f>
        <v>58.716666667023674</v>
      </c>
    </row>
    <row r="176" spans="2:6" x14ac:dyDescent="0.25">
      <c r="B176" s="22" t="s">
        <v>9</v>
      </c>
      <c r="C176" s="31">
        <f>'2016-05-10 Train Runs'!K7</f>
        <v>0.93661971830985913</v>
      </c>
      <c r="D176" s="38" t="str">
        <f>'2016-05-10 Train Runs'!L7</f>
        <v>NA</v>
      </c>
      <c r="E176" s="38" t="str">
        <f>'2016-05-10 Train Runs'!M7</f>
        <v>NA</v>
      </c>
      <c r="F176" s="38" t="str">
        <f>'2016-05-10 Train Runs'!N7</f>
        <v>NA</v>
      </c>
    </row>
    <row r="177" spans="2:6" x14ac:dyDescent="0.25">
      <c r="B177" s="22" t="s">
        <v>16</v>
      </c>
      <c r="C177" s="37">
        <f>'2016-05-10 Train Runs'!K8</f>
        <v>9</v>
      </c>
      <c r="D177" s="37" t="str">
        <f>'2016-05-10 Train Runs'!L8</f>
        <v>NA</v>
      </c>
      <c r="E177" s="37" t="str">
        <f>'2016-05-10 Train Runs'!M8</f>
        <v>NA</v>
      </c>
      <c r="F177" s="37" t="str">
        <f>'2016-05-10 Train Runs'!N8</f>
        <v>NA</v>
      </c>
    </row>
    <row r="178" spans="2:6" x14ac:dyDescent="0.25">
      <c r="B178" s="22" t="s">
        <v>17</v>
      </c>
      <c r="C178" s="37">
        <f>'2016-05-10 Train Runs'!K9</f>
        <v>0</v>
      </c>
      <c r="D178" s="37" t="str">
        <f>'2016-05-10 Train Runs'!L9</f>
        <v>NA</v>
      </c>
      <c r="E178" s="37" t="str">
        <f>'2016-05-10 Train Runs'!M9</f>
        <v>NA</v>
      </c>
      <c r="F178" s="37" t="str">
        <f>'2016-05-10 Train Runs'!N9</f>
        <v>NA</v>
      </c>
    </row>
    <row r="179" spans="2:6" ht="15.75" thickBot="1" x14ac:dyDescent="0.3">
      <c r="B179" s="51"/>
      <c r="C179" s="52"/>
      <c r="D179" s="52"/>
      <c r="E179" s="52"/>
      <c r="F179" s="52"/>
    </row>
    <row r="180" spans="2:6" ht="15.75" thickBot="1" x14ac:dyDescent="0.3">
      <c r="B180" s="20">
        <v>42501</v>
      </c>
      <c r="C180" s="21"/>
      <c r="D180" s="47" t="s">
        <v>3</v>
      </c>
      <c r="E180" s="47"/>
      <c r="F180" s="48"/>
    </row>
    <row r="181" spans="2:6" ht="15.75" thickBot="1" x14ac:dyDescent="0.3">
      <c r="B181" s="28"/>
      <c r="C181" s="3" t="s">
        <v>13</v>
      </c>
      <c r="D181" s="3" t="s">
        <v>4</v>
      </c>
      <c r="E181" s="3" t="s">
        <v>5</v>
      </c>
      <c r="F181" s="3" t="s">
        <v>6</v>
      </c>
    </row>
    <row r="182" spans="2:6" x14ac:dyDescent="0.25">
      <c r="B182" s="22" t="s">
        <v>7</v>
      </c>
      <c r="C182" s="24">
        <f>'2016-05-11 Train Runs'!K5</f>
        <v>144</v>
      </c>
      <c r="D182" s="24" t="str">
        <f>'2016-05-11 Train Runs'!L5</f>
        <v>NA</v>
      </c>
      <c r="E182" s="24" t="str">
        <f>'2016-05-11 Train Runs'!M5</f>
        <v>NA</v>
      </c>
      <c r="F182" s="24" t="str">
        <f>'2016-05-11 Train Runs'!N5</f>
        <v>NA</v>
      </c>
    </row>
    <row r="183" spans="2:6" x14ac:dyDescent="0.25">
      <c r="B183" s="22" t="s">
        <v>15</v>
      </c>
      <c r="C183" s="24">
        <f>'2016-05-11 Train Runs'!K6</f>
        <v>140</v>
      </c>
      <c r="D183" s="25">
        <f>'2016-05-11 Train Runs'!L6</f>
        <v>43.391666666163864</v>
      </c>
      <c r="E183" s="25">
        <f>'2016-05-11 Train Runs'!M6</f>
        <v>35.399999998044223</v>
      </c>
      <c r="F183" s="25">
        <f>'2016-05-11 Train Runs'!N6</f>
        <v>68.833333330694586</v>
      </c>
    </row>
    <row r="184" spans="2:6" x14ac:dyDescent="0.25">
      <c r="B184" s="22" t="s">
        <v>9</v>
      </c>
      <c r="C184" s="29">
        <f>'2016-05-11 Train Runs'!K7</f>
        <v>0.97222222222222221</v>
      </c>
      <c r="D184" s="26" t="str">
        <f>'2016-05-11 Train Runs'!L7</f>
        <v>NA</v>
      </c>
      <c r="E184" s="24" t="str">
        <f>'2016-05-11 Train Runs'!M7</f>
        <v>NA</v>
      </c>
      <c r="F184" s="24" t="str">
        <f>'2016-05-11 Train Runs'!N7</f>
        <v>NA</v>
      </c>
    </row>
    <row r="185" spans="2:6" x14ac:dyDescent="0.25">
      <c r="B185" s="22" t="s">
        <v>16</v>
      </c>
      <c r="C185" s="24">
        <f>'2016-05-11 Train Runs'!K8</f>
        <v>4</v>
      </c>
      <c r="D185" s="26" t="str">
        <f>'2016-05-11 Train Runs'!L8</f>
        <v>NA</v>
      </c>
      <c r="E185" s="26" t="str">
        <f>'2016-05-11 Train Runs'!M8</f>
        <v>NA</v>
      </c>
      <c r="F185" s="26" t="str">
        <f>'2016-05-11 Train Runs'!N8</f>
        <v>NA</v>
      </c>
    </row>
    <row r="186" spans="2:6" ht="15.75" thickBot="1" x14ac:dyDescent="0.3">
      <c r="B186" s="23" t="s">
        <v>17</v>
      </c>
      <c r="C186" s="30">
        <f>'2016-05-11 Train Runs'!K9</f>
        <v>0</v>
      </c>
      <c r="D186" s="27" t="str">
        <f>'2016-05-11 Train Runs'!L9</f>
        <v>NA</v>
      </c>
      <c r="E186" s="27" t="str">
        <f>'2016-05-11 Train Runs'!M9</f>
        <v>NA</v>
      </c>
      <c r="F186" s="27" t="str">
        <f>'2016-05-11 Train Runs'!N9</f>
        <v>NA</v>
      </c>
    </row>
    <row r="187" spans="2:6" ht="15.75" thickBot="1" x14ac:dyDescent="0.3"/>
    <row r="188" spans="2:6" ht="15.75" thickBot="1" x14ac:dyDescent="0.3">
      <c r="B188" s="20">
        <v>42502</v>
      </c>
      <c r="C188" s="21"/>
      <c r="D188" s="47" t="s">
        <v>3</v>
      </c>
      <c r="E188" s="47"/>
      <c r="F188" s="48"/>
    </row>
    <row r="189" spans="2:6" ht="15.75" thickBot="1" x14ac:dyDescent="0.3">
      <c r="B189" s="28"/>
      <c r="C189" s="3" t="s">
        <v>13</v>
      </c>
      <c r="D189" s="3" t="s">
        <v>4</v>
      </c>
      <c r="E189" s="3" t="s">
        <v>5</v>
      </c>
      <c r="F189" s="3" t="s">
        <v>6</v>
      </c>
    </row>
    <row r="190" spans="2:6" x14ac:dyDescent="0.25">
      <c r="B190" s="22" t="s">
        <v>7</v>
      </c>
      <c r="C190" s="24">
        <f>'2016-05-12 Train Runs'!K5</f>
        <v>141</v>
      </c>
      <c r="D190" s="24" t="str">
        <f>'2016-05-12 Train Runs'!L5</f>
        <v>NA</v>
      </c>
      <c r="E190" s="24" t="str">
        <f>'2016-05-12 Train Runs'!M5</f>
        <v>NA</v>
      </c>
      <c r="F190" s="24" t="str">
        <f>'2016-05-12 Train Runs'!N5</f>
        <v>NA</v>
      </c>
    </row>
    <row r="191" spans="2:6" x14ac:dyDescent="0.25">
      <c r="B191" s="22" t="s">
        <v>15</v>
      </c>
      <c r="C191" s="24">
        <f>'2016-05-12 Train Runs'!K6</f>
        <v>134</v>
      </c>
      <c r="D191" s="25">
        <f>'2016-05-12 Train Runs'!L6</f>
        <v>44.467661691188411</v>
      </c>
      <c r="E191" s="25">
        <f>'2016-05-12 Train Runs'!M6</f>
        <v>34.116666658082977</v>
      </c>
      <c r="F191" s="25">
        <f>'2016-05-12 Train Runs'!N6</f>
        <v>114.299999991199</v>
      </c>
    </row>
    <row r="192" spans="2:6" x14ac:dyDescent="0.25">
      <c r="B192" s="22" t="s">
        <v>9</v>
      </c>
      <c r="C192" s="29">
        <f>'2016-05-12 Train Runs'!K7</f>
        <v>0.95035460992907805</v>
      </c>
      <c r="D192" s="26" t="str">
        <f>'2016-05-12 Train Runs'!L7</f>
        <v>NA</v>
      </c>
      <c r="E192" s="24" t="str">
        <f>'2016-05-12 Train Runs'!M7</f>
        <v>NA</v>
      </c>
      <c r="F192" s="24" t="str">
        <f>'2016-05-12 Train Runs'!N7</f>
        <v>NA</v>
      </c>
    </row>
    <row r="193" spans="2:6" x14ac:dyDescent="0.25">
      <c r="B193" s="22" t="s">
        <v>16</v>
      </c>
      <c r="C193" s="24">
        <f>'2016-05-12 Train Runs'!K8</f>
        <v>7</v>
      </c>
      <c r="D193" s="26" t="str">
        <f>'2016-05-12 Train Runs'!L8</f>
        <v>NA</v>
      </c>
      <c r="E193" s="26" t="str">
        <f>'2016-05-12 Train Runs'!M8</f>
        <v>NA</v>
      </c>
      <c r="F193" s="26" t="str">
        <f>'2016-05-12 Train Runs'!N8</f>
        <v>NA</v>
      </c>
    </row>
    <row r="194" spans="2:6" ht="15.75" thickBot="1" x14ac:dyDescent="0.3">
      <c r="B194" s="23" t="s">
        <v>17</v>
      </c>
      <c r="C194" s="30">
        <f>'2016-05-12 Train Runs'!K9</f>
        <v>0</v>
      </c>
      <c r="D194" s="27" t="str">
        <f>'2016-05-12 Train Runs'!L9</f>
        <v>NA</v>
      </c>
      <c r="E194" s="27" t="str">
        <f>'2016-05-12 Train Runs'!M9</f>
        <v>NA</v>
      </c>
      <c r="F194" s="27" t="str">
        <f>'2016-05-12 Train Runs'!N9</f>
        <v>NA</v>
      </c>
    </row>
    <row r="195" spans="2:6" ht="15.75" thickBot="1" x14ac:dyDescent="0.3"/>
    <row r="196" spans="2:6" ht="15.75" thickBot="1" x14ac:dyDescent="0.3">
      <c r="B196" s="20">
        <v>42503</v>
      </c>
      <c r="C196" s="21"/>
      <c r="D196" s="53" t="s">
        <v>3</v>
      </c>
      <c r="E196" s="53"/>
      <c r="F196" s="54"/>
    </row>
    <row r="197" spans="2:6" ht="15.75" thickBot="1" x14ac:dyDescent="0.3">
      <c r="B197" s="28"/>
      <c r="C197" s="3" t="s">
        <v>13</v>
      </c>
      <c r="D197" s="3" t="s">
        <v>4</v>
      </c>
      <c r="E197" s="3" t="s">
        <v>5</v>
      </c>
      <c r="F197" s="3" t="s">
        <v>6</v>
      </c>
    </row>
    <row r="198" spans="2:6" x14ac:dyDescent="0.25">
      <c r="B198" s="22" t="s">
        <v>7</v>
      </c>
      <c r="C198" s="24">
        <f>'2016-05-13 Train Runs'!K5</f>
        <v>143</v>
      </c>
      <c r="D198" s="24" t="str">
        <f>'2016-05-13 Train Runs'!L5</f>
        <v>NA</v>
      </c>
      <c r="E198" s="24" t="str">
        <f>'2016-05-13 Train Runs'!M5</f>
        <v>NA</v>
      </c>
      <c r="F198" s="24" t="str">
        <f>'2016-05-13 Train Runs'!N5</f>
        <v>NA</v>
      </c>
    </row>
    <row r="199" spans="2:6" x14ac:dyDescent="0.25">
      <c r="B199" s="22" t="s">
        <v>15</v>
      </c>
      <c r="C199" s="24">
        <f>'2016-05-13 Train Runs'!K6</f>
        <v>127</v>
      </c>
      <c r="D199" s="25">
        <f>'2016-05-13 Train Runs'!L6</f>
        <v>42.152214452051197</v>
      </c>
      <c r="E199" s="25">
        <f>'2016-05-13 Train Runs'!M6</f>
        <v>35.100000001257285</v>
      </c>
      <c r="F199" s="25">
        <f>'2016-05-13 Train Runs'!N6</f>
        <v>60.266666673123837</v>
      </c>
    </row>
    <row r="200" spans="2:6" x14ac:dyDescent="0.25">
      <c r="B200" s="22" t="s">
        <v>9</v>
      </c>
      <c r="C200" s="29">
        <f>'2016-05-13 Train Runs'!K7</f>
        <v>0.88811188811188813</v>
      </c>
      <c r="D200" s="26" t="str">
        <f>'2016-05-13 Train Runs'!L7</f>
        <v>NA</v>
      </c>
      <c r="E200" s="24" t="str">
        <f>'2016-05-13 Train Runs'!M7</f>
        <v>NA</v>
      </c>
      <c r="F200" s="24" t="str">
        <f>'2016-05-13 Train Runs'!N7</f>
        <v>NA</v>
      </c>
    </row>
    <row r="201" spans="2:6" x14ac:dyDescent="0.25">
      <c r="B201" s="22" t="s">
        <v>16</v>
      </c>
      <c r="C201" s="24">
        <f>'2016-05-13 Train Runs'!K8</f>
        <v>16</v>
      </c>
      <c r="D201" s="26" t="str">
        <f>'2016-05-13 Train Runs'!L8</f>
        <v>NA</v>
      </c>
      <c r="E201" s="26" t="str">
        <f>'2016-05-13 Train Runs'!M8</f>
        <v>NA</v>
      </c>
      <c r="F201" s="26" t="str">
        <f>'2016-05-13 Train Runs'!N8</f>
        <v>NA</v>
      </c>
    </row>
    <row r="202" spans="2:6" ht="15.75" thickBot="1" x14ac:dyDescent="0.3">
      <c r="B202" s="23" t="s">
        <v>17</v>
      </c>
      <c r="C202" s="30">
        <f>'2016-05-13 Train Runs'!K9</f>
        <v>0</v>
      </c>
      <c r="D202" s="27" t="str">
        <f>'2016-05-13 Train Runs'!L9</f>
        <v>NA</v>
      </c>
      <c r="E202" s="27" t="str">
        <f>'2016-05-13 Train Runs'!M9</f>
        <v>NA</v>
      </c>
      <c r="F202" s="27" t="str">
        <f>'2016-05-13 Train Runs'!N9</f>
        <v>NA</v>
      </c>
    </row>
    <row r="203" spans="2:6" ht="15.75" thickBot="1" x14ac:dyDescent="0.3"/>
    <row r="204" spans="2:6" ht="15.75" thickBot="1" x14ac:dyDescent="0.3">
      <c r="B204" s="20">
        <v>42504</v>
      </c>
      <c r="C204" s="21"/>
      <c r="D204" s="53" t="s">
        <v>3</v>
      </c>
      <c r="E204" s="53"/>
      <c r="F204" s="54"/>
    </row>
    <row r="205" spans="2:6" ht="15.75" thickBot="1" x14ac:dyDescent="0.3">
      <c r="B205" s="28"/>
      <c r="C205" s="3" t="s">
        <v>13</v>
      </c>
      <c r="D205" s="3" t="s">
        <v>4</v>
      </c>
      <c r="E205" s="3" t="s">
        <v>5</v>
      </c>
      <c r="F205" s="3" t="s">
        <v>6</v>
      </c>
    </row>
    <row r="206" spans="2:6" x14ac:dyDescent="0.25">
      <c r="B206" s="22" t="s">
        <v>7</v>
      </c>
      <c r="C206" s="24">
        <f>'2016-05-14 Train Runs'!K5</f>
        <v>145</v>
      </c>
      <c r="D206" s="24" t="str">
        <f>'2016-05-14 Train Runs'!L5</f>
        <v>NA</v>
      </c>
      <c r="E206" s="24" t="str">
        <f>'2016-05-14 Train Runs'!M5</f>
        <v>NA</v>
      </c>
      <c r="F206" s="24" t="str">
        <f>'2016-05-14 Train Runs'!N5</f>
        <v>NA</v>
      </c>
    </row>
    <row r="207" spans="2:6" x14ac:dyDescent="0.25">
      <c r="B207" s="22" t="s">
        <v>15</v>
      </c>
      <c r="C207" s="24">
        <f>'2016-05-14 Train Runs'!K6</f>
        <v>143</v>
      </c>
      <c r="D207" s="25">
        <f>'2016-05-14 Train Runs'!L6</f>
        <v>42.423793103425474</v>
      </c>
      <c r="E207" s="25">
        <f>'2016-05-14 Train Runs'!M6</f>
        <v>34.983333338750526</v>
      </c>
      <c r="F207" s="25">
        <f>'2016-05-14 Train Runs'!N6</f>
        <v>56.049999995157123</v>
      </c>
    </row>
    <row r="208" spans="2:6" x14ac:dyDescent="0.25">
      <c r="B208" s="22" t="s">
        <v>9</v>
      </c>
      <c r="C208" s="29">
        <f>'2016-05-14 Train Runs'!K7</f>
        <v>0.98620689655172411</v>
      </c>
      <c r="D208" s="26" t="str">
        <f>'2016-05-14 Train Runs'!L7</f>
        <v>NA</v>
      </c>
      <c r="E208" s="24" t="str">
        <f>'2016-05-14 Train Runs'!M7</f>
        <v>NA</v>
      </c>
      <c r="F208" s="24" t="str">
        <f>'2016-05-14 Train Runs'!N7</f>
        <v>NA</v>
      </c>
    </row>
    <row r="209" spans="2:6" x14ac:dyDescent="0.25">
      <c r="B209" s="22" t="s">
        <v>16</v>
      </c>
      <c r="C209" s="24">
        <f>'2016-05-14 Train Runs'!K8</f>
        <v>2</v>
      </c>
      <c r="D209" s="26" t="str">
        <f>'2016-05-14 Train Runs'!L8</f>
        <v>NA</v>
      </c>
      <c r="E209" s="26" t="str">
        <f>'2016-05-14 Train Runs'!M8</f>
        <v>NA</v>
      </c>
      <c r="F209" s="26" t="str">
        <f>'2016-05-14 Train Runs'!N8</f>
        <v>NA</v>
      </c>
    </row>
    <row r="210" spans="2:6" ht="15.75" thickBot="1" x14ac:dyDescent="0.3">
      <c r="B210" s="23" t="s">
        <v>17</v>
      </c>
      <c r="C210" s="30">
        <f>'2016-05-14 Train Runs'!K9</f>
        <v>0</v>
      </c>
      <c r="D210" s="27" t="str">
        <f>'2016-05-14 Train Runs'!L9</f>
        <v>NA</v>
      </c>
      <c r="E210" s="27" t="str">
        <f>'2016-05-14 Train Runs'!M9</f>
        <v>NA</v>
      </c>
      <c r="F210" s="27" t="str">
        <f>'2016-05-14 Train Runs'!N9</f>
        <v>NA</v>
      </c>
    </row>
    <row r="211" spans="2:6" ht="15.75" thickBot="1" x14ac:dyDescent="0.3"/>
    <row r="212" spans="2:6" ht="15.75" thickBot="1" x14ac:dyDescent="0.3">
      <c r="B212" s="20">
        <v>42505</v>
      </c>
      <c r="C212" s="21"/>
      <c r="D212" s="53" t="s">
        <v>3</v>
      </c>
      <c r="E212" s="53"/>
      <c r="F212" s="54"/>
    </row>
    <row r="213" spans="2:6" ht="15.75" thickBot="1" x14ac:dyDescent="0.3">
      <c r="B213" s="28"/>
      <c r="C213" s="3" t="s">
        <v>13</v>
      </c>
      <c r="D213" s="3" t="s">
        <v>4</v>
      </c>
      <c r="E213" s="3" t="s">
        <v>5</v>
      </c>
      <c r="F213" s="3" t="s">
        <v>6</v>
      </c>
    </row>
    <row r="214" spans="2:6" x14ac:dyDescent="0.25">
      <c r="B214" s="22" t="s">
        <v>7</v>
      </c>
      <c r="C214" s="24">
        <f>'2016-05-15 Train Runs'!K5</f>
        <v>142</v>
      </c>
      <c r="D214" s="24" t="str">
        <f>'2016-05-15 Train Runs'!L5</f>
        <v>NA</v>
      </c>
      <c r="E214" s="24" t="str">
        <f>'2016-05-15 Train Runs'!M5</f>
        <v>NA</v>
      </c>
      <c r="F214" s="24" t="str">
        <f>'2016-05-15 Train Runs'!N5</f>
        <v>NA</v>
      </c>
    </row>
    <row r="215" spans="2:6" x14ac:dyDescent="0.25">
      <c r="B215" s="22" t="s">
        <v>15</v>
      </c>
      <c r="C215" s="24">
        <f>'2016-05-15 Train Runs'!K6</f>
        <v>131</v>
      </c>
      <c r="D215" s="25">
        <f>'2016-05-15 Train Runs'!L6</f>
        <v>42.673591549260685</v>
      </c>
      <c r="E215" s="25">
        <f>'2016-05-15 Train Runs'!M6</f>
        <v>35.66666666418314</v>
      </c>
      <c r="F215" s="25">
        <f>'2016-05-15 Train Runs'!N6</f>
        <v>57.20000000204891</v>
      </c>
    </row>
    <row r="216" spans="2:6" x14ac:dyDescent="0.25">
      <c r="B216" s="22" t="s">
        <v>9</v>
      </c>
      <c r="C216" s="29">
        <f>'2016-05-15 Train Runs'!K7</f>
        <v>0.92253521126760563</v>
      </c>
      <c r="D216" s="26" t="str">
        <f>'2016-05-15 Train Runs'!L7</f>
        <v>NA</v>
      </c>
      <c r="E216" s="24" t="str">
        <f>'2016-05-15 Train Runs'!M7</f>
        <v>NA</v>
      </c>
      <c r="F216" s="24" t="str">
        <f>'2016-05-15 Train Runs'!N7</f>
        <v>NA</v>
      </c>
    </row>
    <row r="217" spans="2:6" x14ac:dyDescent="0.25">
      <c r="B217" s="22" t="s">
        <v>16</v>
      </c>
      <c r="C217" s="24">
        <f>'2016-05-15 Train Runs'!K8</f>
        <v>11</v>
      </c>
      <c r="D217" s="26" t="str">
        <f>'2016-05-15 Train Runs'!L8</f>
        <v>NA</v>
      </c>
      <c r="E217" s="26" t="str">
        <f>'2016-05-15 Train Runs'!M8</f>
        <v>NA</v>
      </c>
      <c r="F217" s="26" t="str">
        <f>'2016-05-15 Train Runs'!N8</f>
        <v>NA</v>
      </c>
    </row>
    <row r="218" spans="2:6" ht="15.75" thickBot="1" x14ac:dyDescent="0.3">
      <c r="B218" s="23" t="s">
        <v>17</v>
      </c>
      <c r="C218" s="30">
        <f>'2016-05-15 Train Runs'!K9</f>
        <v>0</v>
      </c>
      <c r="D218" s="27" t="str">
        <f>'2016-05-15 Train Runs'!L9</f>
        <v>NA</v>
      </c>
      <c r="E218" s="27" t="str">
        <f>'2016-05-15 Train Runs'!M9</f>
        <v>NA</v>
      </c>
      <c r="F218" s="27" t="str">
        <f>'2016-05-15 Train Runs'!N9</f>
        <v>NA</v>
      </c>
    </row>
    <row r="219" spans="2:6" ht="15.75" thickBot="1" x14ac:dyDescent="0.3"/>
    <row r="220" spans="2:6" ht="15.75" thickBot="1" x14ac:dyDescent="0.3">
      <c r="B220" s="20">
        <v>42506</v>
      </c>
      <c r="C220" s="21"/>
      <c r="D220" s="53" t="s">
        <v>3</v>
      </c>
      <c r="E220" s="53"/>
      <c r="F220" s="54"/>
    </row>
    <row r="221" spans="2:6" ht="15.75" thickBot="1" x14ac:dyDescent="0.3">
      <c r="B221" s="28"/>
      <c r="C221" s="3" t="s">
        <v>13</v>
      </c>
      <c r="D221" s="3" t="s">
        <v>4</v>
      </c>
      <c r="E221" s="3" t="s">
        <v>5</v>
      </c>
      <c r="F221" s="3" t="s">
        <v>6</v>
      </c>
    </row>
    <row r="222" spans="2:6" x14ac:dyDescent="0.25">
      <c r="B222" s="22" t="s">
        <v>7</v>
      </c>
      <c r="C222" s="24">
        <f>'2016-05-16 Train Runs'!K5</f>
        <v>133</v>
      </c>
      <c r="D222" s="24" t="str">
        <f>'2016-05-16 Train Runs'!L5</f>
        <v>NA</v>
      </c>
      <c r="E222" s="24" t="str">
        <f>'2016-05-16 Train Runs'!M5</f>
        <v>NA</v>
      </c>
      <c r="F222" s="24" t="str">
        <f>'2016-05-16 Train Runs'!N5</f>
        <v>NA</v>
      </c>
    </row>
    <row r="223" spans="2:6" x14ac:dyDescent="0.25">
      <c r="B223" s="22" t="s">
        <v>15</v>
      </c>
      <c r="C223" s="24">
        <f>'2016-05-16 Train Runs'!K6</f>
        <v>127</v>
      </c>
      <c r="D223" s="25">
        <f>'2016-05-16 Train Runs'!L6</f>
        <v>44.154761904593265</v>
      </c>
      <c r="E223" s="25">
        <f>'2016-05-16 Train Runs'!M6</f>
        <v>35.399999998044223</v>
      </c>
      <c r="F223" s="25">
        <f>'2016-05-16 Train Runs'!N6</f>
        <v>76.633333330973983</v>
      </c>
    </row>
    <row r="224" spans="2:6" x14ac:dyDescent="0.25">
      <c r="B224" s="22" t="s">
        <v>9</v>
      </c>
      <c r="C224" s="29">
        <f>'2016-05-16 Train Runs'!K7</f>
        <v>0.95488721804511278</v>
      </c>
      <c r="D224" s="26" t="str">
        <f>'2016-05-16 Train Runs'!L7</f>
        <v>NA</v>
      </c>
      <c r="E224" s="24" t="str">
        <f>'2016-05-16 Train Runs'!M7</f>
        <v>NA</v>
      </c>
      <c r="F224" s="24" t="str">
        <f>'2016-05-16 Train Runs'!N7</f>
        <v>NA</v>
      </c>
    </row>
    <row r="225" spans="2:6" x14ac:dyDescent="0.25">
      <c r="B225" s="22" t="s">
        <v>16</v>
      </c>
      <c r="C225" s="24">
        <f>'2016-05-16 Train Runs'!K8</f>
        <v>6</v>
      </c>
      <c r="D225" s="26" t="str">
        <f>'2016-05-16 Train Runs'!L8</f>
        <v>NA</v>
      </c>
      <c r="E225" s="26" t="str">
        <f>'2016-05-16 Train Runs'!M8</f>
        <v>NA</v>
      </c>
      <c r="F225" s="26" t="str">
        <f>'2016-05-16 Train Runs'!N8</f>
        <v>NA</v>
      </c>
    </row>
    <row r="226" spans="2:6" ht="15.75" thickBot="1" x14ac:dyDescent="0.3">
      <c r="B226" s="23" t="s">
        <v>17</v>
      </c>
      <c r="C226" s="30">
        <f>'2016-05-16 Train Runs'!K9</f>
        <v>0</v>
      </c>
      <c r="D226" s="27" t="str">
        <f>'2016-05-16 Train Runs'!L9</f>
        <v>NA</v>
      </c>
      <c r="E226" s="27" t="str">
        <f>'2016-05-16 Train Runs'!M9</f>
        <v>NA</v>
      </c>
      <c r="F226" s="27" t="str">
        <f>'2016-05-16 Train Runs'!N9</f>
        <v>NA</v>
      </c>
    </row>
    <row r="227" spans="2:6" ht="15.75" thickBot="1" x14ac:dyDescent="0.3"/>
    <row r="228" spans="2:6" ht="15.75" thickBot="1" x14ac:dyDescent="0.3">
      <c r="B228" s="20">
        <v>42507</v>
      </c>
      <c r="C228" s="21"/>
      <c r="D228" s="55" t="s">
        <v>3</v>
      </c>
      <c r="E228" s="55"/>
      <c r="F228" s="56"/>
    </row>
    <row r="229" spans="2:6" ht="15.75" thickBot="1" x14ac:dyDescent="0.3">
      <c r="B229" s="28"/>
      <c r="C229" s="3" t="s">
        <v>13</v>
      </c>
      <c r="D229" s="3" t="s">
        <v>4</v>
      </c>
      <c r="E229" s="3" t="s">
        <v>5</v>
      </c>
      <c r="F229" s="3" t="s">
        <v>6</v>
      </c>
    </row>
    <row r="230" spans="2:6" x14ac:dyDescent="0.25">
      <c r="B230" s="22" t="s">
        <v>7</v>
      </c>
      <c r="C230" s="24">
        <f>'2016-05-17 Train Runs'!K5</f>
        <v>141</v>
      </c>
      <c r="D230" s="24" t="str">
        <f>'2016-05-17 Train Runs'!L5</f>
        <v>NA</v>
      </c>
      <c r="E230" s="24" t="str">
        <f>'2016-05-17 Train Runs'!M5</f>
        <v>NA</v>
      </c>
      <c r="F230" s="24" t="str">
        <f>'2016-05-17 Train Runs'!N5</f>
        <v>NA</v>
      </c>
    </row>
    <row r="231" spans="2:6" x14ac:dyDescent="0.25">
      <c r="B231" s="22" t="s">
        <v>15</v>
      </c>
      <c r="C231" s="24">
        <f>'2016-05-17 Train Runs'!K6</f>
        <v>133</v>
      </c>
      <c r="D231" s="25">
        <f>'2016-05-17 Train Runs'!L6</f>
        <v>43.071445221369565</v>
      </c>
      <c r="E231" s="25">
        <f>'2016-05-17 Train Runs'!M6</f>
        <v>34.833333335118368</v>
      </c>
      <c r="F231" s="25">
        <f>'2016-05-17 Train Runs'!N6</f>
        <v>67.399999997578561</v>
      </c>
    </row>
    <row r="232" spans="2:6" x14ac:dyDescent="0.25">
      <c r="B232" s="22" t="s">
        <v>9</v>
      </c>
      <c r="C232" s="29">
        <f>'2016-05-17 Train Runs'!K7</f>
        <v>0.94326241134751776</v>
      </c>
      <c r="D232" s="26" t="str">
        <f>'2016-05-17 Train Runs'!L7</f>
        <v>NA</v>
      </c>
      <c r="E232" s="24" t="str">
        <f>'2016-05-17 Train Runs'!M7</f>
        <v>NA</v>
      </c>
      <c r="F232" s="24" t="str">
        <f>'2016-05-17 Train Runs'!N7</f>
        <v>NA</v>
      </c>
    </row>
    <row r="233" spans="2:6" x14ac:dyDescent="0.25">
      <c r="B233" s="22" t="s">
        <v>16</v>
      </c>
      <c r="C233" s="24">
        <f>'2016-05-17 Train Runs'!K8</f>
        <v>8</v>
      </c>
      <c r="D233" s="26" t="str">
        <f>'2016-05-17 Train Runs'!L8</f>
        <v>NA</v>
      </c>
      <c r="E233" s="26" t="str">
        <f>'2016-05-17 Train Runs'!M8</f>
        <v>NA</v>
      </c>
      <c r="F233" s="26" t="str">
        <f>'2016-05-17 Train Runs'!N8</f>
        <v>NA</v>
      </c>
    </row>
    <row r="234" spans="2:6" ht="15.75" thickBot="1" x14ac:dyDescent="0.3">
      <c r="B234" s="23" t="s">
        <v>17</v>
      </c>
      <c r="C234" s="30">
        <f>'2016-05-17 Train Runs'!K9</f>
        <v>0</v>
      </c>
      <c r="D234" s="27" t="str">
        <f>'2016-05-17 Train Runs'!L9</f>
        <v>NA</v>
      </c>
      <c r="E234" s="27" t="str">
        <f>'2016-05-17 Train Runs'!M9</f>
        <v>NA</v>
      </c>
      <c r="F234" s="27" t="str">
        <f>'2016-05-17 Train Runs'!N9</f>
        <v>NA</v>
      </c>
    </row>
    <row r="235" spans="2:6" ht="15.75" thickBot="1" x14ac:dyDescent="0.3"/>
    <row r="236" spans="2:6" ht="15.75" thickBot="1" x14ac:dyDescent="0.3">
      <c r="B236" s="20">
        <v>42508</v>
      </c>
      <c r="C236" s="21"/>
      <c r="D236" s="57" t="s">
        <v>3</v>
      </c>
      <c r="E236" s="57"/>
      <c r="F236" s="58"/>
    </row>
    <row r="237" spans="2:6" ht="15.75" thickBot="1" x14ac:dyDescent="0.3">
      <c r="B237" s="28"/>
      <c r="C237" s="3" t="s">
        <v>13</v>
      </c>
      <c r="D237" s="3" t="s">
        <v>4</v>
      </c>
      <c r="E237" s="3" t="s">
        <v>5</v>
      </c>
      <c r="F237" s="3" t="s">
        <v>6</v>
      </c>
    </row>
    <row r="238" spans="2:6" x14ac:dyDescent="0.25">
      <c r="B238" s="22" t="s">
        <v>7</v>
      </c>
      <c r="C238" s="24">
        <f>'2016-05-18 Train Runs'!K5</f>
        <v>133</v>
      </c>
      <c r="D238" s="24" t="str">
        <f>'2016-05-18 Train Runs'!L5</f>
        <v>NA</v>
      </c>
      <c r="E238" s="24" t="str">
        <f>'2016-05-18 Train Runs'!M5</f>
        <v>NA</v>
      </c>
      <c r="F238" s="24" t="str">
        <f>'2016-05-18 Train Runs'!N5</f>
        <v>NA</v>
      </c>
    </row>
    <row r="239" spans="2:6" x14ac:dyDescent="0.25">
      <c r="B239" s="22" t="s">
        <v>15</v>
      </c>
      <c r="C239" s="24">
        <f>'2016-05-18 Train Runs'!K6</f>
        <v>127</v>
      </c>
      <c r="D239" s="25">
        <f>'2016-05-18 Train Runs'!L6</f>
        <v>44.217167919802769</v>
      </c>
      <c r="E239" s="25">
        <f>'2016-05-18 Train Runs'!M6</f>
        <v>35.550000001676381</v>
      </c>
      <c r="F239" s="25">
        <f>'2016-05-18 Train Runs'!N6</f>
        <v>67.416666668141261</v>
      </c>
    </row>
    <row r="240" spans="2:6" x14ac:dyDescent="0.25">
      <c r="B240" s="22" t="s">
        <v>9</v>
      </c>
      <c r="C240" s="29">
        <f>'2016-05-18 Train Runs'!K7</f>
        <v>0.95488721804511278</v>
      </c>
      <c r="D240" s="26" t="str">
        <f>'2016-05-18 Train Runs'!L7</f>
        <v>NA</v>
      </c>
      <c r="E240" s="24" t="str">
        <f>'2016-05-18 Train Runs'!M7</f>
        <v>NA</v>
      </c>
      <c r="F240" s="24" t="str">
        <f>'2016-05-18 Train Runs'!N7</f>
        <v>NA</v>
      </c>
    </row>
    <row r="241" spans="2:6" x14ac:dyDescent="0.25">
      <c r="B241" s="22" t="s">
        <v>16</v>
      </c>
      <c r="C241" s="24">
        <f>'2016-05-18 Train Runs'!K8</f>
        <v>6</v>
      </c>
      <c r="D241" s="26" t="str">
        <f>'2016-05-18 Train Runs'!L8</f>
        <v>NA</v>
      </c>
      <c r="E241" s="26" t="str">
        <f>'2016-05-18 Train Runs'!M8</f>
        <v>NA</v>
      </c>
      <c r="F241" s="26" t="str">
        <f>'2016-05-18 Train Runs'!N8</f>
        <v>NA</v>
      </c>
    </row>
    <row r="242" spans="2:6" ht="15.75" thickBot="1" x14ac:dyDescent="0.3">
      <c r="B242" s="23" t="s">
        <v>17</v>
      </c>
      <c r="C242" s="30">
        <f>'2016-05-18 Train Runs'!K9</f>
        <v>0</v>
      </c>
      <c r="D242" s="27" t="str">
        <f>'2016-05-18 Train Runs'!L9</f>
        <v>NA</v>
      </c>
      <c r="E242" s="27" t="str">
        <f>'2016-05-18 Train Runs'!M9</f>
        <v>NA</v>
      </c>
      <c r="F242" s="27" t="str">
        <f>'2016-05-18 Train Runs'!N9</f>
        <v>NA</v>
      </c>
    </row>
    <row r="243" spans="2:6" ht="15.75" thickBot="1" x14ac:dyDescent="0.3"/>
    <row r="244" spans="2:6" ht="15.75" thickBot="1" x14ac:dyDescent="0.3">
      <c r="B244" s="20">
        <v>42509</v>
      </c>
      <c r="C244" s="21"/>
      <c r="D244" s="59" t="s">
        <v>3</v>
      </c>
      <c r="E244" s="59"/>
      <c r="F244" s="60"/>
    </row>
    <row r="245" spans="2:6" ht="15.75" thickBot="1" x14ac:dyDescent="0.3">
      <c r="B245" s="28"/>
      <c r="C245" s="3" t="s">
        <v>13</v>
      </c>
      <c r="D245" s="3" t="s">
        <v>4</v>
      </c>
      <c r="E245" s="3" t="s">
        <v>5</v>
      </c>
      <c r="F245" s="3" t="s">
        <v>6</v>
      </c>
    </row>
    <row r="246" spans="2:6" x14ac:dyDescent="0.25">
      <c r="B246" s="22" t="s">
        <v>7</v>
      </c>
      <c r="C246" s="24">
        <f>'2016-05-19 Train Runs'!K5</f>
        <v>135</v>
      </c>
      <c r="D246" s="24" t="str">
        <f>'2016-05-19 Train Runs'!L5</f>
        <v>NA</v>
      </c>
      <c r="E246" s="24" t="str">
        <f>'2016-05-19 Train Runs'!M5</f>
        <v>NA</v>
      </c>
      <c r="F246" s="24" t="str">
        <f>'2016-05-19 Train Runs'!N5</f>
        <v>NA</v>
      </c>
    </row>
    <row r="247" spans="2:6" x14ac:dyDescent="0.25">
      <c r="B247" s="22" t="s">
        <v>15</v>
      </c>
      <c r="C247" s="24">
        <f>'2016-05-19 Train Runs'!K6</f>
        <v>123</v>
      </c>
      <c r="D247" s="25">
        <f>'2016-05-19 Train Runs'!L6</f>
        <v>42.520864197882581</v>
      </c>
      <c r="E247" s="25">
        <f>'2016-05-19 Train Runs'!M6</f>
        <v>35.399999998044223</v>
      </c>
      <c r="F247" s="25">
        <f>'2016-05-19 Train Runs'!N6</f>
        <v>61.166666663484648</v>
      </c>
    </row>
    <row r="248" spans="2:6" x14ac:dyDescent="0.25">
      <c r="B248" s="22" t="s">
        <v>9</v>
      </c>
      <c r="C248" s="29">
        <f>'2016-05-19 Train Runs'!K7</f>
        <v>0.91111111111111109</v>
      </c>
      <c r="D248" s="26" t="str">
        <f>'2016-05-19 Train Runs'!L7</f>
        <v>NA</v>
      </c>
      <c r="E248" s="24" t="str">
        <f>'2016-05-19 Train Runs'!M7</f>
        <v>NA</v>
      </c>
      <c r="F248" s="24" t="str">
        <f>'2016-05-19 Train Runs'!N7</f>
        <v>NA</v>
      </c>
    </row>
    <row r="249" spans="2:6" x14ac:dyDescent="0.25">
      <c r="B249" s="22" t="s">
        <v>16</v>
      </c>
      <c r="C249" s="24">
        <f>'2016-05-19 Train Runs'!K8</f>
        <v>12</v>
      </c>
      <c r="D249" s="26" t="str">
        <f>'2016-05-19 Train Runs'!L8</f>
        <v>NA</v>
      </c>
      <c r="E249" s="26" t="str">
        <f>'2016-05-19 Train Runs'!M8</f>
        <v>NA</v>
      </c>
      <c r="F249" s="26" t="str">
        <f>'2016-05-19 Train Runs'!N8</f>
        <v>NA</v>
      </c>
    </row>
    <row r="250" spans="2:6" ht="15.75" thickBot="1" x14ac:dyDescent="0.3">
      <c r="B250" s="23" t="s">
        <v>17</v>
      </c>
      <c r="C250" s="30">
        <f>'2016-05-19 Train Runs'!K9</f>
        <v>0</v>
      </c>
      <c r="D250" s="27" t="str">
        <f>'2016-05-19 Train Runs'!L9</f>
        <v>NA</v>
      </c>
      <c r="E250" s="27" t="str">
        <f>'2016-05-19 Train Runs'!M9</f>
        <v>NA</v>
      </c>
      <c r="F250" s="27" t="str">
        <f>'2016-05-19 Train Runs'!N9</f>
        <v>NA</v>
      </c>
    </row>
    <row r="251" spans="2:6" ht="15.75" thickBot="1" x14ac:dyDescent="0.3"/>
    <row r="252" spans="2:6" ht="15.75" thickBot="1" x14ac:dyDescent="0.3">
      <c r="B252" s="20">
        <v>42510</v>
      </c>
      <c r="C252" s="21"/>
      <c r="D252" s="63" t="s">
        <v>3</v>
      </c>
      <c r="E252" s="63"/>
      <c r="F252" s="64"/>
    </row>
    <row r="253" spans="2:6" ht="15.75" thickBot="1" x14ac:dyDescent="0.3">
      <c r="B253" s="28"/>
      <c r="C253" s="3" t="s">
        <v>13</v>
      </c>
      <c r="D253" s="3" t="s">
        <v>4</v>
      </c>
      <c r="E253" s="3" t="s">
        <v>5</v>
      </c>
      <c r="F253" s="3" t="s">
        <v>6</v>
      </c>
    </row>
    <row r="254" spans="2:6" x14ac:dyDescent="0.25">
      <c r="B254" s="22" t="s">
        <v>7</v>
      </c>
      <c r="C254" s="24">
        <f>'2016-05-20 Train Runs'!K5</f>
        <v>139</v>
      </c>
      <c r="D254" s="24" t="str">
        <f>'2016-05-20 Train Runs'!L5</f>
        <v>NA</v>
      </c>
      <c r="E254" s="24" t="str">
        <f>'2016-05-20 Train Runs'!M5</f>
        <v>NA</v>
      </c>
      <c r="F254" s="24" t="str">
        <f>'2016-05-20 Train Runs'!N5</f>
        <v>NA</v>
      </c>
    </row>
    <row r="255" spans="2:6" x14ac:dyDescent="0.25">
      <c r="B255" s="22" t="s">
        <v>15</v>
      </c>
      <c r="C255" s="24">
        <f>'2016-05-20 Train Runs'!K6</f>
        <v>131</v>
      </c>
      <c r="D255" s="25">
        <f>'2016-05-20 Train Runs'!L6</f>
        <v>44.964734298409894</v>
      </c>
      <c r="E255" s="25">
        <f>'2016-05-20 Train Runs'!M6</f>
        <v>34.516666667768732</v>
      </c>
      <c r="F255" s="25">
        <f>'2016-05-20 Train Runs'!N6</f>
        <v>63.233333331299946</v>
      </c>
    </row>
    <row r="256" spans="2:6" x14ac:dyDescent="0.25">
      <c r="B256" s="22" t="s">
        <v>9</v>
      </c>
      <c r="C256" s="29">
        <f>'2016-05-20 Train Runs'!K7</f>
        <v>0.94244604316546765</v>
      </c>
      <c r="D256" s="26" t="str">
        <f>'2016-05-20 Train Runs'!L7</f>
        <v>NA</v>
      </c>
      <c r="E256" s="24" t="str">
        <f>'2016-05-20 Train Runs'!M7</f>
        <v>NA</v>
      </c>
      <c r="F256" s="24" t="str">
        <f>'2016-05-20 Train Runs'!N7</f>
        <v>NA</v>
      </c>
    </row>
    <row r="257" spans="2:6" x14ac:dyDescent="0.25">
      <c r="B257" s="22" t="s">
        <v>16</v>
      </c>
      <c r="C257" s="24">
        <f>'2016-05-20 Train Runs'!K8</f>
        <v>8</v>
      </c>
      <c r="D257" s="26" t="str">
        <f>'2016-05-20 Train Runs'!L8</f>
        <v>NA</v>
      </c>
      <c r="E257" s="26" t="str">
        <f>'2016-05-20 Train Runs'!M8</f>
        <v>NA</v>
      </c>
      <c r="F257" s="26" t="str">
        <f>'2016-05-20 Train Runs'!N8</f>
        <v>NA</v>
      </c>
    </row>
    <row r="258" spans="2:6" ht="15.75" thickBot="1" x14ac:dyDescent="0.3">
      <c r="B258" s="23" t="s">
        <v>17</v>
      </c>
      <c r="C258" s="30">
        <f>'2016-05-20 Train Runs'!K9</f>
        <v>1</v>
      </c>
      <c r="D258" s="27" t="str">
        <f>'2016-05-20 Train Runs'!L9</f>
        <v>NA</v>
      </c>
      <c r="E258" s="27" t="str">
        <f>'2016-05-20 Train Runs'!M9</f>
        <v>NA</v>
      </c>
      <c r="F258" s="27" t="str">
        <f>'2016-05-20 Train Runs'!N9</f>
        <v>NA</v>
      </c>
    </row>
    <row r="259" spans="2:6" ht="15.75" thickBot="1" x14ac:dyDescent="0.3"/>
    <row r="260" spans="2:6" ht="15.75" thickBot="1" x14ac:dyDescent="0.3">
      <c r="B260" s="20">
        <v>42511</v>
      </c>
      <c r="C260" s="21"/>
      <c r="D260" s="63" t="s">
        <v>3</v>
      </c>
      <c r="E260" s="63"/>
      <c r="F260" s="64"/>
    </row>
    <row r="261" spans="2:6" ht="15.75" thickBot="1" x14ac:dyDescent="0.3">
      <c r="B261" s="28"/>
      <c r="C261" s="3" t="s">
        <v>13</v>
      </c>
      <c r="D261" s="3" t="s">
        <v>4</v>
      </c>
      <c r="E261" s="3" t="s">
        <v>5</v>
      </c>
      <c r="F261" s="3" t="s">
        <v>6</v>
      </c>
    </row>
    <row r="262" spans="2:6" x14ac:dyDescent="0.25">
      <c r="B262" s="22" t="s">
        <v>7</v>
      </c>
      <c r="C262" s="24">
        <f>'2016-05-21 Train Runs'!K5</f>
        <v>139</v>
      </c>
      <c r="D262" s="24" t="str">
        <f>'2016-05-21 Train Runs'!L5</f>
        <v>NA</v>
      </c>
      <c r="E262" s="24" t="str">
        <f>'2016-05-21 Train Runs'!M5</f>
        <v>NA</v>
      </c>
      <c r="F262" s="24" t="str">
        <f>'2016-05-21 Train Runs'!N5</f>
        <v>NA</v>
      </c>
    </row>
    <row r="263" spans="2:6" x14ac:dyDescent="0.25">
      <c r="B263" s="22" t="s">
        <v>15</v>
      </c>
      <c r="C263" s="24">
        <f>'2016-05-21 Train Runs'!K6</f>
        <v>125</v>
      </c>
      <c r="D263" s="25">
        <f>'2016-05-21 Train Runs'!L6</f>
        <v>42.520864197882581</v>
      </c>
      <c r="E263" s="25">
        <f>'2016-05-21 Train Runs'!M6</f>
        <v>35.399999998044223</v>
      </c>
      <c r="F263" s="25">
        <f>'2016-05-21 Train Runs'!N6</f>
        <v>61.166666663484648</v>
      </c>
    </row>
    <row r="264" spans="2:6" x14ac:dyDescent="0.25">
      <c r="B264" s="22" t="s">
        <v>9</v>
      </c>
      <c r="C264" s="29">
        <f>'2016-05-21 Train Runs'!K7</f>
        <v>0.89928057553956831</v>
      </c>
      <c r="D264" s="26" t="str">
        <f>'2016-05-21 Train Runs'!L7</f>
        <v>NA</v>
      </c>
      <c r="E264" s="24" t="str">
        <f>'2016-05-21 Train Runs'!M7</f>
        <v>NA</v>
      </c>
      <c r="F264" s="24" t="str">
        <f>'2016-05-21 Train Runs'!N7</f>
        <v>NA</v>
      </c>
    </row>
    <row r="265" spans="2:6" x14ac:dyDescent="0.25">
      <c r="B265" s="22" t="s">
        <v>16</v>
      </c>
      <c r="C265" s="24">
        <f>'2016-05-21 Train Runs'!K8</f>
        <v>14</v>
      </c>
      <c r="D265" s="26" t="str">
        <f>'2016-05-21 Train Runs'!L8</f>
        <v>NA</v>
      </c>
      <c r="E265" s="26" t="str">
        <f>'2016-05-21 Train Runs'!M8</f>
        <v>NA</v>
      </c>
      <c r="F265" s="26" t="str">
        <f>'2016-05-21 Train Runs'!N8</f>
        <v>NA</v>
      </c>
    </row>
    <row r="266" spans="2:6" ht="15.75" thickBot="1" x14ac:dyDescent="0.3">
      <c r="B266" s="23" t="s">
        <v>17</v>
      </c>
      <c r="C266" s="30">
        <f>'2016-05-21 Train Runs'!K9</f>
        <v>0</v>
      </c>
      <c r="D266" s="27" t="str">
        <f>'2016-05-21 Train Runs'!L9</f>
        <v>NA</v>
      </c>
      <c r="E266" s="27" t="str">
        <f>'2016-05-21 Train Runs'!M9</f>
        <v>NA</v>
      </c>
      <c r="F266" s="27" t="str">
        <f>'2016-05-21 Train Runs'!N9</f>
        <v>NA</v>
      </c>
    </row>
    <row r="267" spans="2:6" ht="15.75" thickBot="1" x14ac:dyDescent="0.3"/>
    <row r="268" spans="2:6" ht="15.75" thickBot="1" x14ac:dyDescent="0.3">
      <c r="B268" s="20">
        <v>42512</v>
      </c>
      <c r="C268" s="21"/>
      <c r="D268" s="63" t="s">
        <v>3</v>
      </c>
      <c r="E268" s="63"/>
      <c r="F268" s="64"/>
    </row>
    <row r="269" spans="2:6" ht="15.75" thickBot="1" x14ac:dyDescent="0.3">
      <c r="B269" s="28"/>
      <c r="C269" s="3" t="s">
        <v>13</v>
      </c>
      <c r="D269" s="3" t="s">
        <v>4</v>
      </c>
      <c r="E269" s="3" t="s">
        <v>5</v>
      </c>
      <c r="F269" s="3" t="s">
        <v>6</v>
      </c>
    </row>
    <row r="270" spans="2:6" x14ac:dyDescent="0.25">
      <c r="B270" s="22" t="s">
        <v>7</v>
      </c>
      <c r="C270" s="24">
        <f>'2016-05-22 Train Runs'!K5</f>
        <v>131</v>
      </c>
      <c r="D270" s="24" t="str">
        <f>'2016-05-22 Train Runs'!L5</f>
        <v>NA</v>
      </c>
      <c r="E270" s="24" t="str">
        <f>'2016-05-22 Train Runs'!M5</f>
        <v>NA</v>
      </c>
      <c r="F270" s="24" t="str">
        <f>'2016-05-22 Train Runs'!N5</f>
        <v>NA</v>
      </c>
    </row>
    <row r="271" spans="2:6" x14ac:dyDescent="0.25">
      <c r="B271" s="22" t="s">
        <v>15</v>
      </c>
      <c r="C271" s="24">
        <f>'2016-05-22 Train Runs'!K6</f>
        <v>122</v>
      </c>
      <c r="D271" s="25">
        <f>'2016-05-22 Train Runs'!L6</f>
        <v>42.520864197882581</v>
      </c>
      <c r="E271" s="25">
        <f>'2016-05-22 Train Runs'!M6</f>
        <v>35.399999998044223</v>
      </c>
      <c r="F271" s="25">
        <f>'2016-05-22 Train Runs'!N6</f>
        <v>61.166666663484648</v>
      </c>
    </row>
    <row r="272" spans="2:6" x14ac:dyDescent="0.25">
      <c r="B272" s="22" t="s">
        <v>9</v>
      </c>
      <c r="C272" s="29">
        <f>'2016-05-22 Train Runs'!K7</f>
        <v>0.93129770992366412</v>
      </c>
      <c r="D272" s="26" t="str">
        <f>'2016-05-22 Train Runs'!L7</f>
        <v>NA</v>
      </c>
      <c r="E272" s="24" t="str">
        <f>'2016-05-22 Train Runs'!M7</f>
        <v>NA</v>
      </c>
      <c r="F272" s="24" t="str">
        <f>'2016-05-22 Train Runs'!N7</f>
        <v>NA</v>
      </c>
    </row>
    <row r="273" spans="2:6" x14ac:dyDescent="0.25">
      <c r="B273" s="22" t="s">
        <v>16</v>
      </c>
      <c r="C273" s="24">
        <f>'2016-05-22 Train Runs'!K8</f>
        <v>9</v>
      </c>
      <c r="D273" s="26" t="str">
        <f>'2016-05-22 Train Runs'!L8</f>
        <v>NA</v>
      </c>
      <c r="E273" s="26" t="str">
        <f>'2016-05-22 Train Runs'!M8</f>
        <v>NA</v>
      </c>
      <c r="F273" s="26" t="str">
        <f>'2016-05-22 Train Runs'!N8</f>
        <v>NA</v>
      </c>
    </row>
    <row r="274" spans="2:6" ht="15.75" thickBot="1" x14ac:dyDescent="0.3">
      <c r="B274" s="23" t="s">
        <v>17</v>
      </c>
      <c r="C274" s="30">
        <f>'2016-05-22 Train Runs'!K9</f>
        <v>0</v>
      </c>
      <c r="D274" s="27" t="str">
        <f>'2016-05-22 Train Runs'!L9</f>
        <v>NA</v>
      </c>
      <c r="E274" s="27" t="str">
        <f>'2016-05-22 Train Runs'!M9</f>
        <v>NA</v>
      </c>
      <c r="F274" s="27" t="str">
        <f>'2016-05-22 Train Runs'!N9</f>
        <v>NA</v>
      </c>
    </row>
    <row r="275" spans="2:6" ht="15.75" thickBot="1" x14ac:dyDescent="0.3"/>
    <row r="276" spans="2:6" ht="15.75" thickBot="1" x14ac:dyDescent="0.3">
      <c r="B276" s="20">
        <v>42513</v>
      </c>
      <c r="C276" s="21"/>
      <c r="D276" s="63" t="s">
        <v>3</v>
      </c>
      <c r="E276" s="63"/>
      <c r="F276" s="64"/>
    </row>
    <row r="277" spans="2:6" ht="15.75" thickBot="1" x14ac:dyDescent="0.3">
      <c r="B277" s="28"/>
      <c r="C277" s="3" t="s">
        <v>13</v>
      </c>
      <c r="D277" s="3" t="s">
        <v>4</v>
      </c>
      <c r="E277" s="3" t="s">
        <v>5</v>
      </c>
      <c r="F277" s="3" t="s">
        <v>6</v>
      </c>
    </row>
    <row r="278" spans="2:6" x14ac:dyDescent="0.25">
      <c r="B278" s="22" t="s">
        <v>7</v>
      </c>
      <c r="C278" s="24">
        <f>'2016-05-23 Train Runs'!K5</f>
        <v>132</v>
      </c>
      <c r="D278" s="24" t="str">
        <f>'2016-05-23 Train Runs'!L5</f>
        <v>NA</v>
      </c>
      <c r="E278" s="24" t="str">
        <f>'2016-05-23 Train Runs'!M5</f>
        <v>NA</v>
      </c>
      <c r="F278" s="24" t="str">
        <f>'2016-05-23 Train Runs'!N5</f>
        <v>NA</v>
      </c>
    </row>
    <row r="279" spans="2:6" x14ac:dyDescent="0.25">
      <c r="B279" s="22" t="s">
        <v>15</v>
      </c>
      <c r="C279" s="24">
        <f>'2016-05-23 Train Runs'!K6</f>
        <v>124</v>
      </c>
      <c r="D279" s="25">
        <f>'2016-05-23 Train Runs'!L6</f>
        <v>45.650378787990618</v>
      </c>
      <c r="E279" s="25">
        <f>'2016-05-23 Train Runs'!M6</f>
        <v>35.516666660550982</v>
      </c>
      <c r="F279" s="25">
        <f>'2016-05-23 Train Runs'!N6</f>
        <v>143.45000000554137</v>
      </c>
    </row>
    <row r="280" spans="2:6" x14ac:dyDescent="0.25">
      <c r="B280" s="22" t="s">
        <v>9</v>
      </c>
      <c r="C280" s="29">
        <f>'2016-05-23 Train Runs'!K7</f>
        <v>0.93939393939393945</v>
      </c>
      <c r="D280" s="26" t="str">
        <f>'2016-05-23 Train Runs'!L7</f>
        <v>NA</v>
      </c>
      <c r="E280" s="24" t="str">
        <f>'2016-05-23 Train Runs'!M7</f>
        <v>NA</v>
      </c>
      <c r="F280" s="24" t="str">
        <f>'2016-05-23 Train Runs'!N7</f>
        <v>NA</v>
      </c>
    </row>
    <row r="281" spans="2:6" x14ac:dyDescent="0.25">
      <c r="B281" s="22" t="s">
        <v>16</v>
      </c>
      <c r="C281" s="24">
        <f>'2016-05-23 Train Runs'!K8</f>
        <v>8</v>
      </c>
      <c r="D281" s="26" t="str">
        <f>'2016-05-23 Train Runs'!L8</f>
        <v>NA</v>
      </c>
      <c r="E281" s="26" t="str">
        <f>'2016-05-23 Train Runs'!M8</f>
        <v>NA</v>
      </c>
      <c r="F281" s="26" t="str">
        <f>'2016-05-23 Train Runs'!N8</f>
        <v>NA</v>
      </c>
    </row>
    <row r="282" spans="2:6" ht="15.75" thickBot="1" x14ac:dyDescent="0.3">
      <c r="B282" s="23" t="s">
        <v>17</v>
      </c>
      <c r="C282" s="30">
        <f>'2016-05-23 Train Runs'!K9</f>
        <v>0</v>
      </c>
      <c r="D282" s="27" t="str">
        <f>'2016-05-23 Train Runs'!L9</f>
        <v>NA</v>
      </c>
      <c r="E282" s="27" t="str">
        <f>'2016-05-23 Train Runs'!M9</f>
        <v>NA</v>
      </c>
      <c r="F282" s="27" t="str">
        <f>'2016-05-23 Train Runs'!N9</f>
        <v>NA</v>
      </c>
    </row>
    <row r="283" spans="2:6" ht="15.75" thickBot="1" x14ac:dyDescent="0.3"/>
    <row r="284" spans="2:6" ht="15.75" thickBot="1" x14ac:dyDescent="0.3">
      <c r="B284" s="20">
        <f>B276+1</f>
        <v>42514</v>
      </c>
      <c r="C284" s="21"/>
      <c r="D284" s="65" t="s">
        <v>3</v>
      </c>
      <c r="E284" s="65"/>
      <c r="F284" s="66"/>
    </row>
    <row r="285" spans="2:6" ht="15.75" thickBot="1" x14ac:dyDescent="0.3">
      <c r="B285" s="28"/>
      <c r="C285" s="3" t="s">
        <v>13</v>
      </c>
      <c r="D285" s="3" t="s">
        <v>4</v>
      </c>
      <c r="E285" s="3" t="s">
        <v>5</v>
      </c>
      <c r="F285" s="3" t="s">
        <v>6</v>
      </c>
    </row>
    <row r="286" spans="2:6" x14ac:dyDescent="0.25">
      <c r="B286" s="22" t="s">
        <v>7</v>
      </c>
      <c r="C286" s="24">
        <f>'2016-05-24 Train Runs'!K5</f>
        <v>117</v>
      </c>
      <c r="D286" s="24" t="str">
        <f>'2016-05-24 Train Runs'!L5</f>
        <v>NA</v>
      </c>
      <c r="E286" s="24" t="str">
        <f>'2016-05-24 Train Runs'!M5</f>
        <v>NA</v>
      </c>
      <c r="F286" s="24" t="str">
        <f>'2016-05-24 Train Runs'!N5</f>
        <v>NA</v>
      </c>
    </row>
    <row r="287" spans="2:6" x14ac:dyDescent="0.25">
      <c r="B287" s="22" t="s">
        <v>15</v>
      </c>
      <c r="C287" s="24">
        <f>'2016-05-24 Train Runs'!K6</f>
        <v>92</v>
      </c>
      <c r="D287" s="25">
        <f>'2016-05-24 Train Runs'!L6</f>
        <v>42.115099714529642</v>
      </c>
      <c r="E287" s="25">
        <f>'2016-05-24 Train Runs'!M6</f>
        <v>25.833333337213844</v>
      </c>
      <c r="F287" s="25">
        <f>'2016-05-24 Train Runs'!N6</f>
        <v>193.56666667386889</v>
      </c>
    </row>
    <row r="288" spans="2:6" x14ac:dyDescent="0.25">
      <c r="B288" s="22" t="s">
        <v>9</v>
      </c>
      <c r="C288" s="29">
        <f>'2016-05-24 Train Runs'!K7</f>
        <v>0.78632478632478631</v>
      </c>
      <c r="D288" s="26" t="str">
        <f>'2016-05-24 Train Runs'!L7</f>
        <v>NA</v>
      </c>
      <c r="E288" s="24" t="str">
        <f>'2016-05-24 Train Runs'!M7</f>
        <v>NA</v>
      </c>
      <c r="F288" s="24" t="str">
        <f>'2016-05-24 Train Runs'!N7</f>
        <v>NA</v>
      </c>
    </row>
    <row r="289" spans="2:6" x14ac:dyDescent="0.25">
      <c r="B289" s="22" t="s">
        <v>16</v>
      </c>
      <c r="C289" s="24">
        <f>'2016-05-24 Train Runs'!K8</f>
        <v>25</v>
      </c>
      <c r="D289" s="26" t="str">
        <f>'2016-05-24 Train Runs'!L8</f>
        <v>NA</v>
      </c>
      <c r="E289" s="26" t="str">
        <f>'2016-05-24 Train Runs'!M8</f>
        <v>NA</v>
      </c>
      <c r="F289" s="26" t="str">
        <f>'2016-05-24 Train Runs'!N8</f>
        <v>NA</v>
      </c>
    </row>
    <row r="290" spans="2:6" ht="15.75" thickBot="1" x14ac:dyDescent="0.3">
      <c r="B290" s="23" t="s">
        <v>17</v>
      </c>
      <c r="C290" s="30">
        <f>'2016-05-24 Train Runs'!K9</f>
        <v>0</v>
      </c>
      <c r="D290" s="27" t="str">
        <f>'2016-05-24 Train Runs'!L9</f>
        <v>NA</v>
      </c>
      <c r="E290" s="27" t="str">
        <f>'2016-05-24 Train Runs'!M9</f>
        <v>NA</v>
      </c>
      <c r="F290" s="27" t="str">
        <f>'2016-05-24 Train Runs'!N9</f>
        <v>NA</v>
      </c>
    </row>
    <row r="291" spans="2:6" ht="15.75" thickBot="1" x14ac:dyDescent="0.3"/>
    <row r="292" spans="2:6" ht="15.75" thickBot="1" x14ac:dyDescent="0.3">
      <c r="B292" s="20">
        <f>B284+1</f>
        <v>42515</v>
      </c>
      <c r="C292" s="21"/>
      <c r="D292" s="67" t="s">
        <v>3</v>
      </c>
      <c r="E292" s="67"/>
      <c r="F292" s="68"/>
    </row>
    <row r="293" spans="2:6" ht="15.75" thickBot="1" x14ac:dyDescent="0.3">
      <c r="B293" s="28"/>
      <c r="C293" s="3" t="s">
        <v>13</v>
      </c>
      <c r="D293" s="3" t="s">
        <v>4</v>
      </c>
      <c r="E293" s="3" t="s">
        <v>5</v>
      </c>
      <c r="F293" s="3" t="s">
        <v>6</v>
      </c>
    </row>
    <row r="294" spans="2:6" x14ac:dyDescent="0.25">
      <c r="B294" s="22" t="s">
        <v>7</v>
      </c>
      <c r="C294" s="24">
        <f>'2016-05-25 Train Runs'!K5</f>
        <v>144</v>
      </c>
      <c r="D294" s="24" t="str">
        <f>'2016-05-25 Train Runs'!L5</f>
        <v>NA</v>
      </c>
      <c r="E294" s="24" t="str">
        <f>'2016-05-25 Train Runs'!M5</f>
        <v>NA</v>
      </c>
      <c r="F294" s="24" t="str">
        <f>'2016-05-25 Train Runs'!N5</f>
        <v>NA</v>
      </c>
    </row>
    <row r="295" spans="2:6" x14ac:dyDescent="0.25">
      <c r="B295" s="22" t="s">
        <v>15</v>
      </c>
      <c r="C295" s="24">
        <f>'2016-05-25 Train Runs'!K6</f>
        <v>117</v>
      </c>
      <c r="D295" s="25">
        <f>'2016-05-25 Train Runs'!L6</f>
        <v>37.577199074454256</v>
      </c>
      <c r="E295" s="25">
        <f>'2016-05-25 Train Runs'!M6</f>
        <v>35.650000004097819</v>
      </c>
      <c r="F295" s="25">
        <f>'2016-05-25 Train Runs'!N6</f>
        <v>55.933333332650363</v>
      </c>
    </row>
    <row r="296" spans="2:6" x14ac:dyDescent="0.25">
      <c r="B296" s="22" t="s">
        <v>9</v>
      </c>
      <c r="C296" s="29">
        <f>'2016-05-25 Train Runs'!K7</f>
        <v>0.8125</v>
      </c>
      <c r="D296" s="26" t="str">
        <f>'2016-05-25 Train Runs'!L7</f>
        <v>NA</v>
      </c>
      <c r="E296" s="24" t="str">
        <f>'2016-05-25 Train Runs'!M7</f>
        <v>NA</v>
      </c>
      <c r="F296" s="24" t="str">
        <f>'2016-05-25 Train Runs'!N7</f>
        <v>NA</v>
      </c>
    </row>
    <row r="297" spans="2:6" x14ac:dyDescent="0.25">
      <c r="B297" s="22" t="s">
        <v>16</v>
      </c>
      <c r="C297" s="24">
        <f>'2016-05-25 Train Runs'!K8</f>
        <v>27</v>
      </c>
      <c r="D297" s="26" t="str">
        <f>'2016-05-25 Train Runs'!L8</f>
        <v>NA</v>
      </c>
      <c r="E297" s="26" t="str">
        <f>'2016-05-25 Train Runs'!M8</f>
        <v>NA</v>
      </c>
      <c r="F297" s="26" t="str">
        <f>'2016-05-25 Train Runs'!N8</f>
        <v>NA</v>
      </c>
    </row>
    <row r="298" spans="2:6" ht="15.75" thickBot="1" x14ac:dyDescent="0.3">
      <c r="B298" s="23" t="s">
        <v>17</v>
      </c>
      <c r="C298" s="30">
        <f>'2016-05-25 Train Runs'!K9</f>
        <v>0</v>
      </c>
      <c r="D298" s="27" t="str">
        <f>'2016-05-25 Train Runs'!L9</f>
        <v>NA</v>
      </c>
      <c r="E298" s="27" t="str">
        <f>'2016-05-25 Train Runs'!M9</f>
        <v>NA</v>
      </c>
      <c r="F298" s="27" t="str">
        <f>'2016-05-25 Train Runs'!N9</f>
        <v>NA</v>
      </c>
    </row>
    <row r="299" spans="2:6" ht="15.75" thickBot="1" x14ac:dyDescent="0.3"/>
    <row r="300" spans="2:6" ht="15.75" thickBot="1" x14ac:dyDescent="0.3">
      <c r="B300" s="20">
        <f>B292+1</f>
        <v>42516</v>
      </c>
      <c r="C300" s="21"/>
      <c r="D300" s="69" t="s">
        <v>3</v>
      </c>
      <c r="E300" s="69"/>
      <c r="F300" s="70"/>
    </row>
    <row r="301" spans="2:6" ht="15.75" thickBot="1" x14ac:dyDescent="0.3">
      <c r="B301" s="28"/>
      <c r="C301" s="3" t="s">
        <v>13</v>
      </c>
      <c r="D301" s="3" t="s">
        <v>4</v>
      </c>
      <c r="E301" s="3" t="s">
        <v>5</v>
      </c>
      <c r="F301" s="3" t="s">
        <v>6</v>
      </c>
    </row>
    <row r="302" spans="2:6" x14ac:dyDescent="0.25">
      <c r="B302" s="22" t="s">
        <v>7</v>
      </c>
      <c r="C302" s="24">
        <f>'2016-05-26 Train Runs'!K5</f>
        <v>137</v>
      </c>
      <c r="D302" s="24" t="str">
        <f>'2016-05-26 Train Runs'!L5</f>
        <v>NA</v>
      </c>
      <c r="E302" s="24" t="str">
        <f>'2016-05-26 Train Runs'!M5</f>
        <v>NA</v>
      </c>
      <c r="F302" s="24" t="str">
        <f>'2016-05-26 Train Runs'!N5</f>
        <v>NA</v>
      </c>
    </row>
    <row r="303" spans="2:6" x14ac:dyDescent="0.25">
      <c r="B303" s="22" t="s">
        <v>15</v>
      </c>
      <c r="C303" s="24">
        <f>'2016-05-26 Train Runs'!K6</f>
        <v>132</v>
      </c>
      <c r="D303" s="25">
        <f>'2016-05-26 Train Runs'!L6</f>
        <v>43.590404041090302</v>
      </c>
      <c r="E303" s="25">
        <f>'2016-05-26 Train Runs'!M6</f>
        <v>35.899999999674037</v>
      </c>
      <c r="F303" s="25">
        <f>'2016-05-26 Train Runs'!N6</f>
        <v>59.800000002142042</v>
      </c>
    </row>
    <row r="304" spans="2:6" x14ac:dyDescent="0.25">
      <c r="B304" s="22" t="s">
        <v>9</v>
      </c>
      <c r="C304" s="29">
        <f>'2016-05-26 Train Runs'!K7</f>
        <v>0.96350364963503654</v>
      </c>
      <c r="D304" s="26" t="str">
        <f>'2016-05-26 Train Runs'!L7</f>
        <v>NA</v>
      </c>
      <c r="E304" s="24" t="str">
        <f>'2016-05-26 Train Runs'!M7</f>
        <v>NA</v>
      </c>
      <c r="F304" s="24" t="str">
        <f>'2016-05-26 Train Runs'!N7</f>
        <v>NA</v>
      </c>
    </row>
    <row r="305" spans="2:6" x14ac:dyDescent="0.25">
      <c r="B305" s="22" t="s">
        <v>16</v>
      </c>
      <c r="C305" s="24">
        <f>'2016-05-26 Train Runs'!K8</f>
        <v>5</v>
      </c>
      <c r="D305" s="26" t="str">
        <f>'2016-05-26 Train Runs'!L8</f>
        <v>NA</v>
      </c>
      <c r="E305" s="26" t="str">
        <f>'2016-05-26 Train Runs'!M8</f>
        <v>NA</v>
      </c>
      <c r="F305" s="26" t="str">
        <f>'2016-05-26 Train Runs'!N8</f>
        <v>NA</v>
      </c>
    </row>
    <row r="306" spans="2:6" ht="15.75" thickBot="1" x14ac:dyDescent="0.3">
      <c r="B306" s="23" t="s">
        <v>17</v>
      </c>
      <c r="C306" s="30">
        <f>'2016-05-26 Train Runs'!K9</f>
        <v>0</v>
      </c>
      <c r="D306" s="27" t="str">
        <f>'2016-05-26 Train Runs'!L9</f>
        <v>NA</v>
      </c>
      <c r="E306" s="27" t="str">
        <f>'2016-05-26 Train Runs'!M9</f>
        <v>NA</v>
      </c>
      <c r="F306" s="27" t="str">
        <f>'2016-05-26 Train Runs'!N9</f>
        <v>NA</v>
      </c>
    </row>
    <row r="307" spans="2:6" ht="15.75" thickBot="1" x14ac:dyDescent="0.3"/>
    <row r="308" spans="2:6" ht="15.75" thickBot="1" x14ac:dyDescent="0.3">
      <c r="B308" s="106">
        <v>42517</v>
      </c>
      <c r="C308" s="74"/>
      <c r="D308" s="74" t="s">
        <v>3</v>
      </c>
      <c r="E308" s="74"/>
      <c r="F308" s="75"/>
    </row>
    <row r="309" spans="2:6" ht="15.75" thickBot="1" x14ac:dyDescent="0.3">
      <c r="B309" s="79"/>
      <c r="C309" s="93" t="s">
        <v>13</v>
      </c>
      <c r="D309" s="93" t="s">
        <v>4</v>
      </c>
      <c r="E309" s="93" t="s">
        <v>5</v>
      </c>
      <c r="F309" s="94" t="s">
        <v>6</v>
      </c>
    </row>
    <row r="310" spans="2:6" x14ac:dyDescent="0.25">
      <c r="B310" s="80" t="s">
        <v>7</v>
      </c>
      <c r="C310" s="82">
        <v>144</v>
      </c>
      <c r="D310" s="82" t="s">
        <v>8</v>
      </c>
      <c r="E310" s="82" t="s">
        <v>8</v>
      </c>
      <c r="F310" s="83" t="s">
        <v>8</v>
      </c>
    </row>
    <row r="311" spans="2:6" x14ac:dyDescent="0.25">
      <c r="B311" s="80" t="s">
        <v>15</v>
      </c>
      <c r="C311" s="82">
        <v>136</v>
      </c>
      <c r="D311" s="84">
        <v>43.309558823504418</v>
      </c>
      <c r="E311" s="84">
        <v>36.333333329530433</v>
      </c>
      <c r="F311" s="85">
        <v>55.783333329018205</v>
      </c>
    </row>
    <row r="312" spans="2:6" x14ac:dyDescent="0.25">
      <c r="B312" s="80" t="s">
        <v>9</v>
      </c>
      <c r="C312" s="86">
        <v>0.94444444444444442</v>
      </c>
      <c r="D312" s="87" t="s">
        <v>8</v>
      </c>
      <c r="E312" s="82" t="s">
        <v>8</v>
      </c>
      <c r="F312" s="83" t="s">
        <v>8</v>
      </c>
    </row>
    <row r="313" spans="2:6" x14ac:dyDescent="0.25">
      <c r="B313" s="80" t="s">
        <v>16</v>
      </c>
      <c r="C313" s="82">
        <v>8</v>
      </c>
      <c r="D313" s="87" t="s">
        <v>8</v>
      </c>
      <c r="E313" s="87" t="s">
        <v>8</v>
      </c>
      <c r="F313" s="88" t="s">
        <v>8</v>
      </c>
    </row>
    <row r="314" spans="2:6" ht="15.75" thickBot="1" x14ac:dyDescent="0.3">
      <c r="B314" s="81" t="s">
        <v>17</v>
      </c>
      <c r="C314" s="89">
        <v>0</v>
      </c>
      <c r="D314" s="90" t="s">
        <v>8</v>
      </c>
      <c r="E314" s="90" t="s">
        <v>8</v>
      </c>
      <c r="F314" s="91" t="s">
        <v>8</v>
      </c>
    </row>
    <row r="315" spans="2:6" ht="15.75" thickBot="1" x14ac:dyDescent="0.3"/>
    <row r="316" spans="2:6" ht="15.75" thickBot="1" x14ac:dyDescent="0.3">
      <c r="B316" s="106">
        <v>42518</v>
      </c>
      <c r="C316" s="74"/>
      <c r="D316" s="74" t="s">
        <v>3</v>
      </c>
      <c r="E316" s="74"/>
      <c r="F316" s="75"/>
    </row>
    <row r="317" spans="2:6" ht="15.75" thickBot="1" x14ac:dyDescent="0.3">
      <c r="B317" s="79"/>
      <c r="C317" s="93" t="s">
        <v>13</v>
      </c>
      <c r="D317" s="93" t="s">
        <v>4</v>
      </c>
      <c r="E317" s="93" t="s">
        <v>5</v>
      </c>
      <c r="F317" s="94" t="s">
        <v>6</v>
      </c>
    </row>
    <row r="318" spans="2:6" x14ac:dyDescent="0.25">
      <c r="B318" s="80" t="s">
        <v>7</v>
      </c>
      <c r="C318" s="82">
        <v>146</v>
      </c>
      <c r="D318" s="82" t="s">
        <v>8</v>
      </c>
      <c r="E318" s="82" t="s">
        <v>8</v>
      </c>
      <c r="F318" s="83" t="s">
        <v>8</v>
      </c>
    </row>
    <row r="319" spans="2:6" x14ac:dyDescent="0.25">
      <c r="B319" s="80" t="s">
        <v>15</v>
      </c>
      <c r="C319" s="82">
        <v>138</v>
      </c>
      <c r="D319" s="84">
        <v>44.170289855177067</v>
      </c>
      <c r="E319" s="84">
        <v>35.550000001676381</v>
      </c>
      <c r="F319" s="85">
        <v>156.43333332496695</v>
      </c>
    </row>
    <row r="320" spans="2:6" x14ac:dyDescent="0.25">
      <c r="B320" s="80" t="s">
        <v>9</v>
      </c>
      <c r="C320" s="86">
        <v>0.9452054794520548</v>
      </c>
      <c r="D320" s="87" t="s">
        <v>8</v>
      </c>
      <c r="E320" s="82" t="s">
        <v>8</v>
      </c>
      <c r="F320" s="83" t="s">
        <v>8</v>
      </c>
    </row>
    <row r="321" spans="2:6" x14ac:dyDescent="0.25">
      <c r="B321" s="80" t="s">
        <v>16</v>
      </c>
      <c r="C321" s="82">
        <v>8</v>
      </c>
      <c r="D321" s="87" t="s">
        <v>8</v>
      </c>
      <c r="E321" s="87" t="s">
        <v>8</v>
      </c>
      <c r="F321" s="88" t="s">
        <v>8</v>
      </c>
    </row>
    <row r="322" spans="2:6" ht="15.75" thickBot="1" x14ac:dyDescent="0.3">
      <c r="B322" s="81" t="s">
        <v>17</v>
      </c>
      <c r="C322" s="89">
        <v>0</v>
      </c>
      <c r="D322" s="90" t="s">
        <v>8</v>
      </c>
      <c r="E322" s="90" t="s">
        <v>8</v>
      </c>
      <c r="F322" s="91" t="s">
        <v>8</v>
      </c>
    </row>
    <row r="323" spans="2:6" ht="15.75" thickBot="1" x14ac:dyDescent="0.3"/>
    <row r="324" spans="2:6" ht="15.75" thickBot="1" x14ac:dyDescent="0.3">
      <c r="B324" s="106">
        <v>42519</v>
      </c>
      <c r="C324" s="74"/>
      <c r="D324" s="74" t="s">
        <v>3</v>
      </c>
      <c r="E324" s="74"/>
      <c r="F324" s="75"/>
    </row>
    <row r="325" spans="2:6" ht="15.75" thickBot="1" x14ac:dyDescent="0.3">
      <c r="B325" s="79"/>
      <c r="C325" s="93" t="s">
        <v>13</v>
      </c>
      <c r="D325" s="93" t="s">
        <v>4</v>
      </c>
      <c r="E325" s="93" t="s">
        <v>5</v>
      </c>
      <c r="F325" s="94" t="s">
        <v>6</v>
      </c>
    </row>
    <row r="326" spans="2:6" x14ac:dyDescent="0.25">
      <c r="B326" s="80" t="s">
        <v>7</v>
      </c>
      <c r="C326" s="82">
        <v>144</v>
      </c>
      <c r="D326" s="82" t="s">
        <v>8</v>
      </c>
      <c r="E326" s="82" t="s">
        <v>8</v>
      </c>
      <c r="F326" s="83" t="s">
        <v>8</v>
      </c>
    </row>
    <row r="327" spans="2:6" x14ac:dyDescent="0.25">
      <c r="B327" s="80" t="s">
        <v>15</v>
      </c>
      <c r="C327" s="82">
        <v>141</v>
      </c>
      <c r="D327" s="84">
        <v>42.745035461080754</v>
      </c>
      <c r="E327" s="84">
        <v>35.866666669026017</v>
      </c>
      <c r="F327" s="85">
        <v>53.766666672891006</v>
      </c>
    </row>
    <row r="328" spans="2:6" x14ac:dyDescent="0.25">
      <c r="B328" s="80" t="s">
        <v>9</v>
      </c>
      <c r="C328" s="86">
        <v>0.97916666666666663</v>
      </c>
      <c r="D328" s="87" t="s">
        <v>8</v>
      </c>
      <c r="E328" s="82" t="s">
        <v>8</v>
      </c>
      <c r="F328" s="83" t="s">
        <v>8</v>
      </c>
    </row>
    <row r="329" spans="2:6" x14ac:dyDescent="0.25">
      <c r="B329" s="80" t="s">
        <v>16</v>
      </c>
      <c r="C329" s="82">
        <v>3</v>
      </c>
      <c r="D329" s="87" t="s">
        <v>8</v>
      </c>
      <c r="E329" s="87" t="s">
        <v>8</v>
      </c>
      <c r="F329" s="88" t="s">
        <v>8</v>
      </c>
    </row>
    <row r="330" spans="2:6" ht="15.75" thickBot="1" x14ac:dyDescent="0.3">
      <c r="B330" s="81" t="s">
        <v>17</v>
      </c>
      <c r="C330" s="89">
        <v>0</v>
      </c>
      <c r="D330" s="90" t="s">
        <v>8</v>
      </c>
      <c r="E330" s="90" t="s">
        <v>8</v>
      </c>
      <c r="F330" s="91" t="s">
        <v>8</v>
      </c>
    </row>
    <row r="331" spans="2:6" ht="15.75" thickBot="1" x14ac:dyDescent="0.3"/>
    <row r="332" spans="2:6" ht="15.75" thickBot="1" x14ac:dyDescent="0.3">
      <c r="B332" s="106">
        <v>42520</v>
      </c>
      <c r="C332" s="74"/>
      <c r="D332" s="74" t="s">
        <v>3</v>
      </c>
      <c r="E332" s="74"/>
      <c r="F332" s="75"/>
    </row>
    <row r="333" spans="2:6" ht="15.75" thickBot="1" x14ac:dyDescent="0.3">
      <c r="B333" s="79"/>
      <c r="C333" s="93" t="s">
        <v>13</v>
      </c>
      <c r="D333" s="93" t="s">
        <v>4</v>
      </c>
      <c r="E333" s="93" t="s">
        <v>5</v>
      </c>
      <c r="F333" s="94" t="s">
        <v>6</v>
      </c>
    </row>
    <row r="334" spans="2:6" x14ac:dyDescent="0.25">
      <c r="B334" s="80" t="s">
        <v>7</v>
      </c>
      <c r="C334" s="82">
        <v>142</v>
      </c>
      <c r="D334" s="82" t="s">
        <v>8</v>
      </c>
      <c r="E334" s="82" t="s">
        <v>8</v>
      </c>
      <c r="F334" s="83" t="s">
        <v>8</v>
      </c>
    </row>
    <row r="335" spans="2:6" x14ac:dyDescent="0.25">
      <c r="B335" s="80" t="s">
        <v>15</v>
      </c>
      <c r="C335" s="82">
        <v>128</v>
      </c>
      <c r="D335" s="84">
        <v>44.086614173056013</v>
      </c>
      <c r="E335" s="84">
        <v>34.899999996414408</v>
      </c>
      <c r="F335" s="85">
        <v>60.683333342894912</v>
      </c>
    </row>
    <row r="336" spans="2:6" x14ac:dyDescent="0.25">
      <c r="B336" s="80" t="s">
        <v>9</v>
      </c>
      <c r="C336" s="86">
        <v>0.90140845070422537</v>
      </c>
      <c r="D336" s="87" t="s">
        <v>8</v>
      </c>
      <c r="E336" s="82" t="s">
        <v>8</v>
      </c>
      <c r="F336" s="83" t="s">
        <v>8</v>
      </c>
    </row>
    <row r="337" spans="2:6" x14ac:dyDescent="0.25">
      <c r="B337" s="80" t="s">
        <v>16</v>
      </c>
      <c r="C337" s="82">
        <v>14</v>
      </c>
      <c r="D337" s="87" t="s">
        <v>8</v>
      </c>
      <c r="E337" s="87" t="s">
        <v>8</v>
      </c>
      <c r="F337" s="88" t="s">
        <v>8</v>
      </c>
    </row>
    <row r="338" spans="2:6" ht="15.75" thickBot="1" x14ac:dyDescent="0.3">
      <c r="B338" s="81" t="s">
        <v>17</v>
      </c>
      <c r="C338" s="89">
        <v>0</v>
      </c>
      <c r="D338" s="90" t="s">
        <v>8</v>
      </c>
      <c r="E338" s="90" t="s">
        <v>8</v>
      </c>
      <c r="F338" s="91" t="s">
        <v>8</v>
      </c>
    </row>
    <row r="339" spans="2:6" ht="15.75" thickBot="1" x14ac:dyDescent="0.3"/>
    <row r="340" spans="2:6" ht="15.75" thickBot="1" x14ac:dyDescent="0.3">
      <c r="B340" s="106">
        <v>42521</v>
      </c>
      <c r="C340" s="74"/>
      <c r="D340" s="74" t="s">
        <v>3</v>
      </c>
      <c r="E340" s="74"/>
      <c r="F340" s="75"/>
    </row>
    <row r="341" spans="2:6" ht="15.75" thickBot="1" x14ac:dyDescent="0.3">
      <c r="B341" s="79"/>
      <c r="C341" s="93" t="s">
        <v>13</v>
      </c>
      <c r="D341" s="93" t="s">
        <v>4</v>
      </c>
      <c r="E341" s="93" t="s">
        <v>5</v>
      </c>
      <c r="F341" s="94" t="s">
        <v>6</v>
      </c>
    </row>
    <row r="342" spans="2:6" x14ac:dyDescent="0.25">
      <c r="B342" s="80" t="s">
        <v>7</v>
      </c>
      <c r="C342" s="82">
        <v>142</v>
      </c>
      <c r="D342" s="82" t="s">
        <v>8</v>
      </c>
      <c r="E342" s="82" t="s">
        <v>8</v>
      </c>
      <c r="F342" s="83" t="s">
        <v>8</v>
      </c>
    </row>
    <row r="343" spans="2:6" x14ac:dyDescent="0.25">
      <c r="B343" s="80" t="s">
        <v>15</v>
      </c>
      <c r="C343" s="82">
        <v>134</v>
      </c>
      <c r="D343" s="84">
        <v>44.44082687376067</v>
      </c>
      <c r="E343" s="84">
        <v>35.66666666418314</v>
      </c>
      <c r="F343" s="85">
        <v>85.833333333721384</v>
      </c>
    </row>
    <row r="344" spans="2:6" x14ac:dyDescent="0.25">
      <c r="B344" s="80" t="s">
        <v>9</v>
      </c>
      <c r="C344" s="86">
        <v>0.94366197183098588</v>
      </c>
      <c r="D344" s="87" t="s">
        <v>8</v>
      </c>
      <c r="E344" s="82" t="s">
        <v>8</v>
      </c>
      <c r="F344" s="83" t="s">
        <v>8</v>
      </c>
    </row>
    <row r="345" spans="2:6" x14ac:dyDescent="0.25">
      <c r="B345" s="80" t="s">
        <v>16</v>
      </c>
      <c r="C345" s="82">
        <v>8</v>
      </c>
      <c r="D345" s="87" t="s">
        <v>8</v>
      </c>
      <c r="E345" s="87" t="s">
        <v>8</v>
      </c>
      <c r="F345" s="88" t="s">
        <v>8</v>
      </c>
    </row>
    <row r="346" spans="2:6" ht="15.75" thickBot="1" x14ac:dyDescent="0.3">
      <c r="B346" s="81" t="s">
        <v>17</v>
      </c>
      <c r="C346" s="89">
        <v>0</v>
      </c>
      <c r="D346" s="90" t="s">
        <v>8</v>
      </c>
      <c r="E346" s="90" t="s">
        <v>8</v>
      </c>
      <c r="F346" s="91" t="s">
        <v>8</v>
      </c>
    </row>
    <row r="347" spans="2:6" ht="15.75" thickBot="1" x14ac:dyDescent="0.3"/>
    <row r="348" spans="2:6" ht="15.75" thickBot="1" x14ac:dyDescent="0.3">
      <c r="B348" s="73">
        <v>42522</v>
      </c>
      <c r="C348" s="74"/>
      <c r="D348" s="74" t="s">
        <v>3</v>
      </c>
      <c r="E348" s="74"/>
      <c r="F348" s="75"/>
    </row>
    <row r="349" spans="2:6" ht="15.75" thickBot="1" x14ac:dyDescent="0.3">
      <c r="B349" s="78"/>
      <c r="C349" s="92" t="s">
        <v>13</v>
      </c>
      <c r="D349" s="93" t="s">
        <v>4</v>
      </c>
      <c r="E349" s="93" t="s">
        <v>5</v>
      </c>
      <c r="F349" s="94" t="s">
        <v>6</v>
      </c>
    </row>
    <row r="350" spans="2:6" x14ac:dyDescent="0.25">
      <c r="B350" s="76" t="s">
        <v>7</v>
      </c>
      <c r="C350" s="95">
        <v>144</v>
      </c>
      <c r="D350" s="82" t="s">
        <v>8</v>
      </c>
      <c r="E350" s="82" t="s">
        <v>8</v>
      </c>
      <c r="F350" s="83" t="s">
        <v>8</v>
      </c>
    </row>
    <row r="351" spans="2:6" x14ac:dyDescent="0.25">
      <c r="B351" s="76" t="s">
        <v>15</v>
      </c>
      <c r="C351" s="95">
        <v>140</v>
      </c>
      <c r="D351" s="84">
        <v>44.44082687376067</v>
      </c>
      <c r="E351" s="84">
        <v>35.66666666418314</v>
      </c>
      <c r="F351" s="85">
        <v>85.833333333721384</v>
      </c>
    </row>
    <row r="352" spans="2:6" x14ac:dyDescent="0.25">
      <c r="B352" s="76" t="s">
        <v>9</v>
      </c>
      <c r="C352" s="96">
        <v>0.97222222222222221</v>
      </c>
      <c r="D352" s="87" t="s">
        <v>8</v>
      </c>
      <c r="E352" s="82" t="s">
        <v>8</v>
      </c>
      <c r="F352" s="83" t="s">
        <v>8</v>
      </c>
    </row>
    <row r="353" spans="2:6" x14ac:dyDescent="0.25">
      <c r="B353" s="76" t="s">
        <v>16</v>
      </c>
      <c r="C353" s="95">
        <v>4</v>
      </c>
      <c r="D353" s="87" t="s">
        <v>8</v>
      </c>
      <c r="E353" s="87" t="s">
        <v>8</v>
      </c>
      <c r="F353" s="88" t="s">
        <v>8</v>
      </c>
    </row>
    <row r="354" spans="2:6" ht="15.75" thickBot="1" x14ac:dyDescent="0.3">
      <c r="B354" s="77" t="s">
        <v>17</v>
      </c>
      <c r="C354" s="97">
        <v>0</v>
      </c>
      <c r="D354" s="90" t="s">
        <v>8</v>
      </c>
      <c r="E354" s="90" t="s">
        <v>8</v>
      </c>
      <c r="F354" s="91" t="s">
        <v>8</v>
      </c>
    </row>
    <row r="355" spans="2:6" ht="15.75" thickBot="1" x14ac:dyDescent="0.3">
      <c r="C355" s="32"/>
      <c r="D355" s="32"/>
      <c r="E355" s="32"/>
      <c r="F355" s="32"/>
    </row>
    <row r="356" spans="2:6" ht="15.75" thickBot="1" x14ac:dyDescent="0.3">
      <c r="B356" s="106">
        <v>42523</v>
      </c>
      <c r="C356" s="107"/>
      <c r="D356" s="107" t="s">
        <v>3</v>
      </c>
      <c r="E356" s="107"/>
      <c r="F356" s="108"/>
    </row>
    <row r="357" spans="2:6" ht="15.75" thickBot="1" x14ac:dyDescent="0.3">
      <c r="B357" s="79"/>
      <c r="C357" s="93" t="s">
        <v>13</v>
      </c>
      <c r="D357" s="93" t="s">
        <v>4</v>
      </c>
      <c r="E357" s="93" t="s">
        <v>5</v>
      </c>
      <c r="F357" s="94" t="s">
        <v>6</v>
      </c>
    </row>
    <row r="358" spans="2:6" x14ac:dyDescent="0.25">
      <c r="B358" s="80" t="s">
        <v>7</v>
      </c>
      <c r="C358" s="82">
        <v>144</v>
      </c>
      <c r="D358" s="82" t="s">
        <v>8</v>
      </c>
      <c r="E358" s="82" t="s">
        <v>8</v>
      </c>
      <c r="F358" s="83" t="s">
        <v>8</v>
      </c>
    </row>
    <row r="359" spans="2:6" x14ac:dyDescent="0.25">
      <c r="B359" s="80" t="s">
        <v>15</v>
      </c>
      <c r="C359" s="82">
        <v>133</v>
      </c>
      <c r="D359" s="84">
        <v>44.325814535981394</v>
      </c>
      <c r="E359" s="84">
        <v>35.983333331532776</v>
      </c>
      <c r="F359" s="85">
        <v>57.300000004470348</v>
      </c>
    </row>
    <row r="360" spans="2:6" x14ac:dyDescent="0.25">
      <c r="B360" s="80" t="s">
        <v>9</v>
      </c>
      <c r="C360" s="86">
        <v>0.92361111111111116</v>
      </c>
      <c r="D360" s="87" t="s">
        <v>8</v>
      </c>
      <c r="E360" s="82" t="s">
        <v>8</v>
      </c>
      <c r="F360" s="83" t="s">
        <v>8</v>
      </c>
    </row>
    <row r="361" spans="2:6" x14ac:dyDescent="0.25">
      <c r="B361" s="80" t="s">
        <v>16</v>
      </c>
      <c r="C361" s="82">
        <v>11</v>
      </c>
      <c r="D361" s="87" t="s">
        <v>8</v>
      </c>
      <c r="E361" s="87" t="s">
        <v>8</v>
      </c>
      <c r="F361" s="88" t="s">
        <v>8</v>
      </c>
    </row>
    <row r="362" spans="2:6" ht="15.75" thickBot="1" x14ac:dyDescent="0.3">
      <c r="B362" s="81" t="s">
        <v>17</v>
      </c>
      <c r="C362" s="89">
        <v>0</v>
      </c>
      <c r="D362" s="90" t="s">
        <v>8</v>
      </c>
      <c r="E362" s="90" t="s">
        <v>8</v>
      </c>
      <c r="F362" s="91" t="s">
        <v>8</v>
      </c>
    </row>
    <row r="363" spans="2:6" ht="15.75" thickBot="1" x14ac:dyDescent="0.3">
      <c r="C363" s="32"/>
      <c r="D363" s="32"/>
      <c r="E363" s="32"/>
      <c r="F363" s="32"/>
    </row>
    <row r="364" spans="2:6" ht="15.75" thickBot="1" x14ac:dyDescent="0.3">
      <c r="B364" s="106">
        <v>42524</v>
      </c>
      <c r="C364" s="107"/>
      <c r="D364" s="107" t="s">
        <v>3</v>
      </c>
      <c r="E364" s="107"/>
      <c r="F364" s="108"/>
    </row>
    <row r="365" spans="2:6" ht="15.75" thickBot="1" x14ac:dyDescent="0.3">
      <c r="B365" s="79"/>
      <c r="C365" s="93" t="s">
        <v>13</v>
      </c>
      <c r="D365" s="93" t="s">
        <v>4</v>
      </c>
      <c r="E365" s="93" t="s">
        <v>5</v>
      </c>
      <c r="F365" s="94" t="s">
        <v>6</v>
      </c>
    </row>
    <row r="366" spans="2:6" x14ac:dyDescent="0.25">
      <c r="B366" s="80" t="s">
        <v>7</v>
      </c>
      <c r="C366" s="82">
        <v>144</v>
      </c>
      <c r="D366" s="82" t="s">
        <v>8</v>
      </c>
      <c r="E366" s="82" t="s">
        <v>8</v>
      </c>
      <c r="F366" s="83" t="s">
        <v>8</v>
      </c>
    </row>
    <row r="367" spans="2:6" x14ac:dyDescent="0.25">
      <c r="B367" s="80" t="s">
        <v>15</v>
      </c>
      <c r="C367" s="82">
        <v>136</v>
      </c>
      <c r="D367" s="84">
        <v>43.779135802217446</v>
      </c>
      <c r="E367" s="84">
        <v>36.58333333558403</v>
      </c>
      <c r="F367" s="85">
        <v>54.883333338657394</v>
      </c>
    </row>
    <row r="368" spans="2:6" x14ac:dyDescent="0.25">
      <c r="B368" s="80" t="s">
        <v>9</v>
      </c>
      <c r="C368" s="86">
        <v>0.94444444444444442</v>
      </c>
      <c r="D368" s="87" t="s">
        <v>8</v>
      </c>
      <c r="E368" s="82" t="s">
        <v>8</v>
      </c>
      <c r="F368" s="83" t="s">
        <v>8</v>
      </c>
    </row>
    <row r="369" spans="2:6" x14ac:dyDescent="0.25">
      <c r="B369" s="80" t="s">
        <v>16</v>
      </c>
      <c r="C369" s="82">
        <v>8</v>
      </c>
      <c r="D369" s="87" t="s">
        <v>8</v>
      </c>
      <c r="E369" s="87" t="s">
        <v>8</v>
      </c>
      <c r="F369" s="88" t="s">
        <v>8</v>
      </c>
    </row>
    <row r="370" spans="2:6" ht="15.75" thickBot="1" x14ac:dyDescent="0.3">
      <c r="B370" s="81" t="s">
        <v>17</v>
      </c>
      <c r="C370" s="89">
        <v>0</v>
      </c>
      <c r="D370" s="90" t="s">
        <v>8</v>
      </c>
      <c r="E370" s="90" t="s">
        <v>8</v>
      </c>
      <c r="F370" s="91" t="s">
        <v>8</v>
      </c>
    </row>
    <row r="371" spans="2:6" ht="15.75" thickBot="1" x14ac:dyDescent="0.3">
      <c r="C371" s="32"/>
      <c r="D371" s="32"/>
      <c r="E371" s="32"/>
      <c r="F371" s="32"/>
    </row>
    <row r="372" spans="2:6" ht="15.75" thickBot="1" x14ac:dyDescent="0.3">
      <c r="B372" s="106">
        <v>42525</v>
      </c>
      <c r="C372" s="107"/>
      <c r="D372" s="107" t="s">
        <v>3</v>
      </c>
      <c r="E372" s="107"/>
      <c r="F372" s="108"/>
    </row>
    <row r="373" spans="2:6" ht="15.75" thickBot="1" x14ac:dyDescent="0.3">
      <c r="B373" s="79"/>
      <c r="C373" s="93" t="s">
        <v>13</v>
      </c>
      <c r="D373" s="93" t="s">
        <v>4</v>
      </c>
      <c r="E373" s="93" t="s">
        <v>5</v>
      </c>
      <c r="F373" s="94" t="s">
        <v>6</v>
      </c>
    </row>
    <row r="374" spans="2:6" x14ac:dyDescent="0.25">
      <c r="B374" s="80" t="s">
        <v>7</v>
      </c>
      <c r="C374" s="82">
        <v>146</v>
      </c>
      <c r="D374" s="82" t="s">
        <v>8</v>
      </c>
      <c r="E374" s="82" t="s">
        <v>8</v>
      </c>
      <c r="F374" s="83" t="s">
        <v>8</v>
      </c>
    </row>
    <row r="375" spans="2:6" x14ac:dyDescent="0.25">
      <c r="B375" s="80" t="s">
        <v>15</v>
      </c>
      <c r="C375" s="82">
        <v>136</v>
      </c>
      <c r="D375" s="84">
        <v>44.619362745562448</v>
      </c>
      <c r="E375" s="84">
        <v>37.183333329157904</v>
      </c>
      <c r="F375" s="85">
        <v>63.200000000651926</v>
      </c>
    </row>
    <row r="376" spans="2:6" x14ac:dyDescent="0.25">
      <c r="B376" s="80" t="s">
        <v>9</v>
      </c>
      <c r="C376" s="86">
        <v>0.93150684931506844</v>
      </c>
      <c r="D376" s="87" t="s">
        <v>8</v>
      </c>
      <c r="E376" s="82" t="s">
        <v>8</v>
      </c>
      <c r="F376" s="83" t="s">
        <v>8</v>
      </c>
    </row>
    <row r="377" spans="2:6" x14ac:dyDescent="0.25">
      <c r="B377" s="80" t="s">
        <v>16</v>
      </c>
      <c r="C377" s="82">
        <v>10</v>
      </c>
      <c r="D377" s="87" t="s">
        <v>8</v>
      </c>
      <c r="E377" s="87" t="s">
        <v>8</v>
      </c>
      <c r="F377" s="88" t="s">
        <v>8</v>
      </c>
    </row>
    <row r="378" spans="2:6" ht="15.75" thickBot="1" x14ac:dyDescent="0.3">
      <c r="B378" s="81" t="s">
        <v>17</v>
      </c>
      <c r="C378" s="89">
        <v>0</v>
      </c>
      <c r="D378" s="90" t="s">
        <v>8</v>
      </c>
      <c r="E378" s="90" t="s">
        <v>8</v>
      </c>
      <c r="F378" s="91" t="s">
        <v>8</v>
      </c>
    </row>
    <row r="379" spans="2:6" ht="15.75" thickBot="1" x14ac:dyDescent="0.3">
      <c r="C379" s="32"/>
      <c r="D379" s="32"/>
      <c r="E379" s="32"/>
      <c r="F379" s="32"/>
    </row>
    <row r="380" spans="2:6" ht="15.75" thickBot="1" x14ac:dyDescent="0.3">
      <c r="B380" s="106">
        <v>42526</v>
      </c>
      <c r="C380" s="107"/>
      <c r="D380" s="107" t="s">
        <v>3</v>
      </c>
      <c r="E380" s="107"/>
      <c r="F380" s="108"/>
    </row>
    <row r="381" spans="2:6" ht="15.75" thickBot="1" x14ac:dyDescent="0.3">
      <c r="B381" s="79"/>
      <c r="C381" s="93" t="s">
        <v>13</v>
      </c>
      <c r="D381" s="93" t="s">
        <v>4</v>
      </c>
      <c r="E381" s="93" t="s">
        <v>5</v>
      </c>
      <c r="F381" s="94" t="s">
        <v>6</v>
      </c>
    </row>
    <row r="382" spans="2:6" x14ac:dyDescent="0.25">
      <c r="B382" s="80" t="s">
        <v>7</v>
      </c>
      <c r="C382" s="82">
        <v>144</v>
      </c>
      <c r="D382" s="82" t="s">
        <v>8</v>
      </c>
      <c r="E382" s="82" t="s">
        <v>8</v>
      </c>
      <c r="F382" s="83" t="s">
        <v>8</v>
      </c>
    </row>
    <row r="383" spans="2:6" x14ac:dyDescent="0.25">
      <c r="B383" s="80" t="s">
        <v>15</v>
      </c>
      <c r="C383" s="82">
        <v>137</v>
      </c>
      <c r="D383" s="84">
        <v>43.473479318429114</v>
      </c>
      <c r="E383" s="84">
        <v>35.116666661342606</v>
      </c>
      <c r="F383" s="85">
        <v>54.3999999971129</v>
      </c>
    </row>
    <row r="384" spans="2:6" x14ac:dyDescent="0.25">
      <c r="B384" s="80" t="s">
        <v>9</v>
      </c>
      <c r="C384" s="86">
        <v>0.95138888888888884</v>
      </c>
      <c r="D384" s="87" t="s">
        <v>8</v>
      </c>
      <c r="E384" s="82" t="s">
        <v>8</v>
      </c>
      <c r="F384" s="83" t="s">
        <v>8</v>
      </c>
    </row>
    <row r="385" spans="2:6" x14ac:dyDescent="0.25">
      <c r="B385" s="80" t="s">
        <v>16</v>
      </c>
      <c r="C385" s="82">
        <v>7</v>
      </c>
      <c r="D385" s="87" t="s">
        <v>8</v>
      </c>
      <c r="E385" s="87" t="s">
        <v>8</v>
      </c>
      <c r="F385" s="88" t="s">
        <v>8</v>
      </c>
    </row>
    <row r="386" spans="2:6" ht="15.75" thickBot="1" x14ac:dyDescent="0.3">
      <c r="B386" s="81" t="s">
        <v>17</v>
      </c>
      <c r="C386" s="89">
        <v>0</v>
      </c>
      <c r="D386" s="90" t="s">
        <v>8</v>
      </c>
      <c r="E386" s="90" t="s">
        <v>8</v>
      </c>
      <c r="F386" s="91" t="s">
        <v>8</v>
      </c>
    </row>
    <row r="387" spans="2:6" ht="15.75" thickBot="1" x14ac:dyDescent="0.3">
      <c r="C387" s="32"/>
      <c r="D387" s="32"/>
      <c r="E387" s="32"/>
      <c r="F387" s="32"/>
    </row>
    <row r="388" spans="2:6" ht="15.75" thickBot="1" x14ac:dyDescent="0.3">
      <c r="B388" s="106">
        <v>42527</v>
      </c>
      <c r="C388" s="107"/>
      <c r="D388" s="107" t="s">
        <v>3</v>
      </c>
      <c r="E388" s="107"/>
      <c r="F388" s="108"/>
    </row>
    <row r="389" spans="2:6" ht="15.75" thickBot="1" x14ac:dyDescent="0.3">
      <c r="B389" s="79"/>
      <c r="C389" s="93" t="s">
        <v>13</v>
      </c>
      <c r="D389" s="93" t="s">
        <v>4</v>
      </c>
      <c r="E389" s="93" t="s">
        <v>5</v>
      </c>
      <c r="F389" s="94" t="s">
        <v>6</v>
      </c>
    </row>
    <row r="390" spans="2:6" x14ac:dyDescent="0.25">
      <c r="B390" s="80" t="s">
        <v>7</v>
      </c>
      <c r="C390" s="82">
        <v>144</v>
      </c>
      <c r="D390" s="82" t="s">
        <v>8</v>
      </c>
      <c r="E390" s="82" t="s">
        <v>8</v>
      </c>
      <c r="F390" s="83" t="s">
        <v>8</v>
      </c>
    </row>
    <row r="391" spans="2:6" x14ac:dyDescent="0.25">
      <c r="B391" s="80" t="s">
        <v>15</v>
      </c>
      <c r="C391" s="82">
        <v>135</v>
      </c>
      <c r="D391" s="84">
        <v>44.205845771591989</v>
      </c>
      <c r="E391" s="84">
        <v>35.283333335537463</v>
      </c>
      <c r="F391" s="85">
        <v>64.966666671680287</v>
      </c>
    </row>
    <row r="392" spans="2:6" x14ac:dyDescent="0.25">
      <c r="B392" s="80" t="s">
        <v>9</v>
      </c>
      <c r="C392" s="86">
        <v>0.9375</v>
      </c>
      <c r="D392" s="87" t="s">
        <v>8</v>
      </c>
      <c r="E392" s="82" t="s">
        <v>8</v>
      </c>
      <c r="F392" s="83" t="s">
        <v>8</v>
      </c>
    </row>
    <row r="393" spans="2:6" x14ac:dyDescent="0.25">
      <c r="B393" s="80" t="s">
        <v>16</v>
      </c>
      <c r="C393" s="82">
        <v>9</v>
      </c>
      <c r="D393" s="87" t="s">
        <v>8</v>
      </c>
      <c r="E393" s="87" t="s">
        <v>8</v>
      </c>
      <c r="F393" s="88" t="s">
        <v>8</v>
      </c>
    </row>
    <row r="394" spans="2:6" ht="15.75" thickBot="1" x14ac:dyDescent="0.3">
      <c r="B394" s="81" t="s">
        <v>17</v>
      </c>
      <c r="C394" s="89">
        <v>0</v>
      </c>
      <c r="D394" s="90" t="s">
        <v>8</v>
      </c>
      <c r="E394" s="90" t="s">
        <v>8</v>
      </c>
      <c r="F394" s="91" t="s">
        <v>8</v>
      </c>
    </row>
    <row r="395" spans="2:6" ht="15.75" thickBot="1" x14ac:dyDescent="0.3"/>
    <row r="396" spans="2:6" ht="15.75" thickBot="1" x14ac:dyDescent="0.3">
      <c r="B396" s="106">
        <v>42528</v>
      </c>
      <c r="C396" s="107"/>
      <c r="D396" s="107" t="s">
        <v>3</v>
      </c>
      <c r="E396" s="107"/>
      <c r="F396" s="108"/>
    </row>
    <row r="397" spans="2:6" ht="15.75" thickBot="1" x14ac:dyDescent="0.3">
      <c r="B397" s="79"/>
      <c r="C397" s="93" t="s">
        <v>13</v>
      </c>
      <c r="D397" s="93" t="s">
        <v>4</v>
      </c>
      <c r="E397" s="93" t="s">
        <v>5</v>
      </c>
      <c r="F397" s="94" t="s">
        <v>6</v>
      </c>
    </row>
    <row r="398" spans="2:6" x14ac:dyDescent="0.25">
      <c r="B398" s="80" t="s">
        <v>7</v>
      </c>
      <c r="C398" s="82">
        <v>144</v>
      </c>
      <c r="D398" s="82" t="s">
        <v>8</v>
      </c>
      <c r="E398" s="82" t="s">
        <v>8</v>
      </c>
      <c r="F398" s="83" t="s">
        <v>8</v>
      </c>
    </row>
    <row r="399" spans="2:6" x14ac:dyDescent="0.25">
      <c r="B399" s="80" t="s">
        <v>15</v>
      </c>
      <c r="C399" s="82">
        <v>132</v>
      </c>
      <c r="D399" s="84">
        <v>44</v>
      </c>
      <c r="E399" s="84">
        <v>37</v>
      </c>
      <c r="F399" s="85">
        <v>58</v>
      </c>
    </row>
    <row r="400" spans="2:6" x14ac:dyDescent="0.25">
      <c r="B400" s="80" t="s">
        <v>9</v>
      </c>
      <c r="C400" s="86">
        <v>0.91700000000000004</v>
      </c>
      <c r="D400" s="87" t="s">
        <v>8</v>
      </c>
      <c r="E400" s="82" t="s">
        <v>8</v>
      </c>
      <c r="F400" s="83" t="s">
        <v>8</v>
      </c>
    </row>
    <row r="401" spans="2:6" x14ac:dyDescent="0.25">
      <c r="B401" s="80" t="s">
        <v>16</v>
      </c>
      <c r="C401" s="82">
        <v>12</v>
      </c>
      <c r="D401" s="87" t="s">
        <v>8</v>
      </c>
      <c r="E401" s="87" t="s">
        <v>8</v>
      </c>
      <c r="F401" s="88" t="s">
        <v>8</v>
      </c>
    </row>
    <row r="402" spans="2:6" ht="15.75" thickBot="1" x14ac:dyDescent="0.3">
      <c r="B402" s="81" t="s">
        <v>17</v>
      </c>
      <c r="C402" s="89">
        <v>0</v>
      </c>
      <c r="D402" s="90" t="s">
        <v>8</v>
      </c>
      <c r="E402" s="90" t="s">
        <v>8</v>
      </c>
      <c r="F402" s="91" t="s">
        <v>8</v>
      </c>
    </row>
    <row r="403" spans="2:6" ht="15.75" thickBot="1" x14ac:dyDescent="0.3"/>
    <row r="404" spans="2:6" ht="15.75" thickBot="1" x14ac:dyDescent="0.3">
      <c r="B404" s="106">
        <v>42529</v>
      </c>
      <c r="C404" s="107"/>
      <c r="D404" s="107" t="s">
        <v>3</v>
      </c>
      <c r="E404" s="107"/>
      <c r="F404" s="108"/>
    </row>
    <row r="405" spans="2:6" ht="15.75" thickBot="1" x14ac:dyDescent="0.3">
      <c r="B405" s="79"/>
      <c r="C405" s="93" t="s">
        <v>13</v>
      </c>
      <c r="D405" s="93" t="s">
        <v>4</v>
      </c>
      <c r="E405" s="93" t="s">
        <v>5</v>
      </c>
      <c r="F405" s="94" t="s">
        <v>6</v>
      </c>
    </row>
    <row r="406" spans="2:6" x14ac:dyDescent="0.25">
      <c r="B406" s="80" t="s">
        <v>7</v>
      </c>
      <c r="C406" s="82">
        <v>144</v>
      </c>
      <c r="D406" s="82" t="s">
        <v>8</v>
      </c>
      <c r="E406" s="82" t="s">
        <v>8</v>
      </c>
      <c r="F406" s="83" t="s">
        <v>8</v>
      </c>
    </row>
    <row r="407" spans="2:6" x14ac:dyDescent="0.25">
      <c r="B407" s="80" t="s">
        <v>15</v>
      </c>
      <c r="C407" s="82">
        <v>134</v>
      </c>
      <c r="D407" s="84">
        <v>44.7338308456333</v>
      </c>
      <c r="E407" s="84">
        <v>36.216666667023674</v>
      </c>
      <c r="F407" s="85">
        <v>59.116666666232049</v>
      </c>
    </row>
    <row r="408" spans="2:6" x14ac:dyDescent="0.25">
      <c r="B408" s="80" t="s">
        <v>9</v>
      </c>
      <c r="C408" s="86">
        <v>0.93055555555555558</v>
      </c>
      <c r="D408" s="87" t="s">
        <v>8</v>
      </c>
      <c r="E408" s="82" t="s">
        <v>8</v>
      </c>
      <c r="F408" s="83" t="s">
        <v>8</v>
      </c>
    </row>
    <row r="409" spans="2:6" x14ac:dyDescent="0.25">
      <c r="B409" s="80" t="s">
        <v>16</v>
      </c>
      <c r="C409" s="82">
        <v>10</v>
      </c>
      <c r="D409" s="87" t="s">
        <v>8</v>
      </c>
      <c r="E409" s="87" t="s">
        <v>8</v>
      </c>
      <c r="F409" s="88" t="s">
        <v>8</v>
      </c>
    </row>
    <row r="410" spans="2:6" ht="15.75" thickBot="1" x14ac:dyDescent="0.3">
      <c r="B410" s="81" t="s">
        <v>17</v>
      </c>
      <c r="C410" s="89">
        <v>0</v>
      </c>
      <c r="D410" s="90" t="s">
        <v>8</v>
      </c>
      <c r="E410" s="90" t="s">
        <v>8</v>
      </c>
      <c r="F410" s="91" t="s">
        <v>8</v>
      </c>
    </row>
    <row r="411" spans="2:6" ht="15.75" thickBot="1" x14ac:dyDescent="0.3"/>
    <row r="412" spans="2:6" ht="15.75" thickBot="1" x14ac:dyDescent="0.3">
      <c r="B412" s="106">
        <v>42530</v>
      </c>
      <c r="C412" s="107"/>
      <c r="D412" s="107" t="s">
        <v>3</v>
      </c>
      <c r="E412" s="107"/>
      <c r="F412" s="108"/>
    </row>
    <row r="413" spans="2:6" ht="15.75" thickBot="1" x14ac:dyDescent="0.3">
      <c r="B413" s="79"/>
      <c r="C413" s="93" t="s">
        <v>13</v>
      </c>
      <c r="D413" s="93" t="s">
        <v>4</v>
      </c>
      <c r="E413" s="93" t="s">
        <v>5</v>
      </c>
      <c r="F413" s="94" t="s">
        <v>6</v>
      </c>
    </row>
    <row r="414" spans="2:6" x14ac:dyDescent="0.25">
      <c r="B414" s="80" t="s">
        <v>7</v>
      </c>
      <c r="C414" s="82">
        <v>131</v>
      </c>
      <c r="D414" s="82" t="s">
        <v>8</v>
      </c>
      <c r="E414" s="82" t="s">
        <v>8</v>
      </c>
      <c r="F414" s="83" t="s">
        <v>8</v>
      </c>
    </row>
    <row r="415" spans="2:6" x14ac:dyDescent="0.25">
      <c r="B415" s="80" t="s">
        <v>15</v>
      </c>
      <c r="C415" s="82">
        <v>114</v>
      </c>
      <c r="D415" s="84">
        <v>44.7338308456333</v>
      </c>
      <c r="E415" s="84">
        <v>36.216666667023674</v>
      </c>
      <c r="F415" s="85">
        <v>59.116666666232049</v>
      </c>
    </row>
    <row r="416" spans="2:6" x14ac:dyDescent="0.25">
      <c r="B416" s="80" t="s">
        <v>9</v>
      </c>
      <c r="C416" s="86">
        <v>0.87022900763358779</v>
      </c>
      <c r="D416" s="87" t="s">
        <v>8</v>
      </c>
      <c r="E416" s="82" t="s">
        <v>8</v>
      </c>
      <c r="F416" s="83" t="s">
        <v>8</v>
      </c>
    </row>
    <row r="417" spans="2:6" x14ac:dyDescent="0.25">
      <c r="B417" s="80" t="s">
        <v>16</v>
      </c>
      <c r="C417" s="82">
        <v>17</v>
      </c>
      <c r="D417" s="87" t="s">
        <v>8</v>
      </c>
      <c r="E417" s="87" t="s">
        <v>8</v>
      </c>
      <c r="F417" s="88" t="s">
        <v>8</v>
      </c>
    </row>
    <row r="418" spans="2:6" ht="15.75" thickBot="1" x14ac:dyDescent="0.3">
      <c r="B418" s="81" t="s">
        <v>17</v>
      </c>
      <c r="C418" s="89">
        <v>0</v>
      </c>
      <c r="D418" s="90" t="s">
        <v>8</v>
      </c>
      <c r="E418" s="90" t="s">
        <v>8</v>
      </c>
      <c r="F418" s="91" t="s">
        <v>8</v>
      </c>
    </row>
  </sheetData>
  <mergeCells count="5">
    <mergeCell ref="D172:F172"/>
    <mergeCell ref="D164:F164"/>
    <mergeCell ref="D156:F156"/>
    <mergeCell ref="D148:F148"/>
    <mergeCell ref="D140:F14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- 2016-06-20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6" t="s">
        <v>2236</v>
      </c>
      <c r="B3" s="6">
        <v>4029</v>
      </c>
      <c r="C3" s="34">
        <v>42541.135601851849</v>
      </c>
      <c r="D3" s="34">
        <v>42541.162743055553</v>
      </c>
      <c r="E3" s="13" t="s">
        <v>35</v>
      </c>
      <c r="F3" s="16">
        <f t="shared" ref="F3:F65" si="0">D3-C3</f>
        <v>2.7141203703649808E-2</v>
      </c>
      <c r="G3" s="14"/>
      <c r="H3" s="134">
        <v>1</v>
      </c>
      <c r="I3" s="112" t="e">
        <f t="shared" ref="I3" si="1">VALUE(LEFT(A3,3))-VALUE(LEFT(A2,3))</f>
        <v>#VALUE!</v>
      </c>
      <c r="J3" s="20">
        <v>42541</v>
      </c>
      <c r="K3" s="21"/>
      <c r="L3" s="131" t="s">
        <v>3</v>
      </c>
      <c r="M3" s="131"/>
      <c r="N3" s="132"/>
    </row>
    <row r="4" spans="1:65" ht="15.75" thickBot="1" x14ac:dyDescent="0.3">
      <c r="A4" s="6" t="s">
        <v>2237</v>
      </c>
      <c r="B4" s="6">
        <v>4012</v>
      </c>
      <c r="C4" s="34">
        <v>42541.170902777776</v>
      </c>
      <c r="D4" s="34">
        <v>42541.202962962961</v>
      </c>
      <c r="E4" s="13" t="s">
        <v>33</v>
      </c>
      <c r="F4" s="16">
        <f t="shared" si="0"/>
        <v>3.2060185185400769E-2</v>
      </c>
      <c r="G4" s="14"/>
      <c r="H4" s="134">
        <v>1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2238</v>
      </c>
      <c r="B5" s="6">
        <v>4038</v>
      </c>
      <c r="C5" s="34">
        <v>42541.154942129629</v>
      </c>
      <c r="D5" s="34">
        <v>42541.183692129627</v>
      </c>
      <c r="E5" s="13" t="s">
        <v>27</v>
      </c>
      <c r="F5" s="16">
        <f t="shared" si="0"/>
        <v>2.8749999997671694E-2</v>
      </c>
      <c r="G5" s="14"/>
      <c r="H5" s="134">
        <v>1</v>
      </c>
      <c r="I5" s="112"/>
      <c r="J5" s="22" t="s">
        <v>7</v>
      </c>
      <c r="K5" s="24">
        <f>COUNTA(F3:F898)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2239</v>
      </c>
      <c r="B6" s="6">
        <v>4041</v>
      </c>
      <c r="C6" s="34">
        <v>42541.192291666666</v>
      </c>
      <c r="D6" s="34">
        <v>42541.223298611112</v>
      </c>
      <c r="E6" s="13" t="s">
        <v>3218</v>
      </c>
      <c r="F6" s="16">
        <f t="shared" si="0"/>
        <v>3.1006944445834961E-2</v>
      </c>
      <c r="G6" s="14"/>
      <c r="H6" s="134">
        <v>1</v>
      </c>
      <c r="I6" s="112"/>
      <c r="J6" s="22" t="s">
        <v>15</v>
      </c>
      <c r="K6" s="24">
        <f>K5-K8</f>
        <v>133</v>
      </c>
      <c r="L6" s="37">
        <v>43.773057644125913</v>
      </c>
      <c r="M6" s="37">
        <v>36.366666670655832</v>
      </c>
      <c r="N6" s="37">
        <v>54.199999992270023</v>
      </c>
    </row>
    <row r="7" spans="1:65" x14ac:dyDescent="0.25">
      <c r="A7" s="6" t="s">
        <v>2240</v>
      </c>
      <c r="B7" s="6">
        <v>4007</v>
      </c>
      <c r="C7" s="34">
        <v>42541.171956018516</v>
      </c>
      <c r="D7" s="34">
        <v>42541.203125</v>
      </c>
      <c r="E7" s="13" t="s">
        <v>23</v>
      </c>
      <c r="F7" s="16">
        <f t="shared" si="0"/>
        <v>3.1168981484370306E-2</v>
      </c>
      <c r="G7" s="14"/>
      <c r="H7" s="134">
        <v>1</v>
      </c>
      <c r="I7" s="112"/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2654</v>
      </c>
      <c r="B8" s="6">
        <v>4010</v>
      </c>
      <c r="C8" s="34">
        <v>42541.215937499997</v>
      </c>
      <c r="D8" s="34">
        <v>42541.244976851849</v>
      </c>
      <c r="E8" s="13" t="s">
        <v>631</v>
      </c>
      <c r="F8" s="16">
        <f t="shared" si="0"/>
        <v>2.9039351851679385E-2</v>
      </c>
      <c r="G8" s="14"/>
      <c r="H8" s="134">
        <v>1</v>
      </c>
      <c r="I8" s="112"/>
      <c r="J8" s="22" t="s">
        <v>16</v>
      </c>
      <c r="K8" s="24">
        <f>COUNTA(G3:G898)</f>
        <v>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2241</v>
      </c>
      <c r="B9" s="6">
        <v>4025</v>
      </c>
      <c r="C9" s="34">
        <v>42541.184479166666</v>
      </c>
      <c r="D9" s="34">
        <v>42541.213495370372</v>
      </c>
      <c r="E9" s="13" t="s">
        <v>26</v>
      </c>
      <c r="F9" s="16">
        <f t="shared" si="0"/>
        <v>2.9016203705396038E-2</v>
      </c>
      <c r="G9" s="14"/>
      <c r="H9" s="134">
        <v>1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2242</v>
      </c>
      <c r="B10" s="6">
        <v>4026</v>
      </c>
      <c r="C10" s="34">
        <v>42541.223819444444</v>
      </c>
      <c r="D10" s="34">
        <v>42541.252222222225</v>
      </c>
      <c r="E10" s="13" t="s">
        <v>26</v>
      </c>
      <c r="F10" s="16">
        <f t="shared" si="0"/>
        <v>2.8402777781593613E-2</v>
      </c>
      <c r="G10" s="14"/>
      <c r="H10" s="134">
        <v>1</v>
      </c>
      <c r="I10" s="112"/>
    </row>
    <row r="11" spans="1:65" x14ac:dyDescent="0.25">
      <c r="A11" s="6" t="s">
        <v>2243</v>
      </c>
      <c r="B11" s="6">
        <v>4044</v>
      </c>
      <c r="C11" s="34">
        <v>42541.191631944443</v>
      </c>
      <c r="D11" s="34">
        <v>42541.224270833336</v>
      </c>
      <c r="E11" s="13" t="s">
        <v>24</v>
      </c>
      <c r="F11" s="16">
        <f t="shared" si="0"/>
        <v>3.2638888893416151E-2</v>
      </c>
      <c r="G11" s="14"/>
      <c r="H11" s="134">
        <v>1</v>
      </c>
      <c r="I11" s="112"/>
    </row>
    <row r="12" spans="1:65" x14ac:dyDescent="0.25">
      <c r="A12" s="6" t="s">
        <v>2244</v>
      </c>
      <c r="B12" s="6">
        <v>4043</v>
      </c>
      <c r="C12" s="34">
        <v>42541.23232638889</v>
      </c>
      <c r="D12" s="34">
        <v>42541.265497685185</v>
      </c>
      <c r="E12" s="13" t="s">
        <v>24</v>
      </c>
      <c r="F12" s="16">
        <f t="shared" si="0"/>
        <v>3.3171296294312924E-2</v>
      </c>
      <c r="G12" s="14"/>
      <c r="H12" s="134">
        <v>1</v>
      </c>
      <c r="I12" s="112"/>
    </row>
    <row r="13" spans="1:65" x14ac:dyDescent="0.25">
      <c r="A13" s="6" t="s">
        <v>2245</v>
      </c>
      <c r="B13" s="6">
        <v>4029</v>
      </c>
      <c r="C13" s="34">
        <v>42541.21334490741</v>
      </c>
      <c r="D13" s="34">
        <v>42541.217569444445</v>
      </c>
      <c r="E13" s="13" t="s">
        <v>35</v>
      </c>
      <c r="F13" s="16">
        <f t="shared" si="0"/>
        <v>4.2245370350428857E-3</v>
      </c>
      <c r="G13" s="14" t="s">
        <v>4829</v>
      </c>
      <c r="H13" s="134">
        <v>0.55555555555555558</v>
      </c>
      <c r="I13" s="112"/>
    </row>
    <row r="14" spans="1:65" x14ac:dyDescent="0.25">
      <c r="A14" s="6" t="s">
        <v>2246</v>
      </c>
      <c r="B14" s="6">
        <v>4030</v>
      </c>
      <c r="C14" s="34">
        <v>42541.246481481481</v>
      </c>
      <c r="D14" s="34">
        <v>42541.273958333331</v>
      </c>
      <c r="E14" s="13" t="s">
        <v>35</v>
      </c>
      <c r="F14" s="16">
        <f t="shared" si="0"/>
        <v>2.7476851850224193E-2</v>
      </c>
      <c r="G14" s="14"/>
      <c r="H14" s="134">
        <v>1</v>
      </c>
      <c r="I14" s="112"/>
    </row>
    <row r="15" spans="1:65" x14ac:dyDescent="0.25">
      <c r="A15" s="6" t="s">
        <v>2247</v>
      </c>
      <c r="B15" s="6">
        <v>4011</v>
      </c>
      <c r="C15" s="34">
        <v>42541.211539351854</v>
      </c>
      <c r="D15" s="34">
        <v>42541.245937500003</v>
      </c>
      <c r="E15" s="6" t="s">
        <v>33</v>
      </c>
      <c r="F15" s="15">
        <f t="shared" si="0"/>
        <v>3.439814814919373E-2</v>
      </c>
      <c r="G15" s="10"/>
      <c r="H15" s="134">
        <v>1</v>
      </c>
      <c r="I15" s="112"/>
    </row>
    <row r="16" spans="1:65" x14ac:dyDescent="0.25">
      <c r="A16" s="6" t="s">
        <v>2248</v>
      </c>
      <c r="B16" s="6">
        <v>4012</v>
      </c>
      <c r="C16" s="34">
        <v>42541.253252314818</v>
      </c>
      <c r="D16" s="34">
        <v>42541.285428240742</v>
      </c>
      <c r="E16" s="6" t="s">
        <v>33</v>
      </c>
      <c r="F16" s="15">
        <f t="shared" si="0"/>
        <v>3.2175925924093463E-2</v>
      </c>
      <c r="G16" s="10"/>
      <c r="H16" s="134">
        <v>1</v>
      </c>
      <c r="I16" s="112"/>
    </row>
    <row r="17" spans="1:9" x14ac:dyDescent="0.25">
      <c r="A17" s="6" t="s">
        <v>2249</v>
      </c>
      <c r="B17" s="6">
        <v>4038</v>
      </c>
      <c r="C17" s="34">
        <v>42541.227812500001</v>
      </c>
      <c r="D17" s="34">
        <v>42541.255439814813</v>
      </c>
      <c r="E17" s="6" t="s">
        <v>27</v>
      </c>
      <c r="F17" s="15">
        <f t="shared" si="0"/>
        <v>2.7627314811979886E-2</v>
      </c>
      <c r="G17" s="10"/>
      <c r="H17" s="134">
        <v>1</v>
      </c>
      <c r="I17" s="112"/>
    </row>
    <row r="18" spans="1:9" x14ac:dyDescent="0.25">
      <c r="A18" s="6" t="s">
        <v>2251</v>
      </c>
      <c r="B18" s="6">
        <v>4042</v>
      </c>
      <c r="C18" s="34">
        <v>42541.229756944442</v>
      </c>
      <c r="D18" s="34">
        <v>42541.267326388886</v>
      </c>
      <c r="E18" s="6" t="s">
        <v>3218</v>
      </c>
      <c r="F18" s="15">
        <f t="shared" si="0"/>
        <v>3.7569444444670808E-2</v>
      </c>
      <c r="G18" s="10"/>
      <c r="H18" s="134">
        <v>1</v>
      </c>
      <c r="I18" s="112"/>
    </row>
    <row r="19" spans="1:9" x14ac:dyDescent="0.25">
      <c r="A19" s="6" t="s">
        <v>2252</v>
      </c>
      <c r="B19" s="6">
        <v>4041</v>
      </c>
      <c r="C19" s="34">
        <v>42541.274525462963</v>
      </c>
      <c r="D19" s="34">
        <v>42541.307395833333</v>
      </c>
      <c r="E19" s="6" t="s">
        <v>3218</v>
      </c>
      <c r="F19" s="15">
        <f t="shared" si="0"/>
        <v>3.2870370370801538E-2</v>
      </c>
      <c r="G19" s="10"/>
      <c r="H19" s="134">
        <v>1</v>
      </c>
      <c r="I19" s="112"/>
    </row>
    <row r="20" spans="1:9" x14ac:dyDescent="0.25">
      <c r="A20" s="6" t="s">
        <v>2253</v>
      </c>
      <c r="B20" s="6">
        <v>4007</v>
      </c>
      <c r="C20" s="34">
        <v>42541.249710648146</v>
      </c>
      <c r="D20" s="34">
        <v>42541.274965277778</v>
      </c>
      <c r="E20" s="6" t="s">
        <v>23</v>
      </c>
      <c r="F20" s="15">
        <f t="shared" si="0"/>
        <v>2.5254629632399883E-2</v>
      </c>
      <c r="G20" s="10"/>
      <c r="H20" s="134">
        <v>1</v>
      </c>
      <c r="I20" s="112"/>
    </row>
    <row r="21" spans="1:9" x14ac:dyDescent="0.25">
      <c r="A21" s="6" t="s">
        <v>4822</v>
      </c>
      <c r="B21" s="6">
        <v>4008</v>
      </c>
      <c r="C21" s="34">
        <v>42541.288784722223</v>
      </c>
      <c r="D21" s="34">
        <v>42541.315937500003</v>
      </c>
      <c r="E21" s="6" t="s">
        <v>23</v>
      </c>
      <c r="F21" s="15">
        <f t="shared" si="0"/>
        <v>2.715277778042946E-2</v>
      </c>
      <c r="G21" s="10"/>
      <c r="H21" s="134">
        <v>1</v>
      </c>
      <c r="I21" s="112"/>
    </row>
    <row r="22" spans="1:9" x14ac:dyDescent="0.25">
      <c r="A22" s="6" t="s">
        <v>2254</v>
      </c>
      <c r="B22" s="6">
        <v>4025</v>
      </c>
      <c r="C22" s="34">
        <v>42541.255416666667</v>
      </c>
      <c r="D22" s="34">
        <v>42541.285891203705</v>
      </c>
      <c r="E22" s="6" t="s">
        <v>26</v>
      </c>
      <c r="F22" s="15">
        <f t="shared" si="0"/>
        <v>3.047453703766223E-2</v>
      </c>
      <c r="G22" s="10"/>
      <c r="H22" s="134">
        <v>1</v>
      </c>
      <c r="I22" s="112"/>
    </row>
    <row r="23" spans="1:9" x14ac:dyDescent="0.25">
      <c r="A23" s="6" t="s">
        <v>2255</v>
      </c>
      <c r="B23" s="6">
        <v>4026</v>
      </c>
      <c r="C23" s="34">
        <v>42541.288043981483</v>
      </c>
      <c r="D23" s="34">
        <v>42541.325682870367</v>
      </c>
      <c r="E23" s="6" t="s">
        <v>26</v>
      </c>
      <c r="F23" s="15">
        <f t="shared" si="0"/>
        <v>3.7638888883520849E-2</v>
      </c>
      <c r="G23" s="10"/>
      <c r="H23" s="134">
        <v>1</v>
      </c>
      <c r="I23" s="112"/>
    </row>
    <row r="24" spans="1:9" x14ac:dyDescent="0.25">
      <c r="A24" s="6" t="s">
        <v>2256</v>
      </c>
      <c r="B24" s="6">
        <v>4044</v>
      </c>
      <c r="C24" s="34">
        <v>42541.267893518518</v>
      </c>
      <c r="D24" s="34">
        <v>42541.298356481479</v>
      </c>
      <c r="E24" s="6" t="s">
        <v>24</v>
      </c>
      <c r="F24" s="15">
        <f t="shared" si="0"/>
        <v>3.0462962960882578E-2</v>
      </c>
      <c r="G24" s="10"/>
      <c r="H24" s="134">
        <v>1</v>
      </c>
      <c r="I24" s="112"/>
    </row>
    <row r="25" spans="1:9" x14ac:dyDescent="0.25">
      <c r="A25" s="6" t="s">
        <v>2257</v>
      </c>
      <c r="B25" s="6">
        <v>4043</v>
      </c>
      <c r="C25" s="34">
        <v>42541.307615740741</v>
      </c>
      <c r="D25" s="34">
        <v>42541.336944444447</v>
      </c>
      <c r="E25" s="6" t="s">
        <v>24</v>
      </c>
      <c r="F25" s="15">
        <f t="shared" si="0"/>
        <v>2.9328703705687076E-2</v>
      </c>
      <c r="G25" s="10"/>
      <c r="H25" s="134">
        <v>1</v>
      </c>
      <c r="I25" s="112"/>
    </row>
    <row r="26" spans="1:9" x14ac:dyDescent="0.25">
      <c r="A26" s="6" t="s">
        <v>2258</v>
      </c>
      <c r="B26" s="6">
        <v>4029</v>
      </c>
      <c r="C26" s="34">
        <v>42541.281157407408</v>
      </c>
      <c r="D26" s="34">
        <v>42541.306967592594</v>
      </c>
      <c r="E26" s="6" t="s">
        <v>35</v>
      </c>
      <c r="F26" s="15">
        <f t="shared" si="0"/>
        <v>2.5810185186855961E-2</v>
      </c>
      <c r="G26" s="10"/>
      <c r="H26" s="134">
        <v>1</v>
      </c>
      <c r="I26" s="112"/>
    </row>
    <row r="27" spans="1:9" x14ac:dyDescent="0.25">
      <c r="A27" s="6" t="s">
        <v>2259</v>
      </c>
      <c r="B27" s="6">
        <v>4030</v>
      </c>
      <c r="C27" s="34">
        <v>42541.317615740743</v>
      </c>
      <c r="D27" s="34">
        <v>42541.346412037034</v>
      </c>
      <c r="E27" s="6" t="s">
        <v>35</v>
      </c>
      <c r="F27" s="15">
        <f t="shared" si="0"/>
        <v>2.8796296290238388E-2</v>
      </c>
      <c r="G27" s="10"/>
      <c r="H27" s="134">
        <v>1</v>
      </c>
      <c r="I27" s="112"/>
    </row>
    <row r="28" spans="1:9" x14ac:dyDescent="0.25">
      <c r="A28" s="6" t="s">
        <v>2260</v>
      </c>
      <c r="B28" s="6">
        <v>4011</v>
      </c>
      <c r="C28" s="34">
        <v>42541.290451388886</v>
      </c>
      <c r="D28" s="34">
        <v>42541.318298611113</v>
      </c>
      <c r="E28" s="6" t="s">
        <v>33</v>
      </c>
      <c r="F28" s="15">
        <f t="shared" si="0"/>
        <v>2.7847222227137536E-2</v>
      </c>
      <c r="G28" s="10"/>
      <c r="H28" s="134">
        <v>1</v>
      </c>
      <c r="I28" s="112"/>
    </row>
    <row r="29" spans="1:9" x14ac:dyDescent="0.25">
      <c r="A29" s="6" t="s">
        <v>2261</v>
      </c>
      <c r="B29" s="6">
        <v>4012</v>
      </c>
      <c r="C29" s="34">
        <v>42541.326342592591</v>
      </c>
      <c r="D29" s="34">
        <v>42541.361296296294</v>
      </c>
      <c r="E29" s="6" t="s">
        <v>33</v>
      </c>
      <c r="F29" s="15">
        <f t="shared" si="0"/>
        <v>3.4953703703649808E-2</v>
      </c>
      <c r="G29" s="10"/>
      <c r="H29" s="134">
        <v>1</v>
      </c>
      <c r="I29" s="112"/>
    </row>
    <row r="30" spans="1:9" x14ac:dyDescent="0.25">
      <c r="A30" s="6" t="s">
        <v>2262</v>
      </c>
      <c r="B30" s="6">
        <v>4038</v>
      </c>
      <c r="C30" s="34">
        <v>42541.301388888889</v>
      </c>
      <c r="D30" s="34">
        <v>42541.327974537038</v>
      </c>
      <c r="E30" s="6" t="s">
        <v>27</v>
      </c>
      <c r="F30" s="15">
        <f t="shared" si="0"/>
        <v>2.658564814919373E-2</v>
      </c>
      <c r="G30" s="10"/>
      <c r="H30" s="134">
        <v>1</v>
      </c>
      <c r="I30" s="112"/>
    </row>
    <row r="31" spans="1:9" x14ac:dyDescent="0.25">
      <c r="A31" s="35" t="s">
        <v>2263</v>
      </c>
      <c r="B31" s="6">
        <v>4037</v>
      </c>
      <c r="C31" s="34">
        <v>42541.340451388889</v>
      </c>
      <c r="D31" s="34">
        <v>42541.340601851851</v>
      </c>
      <c r="E31" s="6" t="s">
        <v>27</v>
      </c>
      <c r="F31" s="15">
        <f t="shared" si="0"/>
        <v>1.5046296175569296E-4</v>
      </c>
      <c r="G31" s="10" t="s">
        <v>4703</v>
      </c>
      <c r="H31" s="134">
        <v>0</v>
      </c>
      <c r="I31" s="112"/>
    </row>
    <row r="32" spans="1:9" x14ac:dyDescent="0.25">
      <c r="A32" s="6" t="s">
        <v>2264</v>
      </c>
      <c r="B32" s="6">
        <v>4042</v>
      </c>
      <c r="C32" s="34">
        <v>42541.310682870368</v>
      </c>
      <c r="D32" s="34">
        <v>42541.340243055558</v>
      </c>
      <c r="E32" s="6" t="s">
        <v>3218</v>
      </c>
      <c r="F32" s="15">
        <f t="shared" si="0"/>
        <v>2.956018519034842E-2</v>
      </c>
      <c r="G32" s="10"/>
      <c r="H32" s="134">
        <v>1</v>
      </c>
      <c r="I32" s="112"/>
    </row>
    <row r="33" spans="1:9" x14ac:dyDescent="0.25">
      <c r="A33" s="6" t="s">
        <v>2265</v>
      </c>
      <c r="B33" s="6">
        <v>4041</v>
      </c>
      <c r="C33" s="34">
        <v>42541.343923611108</v>
      </c>
      <c r="D33" s="34">
        <v>42541.380104166667</v>
      </c>
      <c r="E33" s="6" t="s">
        <v>3218</v>
      </c>
      <c r="F33" s="15">
        <f t="shared" si="0"/>
        <v>3.6180555558530614E-2</v>
      </c>
      <c r="G33" s="10"/>
      <c r="H33" s="134">
        <v>1</v>
      </c>
      <c r="I33" s="112"/>
    </row>
    <row r="34" spans="1:9" x14ac:dyDescent="0.25">
      <c r="A34" s="6" t="s">
        <v>2266</v>
      </c>
      <c r="B34" s="6">
        <v>4007</v>
      </c>
      <c r="C34" s="34">
        <v>42541.319513888891</v>
      </c>
      <c r="D34" s="34">
        <v>42541.355543981481</v>
      </c>
      <c r="E34" s="6" t="s">
        <v>23</v>
      </c>
      <c r="F34" s="15">
        <f t="shared" si="0"/>
        <v>3.6030092589498963E-2</v>
      </c>
      <c r="G34" s="10"/>
      <c r="H34" s="134">
        <v>1</v>
      </c>
      <c r="I34" s="112"/>
    </row>
    <row r="35" spans="1:9" x14ac:dyDescent="0.25">
      <c r="A35" s="6" t="s">
        <v>4823</v>
      </c>
      <c r="B35" s="6">
        <v>4008</v>
      </c>
      <c r="C35" s="34">
        <v>42541.361909722225</v>
      </c>
      <c r="D35" s="34">
        <v>42541.392210648148</v>
      </c>
      <c r="E35" s="6" t="s">
        <v>23</v>
      </c>
      <c r="F35" s="15">
        <f t="shared" si="0"/>
        <v>3.0300925922347233E-2</v>
      </c>
      <c r="G35" s="10"/>
      <c r="H35" s="134">
        <v>1</v>
      </c>
      <c r="I35" s="112"/>
    </row>
    <row r="36" spans="1:9" x14ac:dyDescent="0.25">
      <c r="A36" s="6" t="s">
        <v>2267</v>
      </c>
      <c r="B36" s="6">
        <v>4025</v>
      </c>
      <c r="C36" s="34">
        <v>42541.330960648149</v>
      </c>
      <c r="D36" s="34">
        <v>42541.359444444446</v>
      </c>
      <c r="E36" s="6" t="s">
        <v>26</v>
      </c>
      <c r="F36" s="15">
        <f t="shared" si="0"/>
        <v>2.8483796297223307E-2</v>
      </c>
      <c r="G36" s="10"/>
      <c r="H36" s="134">
        <v>1</v>
      </c>
      <c r="I36" s="112"/>
    </row>
    <row r="37" spans="1:9" x14ac:dyDescent="0.25">
      <c r="A37" s="6" t="s">
        <v>4824</v>
      </c>
      <c r="B37" s="6">
        <v>4026</v>
      </c>
      <c r="C37" s="34">
        <v>42541.369189814817</v>
      </c>
      <c r="D37" s="34">
        <v>42541.401574074072</v>
      </c>
      <c r="E37" s="6" t="s">
        <v>26</v>
      </c>
      <c r="F37" s="15">
        <f t="shared" si="0"/>
        <v>3.2384259255195502E-2</v>
      </c>
      <c r="G37" s="10"/>
      <c r="H37" s="134">
        <v>1</v>
      </c>
      <c r="I37" s="112"/>
    </row>
    <row r="38" spans="1:9" x14ac:dyDescent="0.25">
      <c r="A38" s="6" t="s">
        <v>2268</v>
      </c>
      <c r="B38" s="6">
        <v>4044</v>
      </c>
      <c r="C38" s="34">
        <v>42541.340624999997</v>
      </c>
      <c r="D38" s="34">
        <v>42541.369745370372</v>
      </c>
      <c r="E38" s="6" t="s">
        <v>24</v>
      </c>
      <c r="F38" s="15">
        <f t="shared" si="0"/>
        <v>2.9120370374585036E-2</v>
      </c>
      <c r="G38" s="10"/>
      <c r="H38" s="134">
        <v>1</v>
      </c>
      <c r="I38" s="112"/>
    </row>
    <row r="39" spans="1:9" x14ac:dyDescent="0.25">
      <c r="A39" s="6" t="s">
        <v>2269</v>
      </c>
      <c r="B39" s="6">
        <v>4043</v>
      </c>
      <c r="C39" s="34">
        <v>42541.378379629627</v>
      </c>
      <c r="D39" s="34">
        <v>42541.410983796297</v>
      </c>
      <c r="E39" s="6" t="s">
        <v>24</v>
      </c>
      <c r="F39" s="15">
        <f t="shared" si="0"/>
        <v>3.2604166670353152E-2</v>
      </c>
      <c r="G39" s="10"/>
      <c r="H39" s="134">
        <v>1</v>
      </c>
      <c r="I39" s="112"/>
    </row>
    <row r="40" spans="1:9" x14ac:dyDescent="0.25">
      <c r="A40" s="6" t="s">
        <v>2270</v>
      </c>
      <c r="B40" s="6">
        <v>4029</v>
      </c>
      <c r="C40" s="34">
        <v>42541.352372685185</v>
      </c>
      <c r="D40" s="34">
        <v>42541.382939814815</v>
      </c>
      <c r="E40" s="6" t="s">
        <v>35</v>
      </c>
      <c r="F40" s="15">
        <f t="shared" si="0"/>
        <v>3.0567129630071577E-2</v>
      </c>
      <c r="G40" s="10"/>
      <c r="H40" s="134">
        <v>1</v>
      </c>
      <c r="I40" s="112"/>
    </row>
    <row r="41" spans="1:9" x14ac:dyDescent="0.25">
      <c r="A41" s="6" t="s">
        <v>2271</v>
      </c>
      <c r="B41" s="6">
        <v>4030</v>
      </c>
      <c r="C41" s="34">
        <v>42541.390231481484</v>
      </c>
      <c r="D41" s="34">
        <v>42541.421203703707</v>
      </c>
      <c r="E41" s="6" t="s">
        <v>35</v>
      </c>
      <c r="F41" s="15">
        <f t="shared" si="0"/>
        <v>3.0972222222771961E-2</v>
      </c>
      <c r="G41" s="10"/>
      <c r="H41" s="134">
        <v>1</v>
      </c>
      <c r="I41" s="112"/>
    </row>
    <row r="42" spans="1:9" x14ac:dyDescent="0.25">
      <c r="A42" s="6" t="s">
        <v>2272</v>
      </c>
      <c r="B42" s="6">
        <v>4011</v>
      </c>
      <c r="C42" s="34">
        <v>42541.364710648151</v>
      </c>
      <c r="D42" s="34">
        <v>42541.390868055554</v>
      </c>
      <c r="E42" s="6" t="s">
        <v>33</v>
      </c>
      <c r="F42" s="15">
        <f t="shared" si="0"/>
        <v>2.6157407402934041E-2</v>
      </c>
      <c r="G42" s="10"/>
      <c r="H42" s="134">
        <v>1</v>
      </c>
      <c r="I42" s="112"/>
    </row>
    <row r="43" spans="1:9" x14ac:dyDescent="0.25">
      <c r="A43" s="6" t="s">
        <v>2273</v>
      </c>
      <c r="B43" s="6">
        <v>4012</v>
      </c>
      <c r="C43" s="34">
        <v>42541.398958333331</v>
      </c>
      <c r="D43" s="34">
        <v>42541.433078703703</v>
      </c>
      <c r="E43" s="6" t="s">
        <v>33</v>
      </c>
      <c r="F43" s="15">
        <f t="shared" si="0"/>
        <v>3.4120370371965691E-2</v>
      </c>
      <c r="G43" s="10"/>
      <c r="H43" s="134">
        <v>1</v>
      </c>
      <c r="I43" s="112"/>
    </row>
    <row r="44" spans="1:9" x14ac:dyDescent="0.25">
      <c r="A44" s="6" t="s">
        <v>2274</v>
      </c>
      <c r="B44" s="6">
        <v>4009</v>
      </c>
      <c r="C44" s="34">
        <v>42541.376064814816</v>
      </c>
      <c r="D44" s="34">
        <v>42541.401770833334</v>
      </c>
      <c r="E44" s="6" t="s">
        <v>631</v>
      </c>
      <c r="F44" s="15">
        <f t="shared" si="0"/>
        <v>2.5706018517666962E-2</v>
      </c>
      <c r="G44" s="10"/>
      <c r="H44" s="134">
        <v>1</v>
      </c>
      <c r="I44" s="112"/>
    </row>
    <row r="45" spans="1:9" x14ac:dyDescent="0.25">
      <c r="A45" s="6" t="s">
        <v>2275</v>
      </c>
      <c r="B45" s="6">
        <v>4010</v>
      </c>
      <c r="C45" s="34">
        <v>42541.414386574077</v>
      </c>
      <c r="D45" s="34">
        <v>42541.442881944444</v>
      </c>
      <c r="E45" s="6" t="s">
        <v>631</v>
      </c>
      <c r="F45" s="15">
        <f t="shared" si="0"/>
        <v>2.8495370366727002E-2</v>
      </c>
      <c r="G45" s="10"/>
      <c r="H45" s="134">
        <v>1</v>
      </c>
      <c r="I45" s="112"/>
    </row>
    <row r="46" spans="1:9" x14ac:dyDescent="0.25">
      <c r="A46" s="6" t="s">
        <v>2276</v>
      </c>
      <c r="B46" s="6">
        <v>4042</v>
      </c>
      <c r="C46" s="34">
        <v>42541.383935185186</v>
      </c>
      <c r="D46" s="34">
        <v>42541.419629629629</v>
      </c>
      <c r="E46" s="6" t="s">
        <v>3218</v>
      </c>
      <c r="F46" s="15">
        <f t="shared" si="0"/>
        <v>3.5694444442924578E-2</v>
      </c>
      <c r="G46" s="10"/>
      <c r="H46" s="134">
        <v>1</v>
      </c>
      <c r="I46" s="112"/>
    </row>
    <row r="47" spans="1:9" x14ac:dyDescent="0.25">
      <c r="A47" s="6" t="s">
        <v>2277</v>
      </c>
      <c r="B47" s="6">
        <v>4041</v>
      </c>
      <c r="C47" s="34">
        <v>42541.42224537037</v>
      </c>
      <c r="D47" s="34">
        <v>42541.454097222224</v>
      </c>
      <c r="E47" s="6" t="s">
        <v>3218</v>
      </c>
      <c r="F47" s="15">
        <f t="shared" si="0"/>
        <v>3.1851851854298729E-2</v>
      </c>
      <c r="G47" s="10"/>
      <c r="H47" s="134">
        <v>1</v>
      </c>
      <c r="I47" s="112"/>
    </row>
    <row r="48" spans="1:9" x14ac:dyDescent="0.25">
      <c r="A48" s="6" t="s">
        <v>4825</v>
      </c>
      <c r="B48" s="6">
        <v>4007</v>
      </c>
      <c r="C48" s="34">
        <v>42541.395937499998</v>
      </c>
      <c r="D48" s="34">
        <v>42541.422164351854</v>
      </c>
      <c r="E48" s="6" t="s">
        <v>23</v>
      </c>
      <c r="F48" s="15">
        <f t="shared" si="0"/>
        <v>2.6226851856335998E-2</v>
      </c>
      <c r="G48" s="10"/>
      <c r="H48" s="134">
        <v>1</v>
      </c>
      <c r="I48" s="112"/>
    </row>
    <row r="49" spans="1:9" x14ac:dyDescent="0.25">
      <c r="A49" s="6" t="s">
        <v>2278</v>
      </c>
      <c r="B49" s="6">
        <v>4008</v>
      </c>
      <c r="C49" s="34">
        <v>42541.434895833336</v>
      </c>
      <c r="D49" s="34">
        <v>42541.461539351854</v>
      </c>
      <c r="E49" s="6" t="s">
        <v>23</v>
      </c>
      <c r="F49" s="15">
        <f t="shared" si="0"/>
        <v>2.6643518518540077E-2</v>
      </c>
      <c r="G49" s="10"/>
      <c r="H49" s="134">
        <v>1</v>
      </c>
      <c r="I49" s="112"/>
    </row>
    <row r="50" spans="1:9" x14ac:dyDescent="0.25">
      <c r="A50" s="6" t="s">
        <v>2279</v>
      </c>
      <c r="B50" s="6">
        <v>4025</v>
      </c>
      <c r="C50" s="34">
        <v>42541.404930555553</v>
      </c>
      <c r="D50" s="34">
        <v>42541.433530092596</v>
      </c>
      <c r="E50" s="6" t="s">
        <v>26</v>
      </c>
      <c r="F50" s="15">
        <f t="shared" si="0"/>
        <v>2.8599537043191958E-2</v>
      </c>
      <c r="G50" s="10"/>
      <c r="H50" s="134">
        <v>1</v>
      </c>
      <c r="I50" s="112"/>
    </row>
    <row r="51" spans="1:9" x14ac:dyDescent="0.25">
      <c r="A51" s="6" t="s">
        <v>2280</v>
      </c>
      <c r="B51" s="6">
        <v>4026</v>
      </c>
      <c r="C51" s="34">
        <v>42541.443703703706</v>
      </c>
      <c r="D51" s="34">
        <v>42541.471296296295</v>
      </c>
      <c r="E51" s="6" t="s">
        <v>26</v>
      </c>
      <c r="F51" s="15">
        <f t="shared" si="0"/>
        <v>2.7592592588916887E-2</v>
      </c>
      <c r="G51" s="10"/>
      <c r="H51" s="134">
        <v>1</v>
      </c>
      <c r="I51" s="112"/>
    </row>
    <row r="52" spans="1:9" x14ac:dyDescent="0.25">
      <c r="A52" s="6" t="s">
        <v>2281</v>
      </c>
      <c r="B52" s="6">
        <v>4044</v>
      </c>
      <c r="C52" s="34">
        <v>42541.41479166667</v>
      </c>
      <c r="D52" s="34">
        <v>42541.443368055552</v>
      </c>
      <c r="E52" s="6" t="s">
        <v>24</v>
      </c>
      <c r="F52" s="15">
        <f t="shared" si="0"/>
        <v>2.8576388882356696E-2</v>
      </c>
      <c r="G52" s="10"/>
      <c r="H52" s="134">
        <v>1</v>
      </c>
      <c r="I52" s="112"/>
    </row>
    <row r="53" spans="1:9" x14ac:dyDescent="0.25">
      <c r="A53" s="6" t="s">
        <v>2282</v>
      </c>
      <c r="B53" s="6">
        <v>4043</v>
      </c>
      <c r="C53" s="34">
        <v>42541.453229166669</v>
      </c>
      <c r="D53" s="34">
        <v>42541.482349537036</v>
      </c>
      <c r="E53" s="6" t="s">
        <v>24</v>
      </c>
      <c r="F53" s="15">
        <f t="shared" si="0"/>
        <v>2.9120370367309079E-2</v>
      </c>
      <c r="G53" s="10"/>
      <c r="H53" s="134">
        <v>1</v>
      </c>
      <c r="I53" s="112"/>
    </row>
    <row r="54" spans="1:9" x14ac:dyDescent="0.25">
      <c r="A54" s="6" t="s">
        <v>2283</v>
      </c>
      <c r="B54" s="6">
        <v>4029</v>
      </c>
      <c r="C54" s="34">
        <v>42541.42659722222</v>
      </c>
      <c r="D54" s="34">
        <v>42541.453148148146</v>
      </c>
      <c r="E54" s="6" t="s">
        <v>35</v>
      </c>
      <c r="F54" s="15">
        <f t="shared" si="0"/>
        <v>2.6550925926130731E-2</v>
      </c>
      <c r="G54" s="10"/>
      <c r="H54" s="134">
        <v>1</v>
      </c>
      <c r="I54" s="112"/>
    </row>
    <row r="55" spans="1:9" x14ac:dyDescent="0.25">
      <c r="A55" s="6" t="s">
        <v>2284</v>
      </c>
      <c r="B55" s="6">
        <v>4030</v>
      </c>
      <c r="C55" s="34">
        <v>42541.462210648147</v>
      </c>
      <c r="D55" s="34">
        <v>42541.493784722225</v>
      </c>
      <c r="E55" s="6" t="s">
        <v>35</v>
      </c>
      <c r="F55" s="15">
        <f t="shared" si="0"/>
        <v>3.1574074077070691E-2</v>
      </c>
      <c r="G55" s="10"/>
      <c r="H55" s="134">
        <v>1</v>
      </c>
      <c r="I55" s="112"/>
    </row>
    <row r="56" spans="1:9" x14ac:dyDescent="0.25">
      <c r="A56" s="6" t="s">
        <v>2285</v>
      </c>
      <c r="B56" s="6">
        <v>4011</v>
      </c>
      <c r="C56" s="34">
        <v>42541.436342592591</v>
      </c>
      <c r="D56" s="34">
        <v>42541.464305555557</v>
      </c>
      <c r="E56" s="6" t="s">
        <v>33</v>
      </c>
      <c r="F56" s="15">
        <f t="shared" si="0"/>
        <v>2.7962962965830229E-2</v>
      </c>
      <c r="G56" s="10"/>
      <c r="H56" s="134">
        <v>1</v>
      </c>
      <c r="I56" s="112"/>
    </row>
    <row r="57" spans="1:9" x14ac:dyDescent="0.25">
      <c r="A57" s="6" t="s">
        <v>2286</v>
      </c>
      <c r="B57" s="6">
        <v>4012</v>
      </c>
      <c r="C57" s="34">
        <v>42541.472118055557</v>
      </c>
      <c r="D57" s="34">
        <v>42541.507488425923</v>
      </c>
      <c r="E57" s="6" t="s">
        <v>33</v>
      </c>
      <c r="F57" s="15">
        <f t="shared" si="0"/>
        <v>3.5370370365853887E-2</v>
      </c>
      <c r="G57" s="10"/>
      <c r="H57" s="134">
        <v>1</v>
      </c>
      <c r="I57" s="112"/>
    </row>
    <row r="58" spans="1:9" x14ac:dyDescent="0.25">
      <c r="A58" s="35" t="s">
        <v>2287</v>
      </c>
      <c r="B58" s="6">
        <v>4009</v>
      </c>
      <c r="C58" s="34">
        <v>42541.447129629632</v>
      </c>
      <c r="D58" s="34">
        <v>42541.449097222219</v>
      </c>
      <c r="E58" s="6" t="s">
        <v>631</v>
      </c>
      <c r="F58" s="15">
        <f t="shared" si="0"/>
        <v>1.9675925868796185E-3</v>
      </c>
      <c r="G58" s="10" t="s">
        <v>4759</v>
      </c>
      <c r="H58" s="134">
        <v>0</v>
      </c>
      <c r="I58" s="112"/>
    </row>
    <row r="59" spans="1:9" x14ac:dyDescent="0.25">
      <c r="A59" s="6" t="s">
        <v>2288</v>
      </c>
      <c r="B59" s="6">
        <v>4010</v>
      </c>
      <c r="C59" s="34">
        <v>42541.486192129632</v>
      </c>
      <c r="D59" s="34">
        <v>42541.514756944445</v>
      </c>
      <c r="E59" s="6" t="s">
        <v>631</v>
      </c>
      <c r="F59" s="15">
        <f t="shared" si="0"/>
        <v>2.8564814812853001E-2</v>
      </c>
      <c r="G59" s="10"/>
      <c r="H59" s="134">
        <v>1</v>
      </c>
      <c r="I59" s="112"/>
    </row>
    <row r="60" spans="1:9" x14ac:dyDescent="0.25">
      <c r="A60" s="6" t="s">
        <v>2289</v>
      </c>
      <c r="B60" s="6">
        <v>4042</v>
      </c>
      <c r="C60" s="34">
        <v>42541.457233796296</v>
      </c>
      <c r="D60" s="34">
        <v>42541.486446759256</v>
      </c>
      <c r="E60" s="6" t="s">
        <v>3218</v>
      </c>
      <c r="F60" s="15">
        <f t="shared" si="0"/>
        <v>2.9212962959718425E-2</v>
      </c>
      <c r="G60" s="10"/>
      <c r="H60" s="134">
        <v>1</v>
      </c>
      <c r="I60" s="112"/>
    </row>
    <row r="61" spans="1:9" x14ac:dyDescent="0.25">
      <c r="A61" s="6" t="s">
        <v>2290</v>
      </c>
      <c r="B61" s="6">
        <v>4041</v>
      </c>
      <c r="C61" s="34">
        <v>42541.497442129628</v>
      </c>
      <c r="D61" s="34">
        <v>42541.525416666664</v>
      </c>
      <c r="E61" s="6" t="s">
        <v>3218</v>
      </c>
      <c r="F61" s="15">
        <f t="shared" si="0"/>
        <v>2.7974537035333924E-2</v>
      </c>
      <c r="G61" s="10"/>
      <c r="H61" s="134">
        <v>1</v>
      </c>
      <c r="I61" s="112"/>
    </row>
    <row r="62" spans="1:9" x14ac:dyDescent="0.25">
      <c r="A62" s="6" t="s">
        <v>2291</v>
      </c>
      <c r="B62" s="6">
        <v>4007</v>
      </c>
      <c r="C62" s="34">
        <v>42541.467499999999</v>
      </c>
      <c r="D62" s="34">
        <v>42541.468159722222</v>
      </c>
      <c r="E62" s="6" t="s">
        <v>23</v>
      </c>
      <c r="F62" s="15">
        <f t="shared" si="0"/>
        <v>6.5972222364507616E-4</v>
      </c>
      <c r="G62" s="10" t="s">
        <v>4759</v>
      </c>
      <c r="H62" s="134">
        <v>0</v>
      </c>
      <c r="I62" s="112"/>
    </row>
    <row r="63" spans="1:9" x14ac:dyDescent="0.25">
      <c r="A63" s="6" t="s">
        <v>2293</v>
      </c>
      <c r="B63" s="6">
        <v>4025</v>
      </c>
      <c r="C63" s="34">
        <v>42541.476446759261</v>
      </c>
      <c r="D63" s="34">
        <v>42541.506481481483</v>
      </c>
      <c r="E63" s="6" t="s">
        <v>26</v>
      </c>
      <c r="F63" s="15">
        <f t="shared" si="0"/>
        <v>3.0034722221898846E-2</v>
      </c>
      <c r="G63" s="10"/>
      <c r="H63" s="134">
        <v>1</v>
      </c>
      <c r="I63" s="112"/>
    </row>
    <row r="64" spans="1:9" x14ac:dyDescent="0.25">
      <c r="A64" s="6" t="s">
        <v>2294</v>
      </c>
      <c r="B64" s="6">
        <v>4026</v>
      </c>
      <c r="C64" s="34">
        <v>42541.512326388889</v>
      </c>
      <c r="D64" s="34">
        <v>42541.546435185184</v>
      </c>
      <c r="E64" s="6" t="s">
        <v>26</v>
      </c>
      <c r="F64" s="15">
        <f t="shared" si="0"/>
        <v>3.4108796295186039E-2</v>
      </c>
      <c r="G64" s="10"/>
      <c r="H64" s="134">
        <v>1</v>
      </c>
      <c r="I64" s="112"/>
    </row>
    <row r="65" spans="1:9" x14ac:dyDescent="0.25">
      <c r="A65" s="6" t="s">
        <v>2295</v>
      </c>
      <c r="B65" s="6">
        <v>4044</v>
      </c>
      <c r="C65" s="34">
        <v>42541.489675925928</v>
      </c>
      <c r="D65" s="34">
        <v>42541.516203703701</v>
      </c>
      <c r="E65" s="6" t="s">
        <v>24</v>
      </c>
      <c r="F65" s="15">
        <f t="shared" si="0"/>
        <v>2.6527777772571426E-2</v>
      </c>
      <c r="G65" s="10"/>
      <c r="H65" s="134">
        <v>1</v>
      </c>
      <c r="I65" s="112"/>
    </row>
    <row r="66" spans="1:9" x14ac:dyDescent="0.25">
      <c r="A66" s="6" t="s">
        <v>2296</v>
      </c>
      <c r="B66" s="6">
        <v>4043</v>
      </c>
      <c r="C66" s="34">
        <v>42541.526724537034</v>
      </c>
      <c r="D66" s="34">
        <v>42541.55704861111</v>
      </c>
      <c r="E66" s="6" t="s">
        <v>24</v>
      </c>
      <c r="F66" s="15">
        <f t="shared" ref="F66:F128" si="2">D66-C66</f>
        <v>3.0324074075906537E-2</v>
      </c>
      <c r="G66" s="10"/>
      <c r="H66" s="134">
        <v>1</v>
      </c>
      <c r="I66" s="112"/>
    </row>
    <row r="67" spans="1:9" x14ac:dyDescent="0.25">
      <c r="A67" s="6" t="s">
        <v>2297</v>
      </c>
      <c r="B67" s="6">
        <v>4029</v>
      </c>
      <c r="C67" s="34">
        <v>42541.496898148151</v>
      </c>
      <c r="D67" s="34">
        <v>42541.525868055556</v>
      </c>
      <c r="E67" s="6" t="s">
        <v>35</v>
      </c>
      <c r="F67" s="15">
        <f t="shared" si="2"/>
        <v>2.8969907405553386E-2</v>
      </c>
      <c r="G67" s="10"/>
      <c r="H67" s="134">
        <v>1</v>
      </c>
      <c r="I67" s="112"/>
    </row>
    <row r="68" spans="1:9" x14ac:dyDescent="0.25">
      <c r="A68" s="6" t="s">
        <v>2298</v>
      </c>
      <c r="B68" s="6">
        <v>4030</v>
      </c>
      <c r="C68" s="34">
        <v>42541.534583333334</v>
      </c>
      <c r="D68" s="34">
        <v>42541.567337962966</v>
      </c>
      <c r="E68" s="6" t="s">
        <v>35</v>
      </c>
      <c r="F68" s="15">
        <f t="shared" si="2"/>
        <v>3.2754629632108845E-2</v>
      </c>
      <c r="G68" s="10"/>
      <c r="H68" s="134">
        <v>1</v>
      </c>
      <c r="I68" s="112"/>
    </row>
    <row r="69" spans="1:9" x14ac:dyDescent="0.25">
      <c r="A69" s="6" t="s">
        <v>2299</v>
      </c>
      <c r="B69" s="6">
        <v>4011</v>
      </c>
      <c r="C69" s="34">
        <v>42541.512106481481</v>
      </c>
      <c r="D69" s="34">
        <v>42541.538611111115</v>
      </c>
      <c r="E69" s="6" t="s">
        <v>33</v>
      </c>
      <c r="F69" s="15">
        <f t="shared" si="2"/>
        <v>2.6504629633564036E-2</v>
      </c>
      <c r="G69" s="10"/>
      <c r="H69" s="134">
        <v>1</v>
      </c>
      <c r="I69" s="112"/>
    </row>
    <row r="70" spans="1:9" x14ac:dyDescent="0.25">
      <c r="A70" s="6" t="s">
        <v>2300</v>
      </c>
      <c r="B70" s="6">
        <v>4012</v>
      </c>
      <c r="C70" s="34">
        <v>42541.545983796299</v>
      </c>
      <c r="D70" s="34">
        <v>42541.578506944446</v>
      </c>
      <c r="E70" s="6" t="s">
        <v>33</v>
      </c>
      <c r="F70" s="15">
        <f t="shared" si="2"/>
        <v>3.25231481474475E-2</v>
      </c>
      <c r="G70" s="10"/>
      <c r="H70" s="134">
        <v>1</v>
      </c>
      <c r="I70" s="112"/>
    </row>
    <row r="71" spans="1:9" x14ac:dyDescent="0.25">
      <c r="A71" s="6" t="s">
        <v>2301</v>
      </c>
      <c r="B71" s="6">
        <v>4009</v>
      </c>
      <c r="C71" s="34">
        <v>42541.521527777775</v>
      </c>
      <c r="D71" s="34">
        <v>42541.548877314817</v>
      </c>
      <c r="E71" s="6" t="s">
        <v>631</v>
      </c>
      <c r="F71" s="15">
        <f t="shared" si="2"/>
        <v>2.7349537042027805E-2</v>
      </c>
      <c r="G71" s="10"/>
      <c r="H71" s="134">
        <v>1</v>
      </c>
      <c r="I71" s="112"/>
    </row>
    <row r="72" spans="1:9" x14ac:dyDescent="0.25">
      <c r="A72" s="6" t="s">
        <v>2302</v>
      </c>
      <c r="B72" s="6">
        <v>4010</v>
      </c>
      <c r="C72" s="34">
        <v>42541.557268518518</v>
      </c>
      <c r="D72" s="34">
        <v>42541.560937499999</v>
      </c>
      <c r="E72" s="6" t="s">
        <v>631</v>
      </c>
      <c r="F72" s="15">
        <f t="shared" si="2"/>
        <v>3.6689814805868082E-3</v>
      </c>
      <c r="G72" s="10" t="s">
        <v>4759</v>
      </c>
      <c r="H72" s="134">
        <v>0</v>
      </c>
      <c r="I72" s="112"/>
    </row>
    <row r="73" spans="1:9" x14ac:dyDescent="0.25">
      <c r="A73" s="6" t="s">
        <v>2303</v>
      </c>
      <c r="B73" s="6">
        <v>4042</v>
      </c>
      <c r="C73" s="34">
        <v>42541.532743055555</v>
      </c>
      <c r="D73" s="34">
        <v>42541.559571759259</v>
      </c>
      <c r="E73" s="6" t="s">
        <v>3218</v>
      </c>
      <c r="F73" s="15">
        <f t="shared" si="2"/>
        <v>2.6828703703358769E-2</v>
      </c>
      <c r="G73" s="10"/>
      <c r="H73" s="134">
        <v>1</v>
      </c>
      <c r="I73" s="112"/>
    </row>
    <row r="74" spans="1:9" x14ac:dyDescent="0.25">
      <c r="A74" s="6" t="s">
        <v>2304</v>
      </c>
      <c r="B74" s="6">
        <v>4041</v>
      </c>
      <c r="C74" s="34">
        <v>42541.566921296297</v>
      </c>
      <c r="D74" s="34">
        <v>42541.599004629628</v>
      </c>
      <c r="E74" s="6" t="s">
        <v>3218</v>
      </c>
      <c r="F74" s="15">
        <f t="shared" si="2"/>
        <v>3.2083333331684116E-2</v>
      </c>
      <c r="G74" s="10"/>
      <c r="H74" s="134">
        <v>1</v>
      </c>
      <c r="I74" s="112"/>
    </row>
    <row r="75" spans="1:9" x14ac:dyDescent="0.25">
      <c r="A75" s="6" t="s">
        <v>2305</v>
      </c>
      <c r="B75" s="6">
        <v>4007</v>
      </c>
      <c r="C75" s="34">
        <v>42541.542002314818</v>
      </c>
      <c r="D75" s="34">
        <v>42541.571481481478</v>
      </c>
      <c r="E75" s="6" t="s">
        <v>23</v>
      </c>
      <c r="F75" s="15">
        <f t="shared" si="2"/>
        <v>2.9479166660166811E-2</v>
      </c>
      <c r="G75" s="10"/>
      <c r="H75" s="134">
        <v>1</v>
      </c>
      <c r="I75" s="112"/>
    </row>
    <row r="76" spans="1:9" x14ac:dyDescent="0.25">
      <c r="A76" s="6" t="s">
        <v>2306</v>
      </c>
      <c r="B76" s="6">
        <v>4008</v>
      </c>
      <c r="C76" s="34">
        <v>42541.576504629629</v>
      </c>
      <c r="D76" s="34">
        <v>42541.609826388885</v>
      </c>
      <c r="E76" s="6" t="s">
        <v>23</v>
      </c>
      <c r="F76" s="15">
        <f t="shared" si="2"/>
        <v>3.3321759256068617E-2</v>
      </c>
      <c r="G76" s="10"/>
      <c r="H76" s="134">
        <v>1</v>
      </c>
      <c r="I76" s="112"/>
    </row>
    <row r="77" spans="1:9" x14ac:dyDescent="0.25">
      <c r="A77" s="6" t="s">
        <v>4826</v>
      </c>
      <c r="B77" s="6">
        <v>4025</v>
      </c>
      <c r="C77" s="34">
        <v>42541.54886574074</v>
      </c>
      <c r="D77" s="34">
        <v>42541.580960648149</v>
      </c>
      <c r="E77" s="6" t="s">
        <v>26</v>
      </c>
      <c r="F77" s="15">
        <f t="shared" si="2"/>
        <v>3.2094907408463769E-2</v>
      </c>
      <c r="G77" s="10"/>
      <c r="H77" s="134">
        <v>1</v>
      </c>
      <c r="I77" s="112"/>
    </row>
    <row r="78" spans="1:9" x14ac:dyDescent="0.25">
      <c r="A78" s="6" t="s">
        <v>4827</v>
      </c>
      <c r="B78" s="6">
        <v>4026</v>
      </c>
      <c r="C78" s="34">
        <v>42541.588587962964</v>
      </c>
      <c r="D78" s="34">
        <v>42541.620335648149</v>
      </c>
      <c r="E78" s="6" t="s">
        <v>26</v>
      </c>
      <c r="F78" s="15">
        <f t="shared" si="2"/>
        <v>3.1747685185109731E-2</v>
      </c>
      <c r="G78" s="10"/>
      <c r="H78" s="134">
        <v>1</v>
      </c>
      <c r="I78" s="112"/>
    </row>
    <row r="79" spans="1:9" x14ac:dyDescent="0.25">
      <c r="A79" s="6" t="s">
        <v>2307</v>
      </c>
      <c r="B79" s="6">
        <v>4044</v>
      </c>
      <c r="C79" s="34">
        <v>42541.561226851853</v>
      </c>
      <c r="D79" s="34">
        <v>42541.562650462962</v>
      </c>
      <c r="E79" s="6" t="s">
        <v>24</v>
      </c>
      <c r="F79" s="15">
        <f t="shared" si="2"/>
        <v>1.4236111092031933E-3</v>
      </c>
      <c r="G79" s="10" t="s">
        <v>4759</v>
      </c>
      <c r="H79" s="134">
        <v>0</v>
      </c>
      <c r="I79" s="112"/>
    </row>
    <row r="80" spans="1:9" x14ac:dyDescent="0.25">
      <c r="A80" s="6" t="s">
        <v>2308</v>
      </c>
      <c r="B80" s="6">
        <v>4043</v>
      </c>
      <c r="C80" s="34">
        <v>42541.600289351853</v>
      </c>
      <c r="D80" s="34">
        <v>42541.629143518519</v>
      </c>
      <c r="E80" s="6" t="s">
        <v>24</v>
      </c>
      <c r="F80" s="15">
        <f t="shared" si="2"/>
        <v>2.8854166666860692E-2</v>
      </c>
      <c r="G80" s="10"/>
      <c r="H80" s="134">
        <v>1</v>
      </c>
      <c r="I80" s="112"/>
    </row>
    <row r="81" spans="1:9" x14ac:dyDescent="0.25">
      <c r="A81" s="6" t="s">
        <v>2309</v>
      </c>
      <c r="B81" s="6">
        <v>4029</v>
      </c>
      <c r="C81" s="34">
        <v>42541.570347222223</v>
      </c>
      <c r="D81" s="34">
        <v>42541.600057870368</v>
      </c>
      <c r="E81" s="6" t="s">
        <v>35</v>
      </c>
      <c r="F81" s="15">
        <f t="shared" si="2"/>
        <v>2.9710648144828156E-2</v>
      </c>
      <c r="G81" s="10"/>
      <c r="H81" s="134">
        <v>1</v>
      </c>
      <c r="I81" s="112"/>
    </row>
    <row r="82" spans="1:9" x14ac:dyDescent="0.25">
      <c r="A82" s="6" t="s">
        <v>2310</v>
      </c>
      <c r="B82" s="6">
        <v>4030</v>
      </c>
      <c r="C82" s="34">
        <v>42541.606805555559</v>
      </c>
      <c r="D82" s="34">
        <v>42541.638449074075</v>
      </c>
      <c r="E82" s="6" t="s">
        <v>35</v>
      </c>
      <c r="F82" s="15">
        <f t="shared" si="2"/>
        <v>3.1643518515920732E-2</v>
      </c>
      <c r="G82" s="10"/>
      <c r="H82" s="134">
        <v>1</v>
      </c>
      <c r="I82" s="112"/>
    </row>
    <row r="83" spans="1:9" x14ac:dyDescent="0.25">
      <c r="A83" s="6" t="s">
        <v>2311</v>
      </c>
      <c r="B83" s="6">
        <v>4011</v>
      </c>
      <c r="C83" s="34">
        <v>42541.582696759258</v>
      </c>
      <c r="D83" s="34">
        <v>42541.608807870369</v>
      </c>
      <c r="E83" s="6" t="s">
        <v>33</v>
      </c>
      <c r="F83" s="15">
        <f t="shared" si="2"/>
        <v>2.6111111110367347E-2</v>
      </c>
      <c r="G83" s="10"/>
      <c r="H83" s="134">
        <v>1</v>
      </c>
      <c r="I83" s="112"/>
    </row>
    <row r="84" spans="1:9" x14ac:dyDescent="0.25">
      <c r="A84" s="6" t="s">
        <v>2312</v>
      </c>
      <c r="B84" s="6">
        <v>4012</v>
      </c>
      <c r="C84" s="34">
        <v>42541.620868055557</v>
      </c>
      <c r="D84" s="34">
        <v>42541.650370370371</v>
      </c>
      <c r="E84" s="6" t="s">
        <v>33</v>
      </c>
      <c r="F84" s="15">
        <f t="shared" si="2"/>
        <v>2.9502314813726116E-2</v>
      </c>
      <c r="G84" s="10"/>
      <c r="H84" s="134">
        <v>1</v>
      </c>
      <c r="I84" s="112"/>
    </row>
    <row r="85" spans="1:9" x14ac:dyDescent="0.25">
      <c r="A85" s="6" t="s">
        <v>2313</v>
      </c>
      <c r="B85" s="6">
        <v>4024</v>
      </c>
      <c r="C85" s="34">
        <v>42541.59202546296</v>
      </c>
      <c r="D85" s="34">
        <v>42541.618981481479</v>
      </c>
      <c r="E85" s="6" t="s">
        <v>25</v>
      </c>
      <c r="F85" s="15">
        <f t="shared" si="2"/>
        <v>2.6956018518831115E-2</v>
      </c>
      <c r="G85" s="10"/>
      <c r="H85" s="134">
        <v>1</v>
      </c>
      <c r="I85" s="112"/>
    </row>
    <row r="86" spans="1:9" x14ac:dyDescent="0.25">
      <c r="A86" s="6" t="s">
        <v>2314</v>
      </c>
      <c r="B86" s="6">
        <v>4023</v>
      </c>
      <c r="C86" s="34">
        <v>42541.632523148146</v>
      </c>
      <c r="D86" s="34">
        <v>42541.659768518519</v>
      </c>
      <c r="E86" s="6" t="s">
        <v>25</v>
      </c>
      <c r="F86" s="15">
        <f t="shared" si="2"/>
        <v>2.7245370372838806E-2</v>
      </c>
      <c r="G86" s="10"/>
      <c r="H86" s="134">
        <v>1</v>
      </c>
      <c r="I86" s="112"/>
    </row>
    <row r="87" spans="1:9" x14ac:dyDescent="0.25">
      <c r="A87" s="6" t="s">
        <v>2315</v>
      </c>
      <c r="B87" s="6">
        <v>4042</v>
      </c>
      <c r="C87" s="34">
        <v>42541.602442129632</v>
      </c>
      <c r="D87" s="34">
        <v>42541.634212962963</v>
      </c>
      <c r="E87" s="6" t="s">
        <v>3218</v>
      </c>
      <c r="F87" s="15">
        <f t="shared" si="2"/>
        <v>3.1770833331393078E-2</v>
      </c>
      <c r="G87" s="10"/>
      <c r="H87" s="134">
        <v>1</v>
      </c>
      <c r="I87" s="112"/>
    </row>
    <row r="88" spans="1:9" x14ac:dyDescent="0.25">
      <c r="A88" s="6" t="s">
        <v>2316</v>
      </c>
      <c r="B88" s="6">
        <v>4041</v>
      </c>
      <c r="C88" s="34">
        <v>42541.642013888886</v>
      </c>
      <c r="D88" s="34">
        <v>42541.674861111111</v>
      </c>
      <c r="E88" s="6" t="s">
        <v>3218</v>
      </c>
      <c r="F88" s="15">
        <f t="shared" si="2"/>
        <v>3.2847222224518191E-2</v>
      </c>
      <c r="G88" s="10"/>
      <c r="H88" s="134">
        <v>1</v>
      </c>
      <c r="I88" s="112"/>
    </row>
    <row r="89" spans="1:9" x14ac:dyDescent="0.25">
      <c r="A89" s="6" t="s">
        <v>2317</v>
      </c>
      <c r="B89" s="6">
        <v>4007</v>
      </c>
      <c r="C89" s="34">
        <v>42541.613541666666</v>
      </c>
      <c r="D89" s="34">
        <v>42541.640590277777</v>
      </c>
      <c r="E89" s="6" t="s">
        <v>23</v>
      </c>
      <c r="F89" s="15">
        <f t="shared" si="2"/>
        <v>2.7048611111240461E-2</v>
      </c>
      <c r="G89" s="10"/>
      <c r="H89" s="134">
        <v>1</v>
      </c>
      <c r="I89" s="112"/>
    </row>
    <row r="90" spans="1:9" x14ac:dyDescent="0.25">
      <c r="A90" s="6" t="s">
        <v>2318</v>
      </c>
      <c r="B90" s="6">
        <v>4008</v>
      </c>
      <c r="C90" s="34">
        <v>42541.64980324074</v>
      </c>
      <c r="D90" s="34">
        <v>42541.680115740739</v>
      </c>
      <c r="E90" s="6" t="s">
        <v>23</v>
      </c>
      <c r="F90" s="15">
        <f t="shared" si="2"/>
        <v>3.0312499999126885E-2</v>
      </c>
      <c r="G90" s="10"/>
      <c r="H90" s="134">
        <v>1</v>
      </c>
      <c r="I90" s="112"/>
    </row>
    <row r="91" spans="1:9" x14ac:dyDescent="0.25">
      <c r="A91" s="6" t="s">
        <v>2319</v>
      </c>
      <c r="B91" s="6">
        <v>4025</v>
      </c>
      <c r="C91" s="34">
        <v>42541.623055555552</v>
      </c>
      <c r="D91" s="34">
        <v>42541.652986111112</v>
      </c>
      <c r="E91" s="6" t="s">
        <v>26</v>
      </c>
      <c r="F91" s="15">
        <f t="shared" si="2"/>
        <v>2.9930555559985805E-2</v>
      </c>
      <c r="G91" s="10"/>
      <c r="H91" s="134">
        <v>1</v>
      </c>
      <c r="I91" s="112"/>
    </row>
    <row r="92" spans="1:9" x14ac:dyDescent="0.25">
      <c r="A92" s="6" t="s">
        <v>2320</v>
      </c>
      <c r="B92" s="6">
        <v>4026</v>
      </c>
      <c r="C92" s="34">
        <v>42541.659537037034</v>
      </c>
      <c r="D92" s="34">
        <v>42541.692280092589</v>
      </c>
      <c r="E92" s="6" t="s">
        <v>26</v>
      </c>
      <c r="F92" s="15">
        <f t="shared" si="2"/>
        <v>3.2743055555329192E-2</v>
      </c>
      <c r="G92" s="10"/>
      <c r="H92" s="134">
        <v>1</v>
      </c>
      <c r="I92" s="112"/>
    </row>
    <row r="93" spans="1:9" x14ac:dyDescent="0.25">
      <c r="A93" s="6" t="s">
        <v>2321</v>
      </c>
      <c r="B93" s="6">
        <v>4018</v>
      </c>
      <c r="C93" s="34">
        <v>42541.634641203702</v>
      </c>
      <c r="D93" s="34">
        <v>42541.660960648151</v>
      </c>
      <c r="E93" s="6" t="s">
        <v>36</v>
      </c>
      <c r="F93" s="15">
        <f t="shared" si="2"/>
        <v>2.6319444448745344E-2</v>
      </c>
      <c r="G93" s="10"/>
      <c r="H93" s="134">
        <v>1</v>
      </c>
      <c r="I93" s="112"/>
    </row>
    <row r="94" spans="1:9" x14ac:dyDescent="0.25">
      <c r="A94" s="6" t="s">
        <v>2322</v>
      </c>
      <c r="B94" s="6">
        <v>4017</v>
      </c>
      <c r="C94" s="34">
        <v>42541.672731481478</v>
      </c>
      <c r="D94" s="34">
        <v>42541.701018518521</v>
      </c>
      <c r="E94" s="6" t="s">
        <v>36</v>
      </c>
      <c r="F94" s="15">
        <f t="shared" si="2"/>
        <v>2.828703704290092E-2</v>
      </c>
      <c r="G94" s="10"/>
      <c r="H94" s="134">
        <v>1</v>
      </c>
      <c r="I94" s="112"/>
    </row>
    <row r="95" spans="1:9" x14ac:dyDescent="0.25">
      <c r="A95" s="6" t="s">
        <v>2323</v>
      </c>
      <c r="B95" s="6">
        <v>4029</v>
      </c>
      <c r="C95" s="34">
        <v>42541.642060185186</v>
      </c>
      <c r="D95" s="34">
        <v>42541.671967592592</v>
      </c>
      <c r="E95" s="6" t="s">
        <v>35</v>
      </c>
      <c r="F95" s="15">
        <f t="shared" si="2"/>
        <v>2.9907407406426501E-2</v>
      </c>
      <c r="G95" s="10"/>
      <c r="H95" s="134">
        <v>1</v>
      </c>
      <c r="I95" s="112"/>
    </row>
    <row r="96" spans="1:9" x14ac:dyDescent="0.25">
      <c r="A96" s="6" t="s">
        <v>2324</v>
      </c>
      <c r="B96" s="6">
        <v>4030</v>
      </c>
      <c r="C96" s="34">
        <v>42541.680509259262</v>
      </c>
      <c r="D96" s="34">
        <v>42541.712418981479</v>
      </c>
      <c r="E96" s="6" t="s">
        <v>35</v>
      </c>
      <c r="F96" s="15">
        <f t="shared" si="2"/>
        <v>3.1909722216369119E-2</v>
      </c>
      <c r="G96" s="10"/>
      <c r="H96" s="134">
        <v>1</v>
      </c>
      <c r="I96" s="112"/>
    </row>
    <row r="97" spans="1:9" x14ac:dyDescent="0.25">
      <c r="A97" s="6" t="s">
        <v>2325</v>
      </c>
      <c r="B97" s="6">
        <v>4011</v>
      </c>
      <c r="C97" s="34">
        <v>42541.654317129629</v>
      </c>
      <c r="D97" s="34">
        <v>42541.681597222225</v>
      </c>
      <c r="E97" s="6" t="s">
        <v>33</v>
      </c>
      <c r="F97" s="15">
        <f t="shared" si="2"/>
        <v>2.7280092595901806E-2</v>
      </c>
      <c r="G97" s="10"/>
      <c r="H97" s="134">
        <v>1</v>
      </c>
      <c r="I97" s="112"/>
    </row>
    <row r="98" spans="1:9" x14ac:dyDescent="0.25">
      <c r="A98" s="6" t="s">
        <v>2326</v>
      </c>
      <c r="B98" s="6">
        <v>4012</v>
      </c>
      <c r="C98" s="34">
        <v>42541.693182870367</v>
      </c>
      <c r="D98" s="34">
        <v>42541.724479166667</v>
      </c>
      <c r="E98" s="6" t="s">
        <v>33</v>
      </c>
      <c r="F98" s="15">
        <f t="shared" si="2"/>
        <v>3.1296296299842652E-2</v>
      </c>
      <c r="G98" s="10"/>
      <c r="H98" s="134">
        <v>1</v>
      </c>
      <c r="I98" s="112"/>
    </row>
    <row r="99" spans="1:9" x14ac:dyDescent="0.25">
      <c r="A99" s="6" t="s">
        <v>2327</v>
      </c>
      <c r="B99" s="6">
        <v>4024</v>
      </c>
      <c r="C99" s="34">
        <v>42541.663206018522</v>
      </c>
      <c r="D99" s="34">
        <v>42541.693645833337</v>
      </c>
      <c r="E99" s="6" t="s">
        <v>25</v>
      </c>
      <c r="F99" s="15">
        <f t="shared" si="2"/>
        <v>3.0439814814599231E-2</v>
      </c>
      <c r="G99" s="10"/>
      <c r="H99" s="134">
        <v>1</v>
      </c>
      <c r="I99" s="112"/>
    </row>
    <row r="100" spans="1:9" x14ac:dyDescent="0.25">
      <c r="A100" s="6" t="s">
        <v>2328</v>
      </c>
      <c r="B100" s="6">
        <v>4023</v>
      </c>
      <c r="C100" s="34">
        <v>42541.700520833336</v>
      </c>
      <c r="D100" s="34">
        <v>42541.733506944445</v>
      </c>
      <c r="E100" s="6" t="s">
        <v>25</v>
      </c>
      <c r="F100" s="15">
        <f t="shared" si="2"/>
        <v>3.2986111109494232E-2</v>
      </c>
      <c r="G100" s="10"/>
      <c r="H100" s="134">
        <v>1</v>
      </c>
      <c r="I100" s="112"/>
    </row>
    <row r="101" spans="1:9" x14ac:dyDescent="0.25">
      <c r="A101" s="6" t="s">
        <v>2329</v>
      </c>
      <c r="B101" s="6">
        <v>4042</v>
      </c>
      <c r="C101" s="34">
        <v>42541.677673611113</v>
      </c>
      <c r="D101" s="34">
        <v>42541.706273148149</v>
      </c>
      <c r="E101" s="6" t="s">
        <v>3218</v>
      </c>
      <c r="F101" s="15">
        <f t="shared" si="2"/>
        <v>2.8599537035916001E-2</v>
      </c>
      <c r="G101" s="10"/>
      <c r="H101" s="134">
        <v>1</v>
      </c>
      <c r="I101" s="112"/>
    </row>
    <row r="102" spans="1:9" x14ac:dyDescent="0.25">
      <c r="A102" s="6" t="s">
        <v>2330</v>
      </c>
      <c r="B102" s="6">
        <v>4041</v>
      </c>
      <c r="C102" s="34">
        <v>42541.713171296295</v>
      </c>
      <c r="D102" s="34">
        <v>42541.745625000003</v>
      </c>
      <c r="E102" s="6" t="s">
        <v>3218</v>
      </c>
      <c r="F102" s="15">
        <f t="shared" si="2"/>
        <v>3.2453703708597459E-2</v>
      </c>
      <c r="G102" s="10"/>
      <c r="H102" s="134">
        <v>1</v>
      </c>
      <c r="I102" s="112"/>
    </row>
    <row r="103" spans="1:9" x14ac:dyDescent="0.25">
      <c r="A103" s="6" t="s">
        <v>2331</v>
      </c>
      <c r="B103" s="6">
        <v>4007</v>
      </c>
      <c r="C103" s="34">
        <v>42541.684918981482</v>
      </c>
      <c r="D103" s="34">
        <v>42541.714560185188</v>
      </c>
      <c r="E103" s="6" t="s">
        <v>23</v>
      </c>
      <c r="F103" s="15">
        <f t="shared" si="2"/>
        <v>2.9641203705978114E-2</v>
      </c>
      <c r="G103" s="10"/>
      <c r="H103" s="134">
        <v>1</v>
      </c>
      <c r="I103" s="112"/>
    </row>
    <row r="104" spans="1:9" x14ac:dyDescent="0.25">
      <c r="A104" s="6" t="s">
        <v>2332</v>
      </c>
      <c r="B104" s="6">
        <v>4008</v>
      </c>
      <c r="C104" s="34">
        <v>42541.721701388888</v>
      </c>
      <c r="D104" s="34">
        <v>42541.755057870374</v>
      </c>
      <c r="E104" s="6" t="s">
        <v>23</v>
      </c>
      <c r="F104" s="15">
        <f t="shared" si="2"/>
        <v>3.3356481486407574E-2</v>
      </c>
      <c r="G104" s="10"/>
      <c r="H104" s="134">
        <v>1</v>
      </c>
      <c r="I104" s="112"/>
    </row>
    <row r="105" spans="1:9" x14ac:dyDescent="0.25">
      <c r="A105" s="6" t="s">
        <v>2333</v>
      </c>
      <c r="B105" s="6">
        <v>4025</v>
      </c>
      <c r="C105" s="34">
        <v>42541.694826388892</v>
      </c>
      <c r="D105" s="34">
        <v>42541.724687499998</v>
      </c>
      <c r="E105" s="6" t="s">
        <v>26</v>
      </c>
      <c r="F105" s="15">
        <f t="shared" si="2"/>
        <v>2.9861111106583849E-2</v>
      </c>
      <c r="G105" s="10"/>
      <c r="H105" s="134">
        <v>1</v>
      </c>
      <c r="I105" s="112"/>
    </row>
    <row r="106" spans="1:9" x14ac:dyDescent="0.25">
      <c r="A106" s="6" t="s">
        <v>2334</v>
      </c>
      <c r="B106" s="6">
        <v>4026</v>
      </c>
      <c r="C106" s="34">
        <v>42541.733275462961</v>
      </c>
      <c r="D106" s="34">
        <v>42541.767592592594</v>
      </c>
      <c r="E106" s="6" t="s">
        <v>26</v>
      </c>
      <c r="F106" s="15">
        <f t="shared" si="2"/>
        <v>3.4317129633564036E-2</v>
      </c>
      <c r="G106" s="10"/>
      <c r="H106" s="134">
        <v>1</v>
      </c>
      <c r="I106" s="112"/>
    </row>
    <row r="107" spans="1:9" x14ac:dyDescent="0.25">
      <c r="A107" s="6" t="s">
        <v>2335</v>
      </c>
      <c r="B107" s="6">
        <v>4018</v>
      </c>
      <c r="C107" s="34">
        <v>42541.703958333332</v>
      </c>
      <c r="D107" s="34">
        <v>42541.733946759261</v>
      </c>
      <c r="E107" s="6" t="s">
        <v>36</v>
      </c>
      <c r="F107" s="15">
        <f t="shared" si="2"/>
        <v>2.9988425929332152E-2</v>
      </c>
      <c r="G107" s="10"/>
      <c r="H107" s="134">
        <v>1</v>
      </c>
      <c r="I107" s="112"/>
    </row>
    <row r="108" spans="1:9" x14ac:dyDescent="0.25">
      <c r="A108" s="6" t="s">
        <v>2336</v>
      </c>
      <c r="B108" s="6">
        <v>4017</v>
      </c>
      <c r="C108" s="34">
        <v>42541.744155092594</v>
      </c>
      <c r="D108" s="34">
        <v>42541.7731712963</v>
      </c>
      <c r="E108" s="15" t="s">
        <v>36</v>
      </c>
      <c r="F108" s="15">
        <f t="shared" si="2"/>
        <v>2.9016203705396038E-2</v>
      </c>
      <c r="G108" s="10"/>
      <c r="H108" s="134">
        <v>1</v>
      </c>
      <c r="I108" s="112"/>
    </row>
    <row r="109" spans="1:9" x14ac:dyDescent="0.25">
      <c r="A109" s="6" t="s">
        <v>2337</v>
      </c>
      <c r="B109" s="6">
        <v>4029</v>
      </c>
      <c r="C109" s="34">
        <v>42541.717962962961</v>
      </c>
      <c r="D109" s="34">
        <v>42541.747199074074</v>
      </c>
      <c r="E109" s="15" t="s">
        <v>35</v>
      </c>
      <c r="F109" s="15">
        <f t="shared" si="2"/>
        <v>2.923611111327773E-2</v>
      </c>
      <c r="G109" s="10"/>
      <c r="H109" s="134">
        <v>1</v>
      </c>
      <c r="I109" s="112"/>
    </row>
    <row r="110" spans="1:9" x14ac:dyDescent="0.25">
      <c r="A110" s="6" t="s">
        <v>2338</v>
      </c>
      <c r="B110" s="6">
        <v>4030</v>
      </c>
      <c r="C110" s="34">
        <v>42541.752199074072</v>
      </c>
      <c r="D110" s="34">
        <v>42541.787962962961</v>
      </c>
      <c r="E110" s="15" t="s">
        <v>35</v>
      </c>
      <c r="F110" s="15">
        <f t="shared" si="2"/>
        <v>3.5763888889050577E-2</v>
      </c>
      <c r="G110" s="10"/>
      <c r="H110" s="134">
        <v>1</v>
      </c>
      <c r="I110" s="112"/>
    </row>
    <row r="111" spans="1:9" x14ac:dyDescent="0.25">
      <c r="A111" s="6" t="s">
        <v>2339</v>
      </c>
      <c r="B111" s="6">
        <v>4011</v>
      </c>
      <c r="C111" s="34">
        <v>42541.728229166663</v>
      </c>
      <c r="D111" s="34">
        <v>42541.755370370367</v>
      </c>
      <c r="E111" s="15" t="s">
        <v>33</v>
      </c>
      <c r="F111" s="15">
        <f t="shared" si="2"/>
        <v>2.7141203703649808E-2</v>
      </c>
      <c r="G111" s="10"/>
      <c r="H111" s="134">
        <v>1</v>
      </c>
      <c r="I111" s="112"/>
    </row>
    <row r="112" spans="1:9" x14ac:dyDescent="0.25">
      <c r="A112" s="6" t="s">
        <v>2340</v>
      </c>
      <c r="B112" s="6">
        <v>4012</v>
      </c>
      <c r="C112" s="34">
        <v>42541.765775462962</v>
      </c>
      <c r="D112" s="34">
        <v>42541.797638888886</v>
      </c>
      <c r="E112" s="15" t="s">
        <v>33</v>
      </c>
      <c r="F112" s="15">
        <f t="shared" si="2"/>
        <v>3.1863425923802424E-2</v>
      </c>
      <c r="G112" s="10"/>
      <c r="H112" s="134">
        <v>1</v>
      </c>
      <c r="I112" s="112"/>
    </row>
    <row r="113" spans="1:9" x14ac:dyDescent="0.25">
      <c r="A113" s="6" t="s">
        <v>2341</v>
      </c>
      <c r="B113" s="6">
        <v>4024</v>
      </c>
      <c r="C113" s="34">
        <v>42541.739710648151</v>
      </c>
      <c r="D113" s="34">
        <v>42541.765023148146</v>
      </c>
      <c r="E113" s="15" t="s">
        <v>25</v>
      </c>
      <c r="F113" s="15">
        <f t="shared" si="2"/>
        <v>2.5312499994470272E-2</v>
      </c>
      <c r="G113" s="10"/>
      <c r="H113" s="134">
        <v>1</v>
      </c>
      <c r="I113" s="112"/>
    </row>
    <row r="114" spans="1:9" x14ac:dyDescent="0.25">
      <c r="A114" s="6" t="s">
        <v>2342</v>
      </c>
      <c r="B114" s="6">
        <v>4023</v>
      </c>
      <c r="C114" s="34">
        <v>42541.776435185187</v>
      </c>
      <c r="D114" s="34">
        <v>42541.805034722223</v>
      </c>
      <c r="E114" s="15" t="s">
        <v>25</v>
      </c>
      <c r="F114" s="15">
        <f t="shared" si="2"/>
        <v>2.8599537035916001E-2</v>
      </c>
      <c r="G114" s="10"/>
      <c r="H114" s="134">
        <v>1</v>
      </c>
      <c r="I114" s="112"/>
    </row>
    <row r="115" spans="1:9" x14ac:dyDescent="0.25">
      <c r="A115" s="6" t="s">
        <v>2343</v>
      </c>
      <c r="B115" s="6">
        <v>4042</v>
      </c>
      <c r="C115" s="34">
        <v>42541.749074074076</v>
      </c>
      <c r="D115" s="34">
        <v>42541.778865740744</v>
      </c>
      <c r="E115" s="15" t="s">
        <v>3218</v>
      </c>
      <c r="F115" s="15">
        <f t="shared" si="2"/>
        <v>2.9791666667733807E-2</v>
      </c>
      <c r="G115" s="10"/>
      <c r="H115" s="134">
        <v>1</v>
      </c>
      <c r="I115" s="112"/>
    </row>
    <row r="116" spans="1:9" x14ac:dyDescent="0.25">
      <c r="A116" s="6" t="s">
        <v>2344</v>
      </c>
      <c r="B116" s="6">
        <v>4041</v>
      </c>
      <c r="C116" s="34">
        <v>42541.788645833331</v>
      </c>
      <c r="D116" s="34">
        <v>42541.818101851852</v>
      </c>
      <c r="E116" s="15" t="s">
        <v>3218</v>
      </c>
      <c r="F116" s="15">
        <f t="shared" si="2"/>
        <v>2.9456018521159422E-2</v>
      </c>
      <c r="G116" s="10"/>
      <c r="H116" s="134">
        <v>1</v>
      </c>
      <c r="I116" s="112"/>
    </row>
    <row r="117" spans="1:9" x14ac:dyDescent="0.25">
      <c r="A117" s="6" t="s">
        <v>2345</v>
      </c>
      <c r="B117" s="6">
        <v>4007</v>
      </c>
      <c r="C117" s="34">
        <v>42541.760405092595</v>
      </c>
      <c r="D117" s="34">
        <v>42541.762442129628</v>
      </c>
      <c r="E117" s="15" t="s">
        <v>23</v>
      </c>
      <c r="F117" s="15">
        <f t="shared" si="2"/>
        <v>2.0370370330056176E-3</v>
      </c>
      <c r="G117" s="10" t="s">
        <v>4694</v>
      </c>
      <c r="H117" s="134">
        <v>0.94444444444444442</v>
      </c>
      <c r="I117" s="112"/>
    </row>
    <row r="118" spans="1:9" x14ac:dyDescent="0.25">
      <c r="A118" s="6" t="s">
        <v>2346</v>
      </c>
      <c r="B118" s="6">
        <v>4008</v>
      </c>
      <c r="C118" s="34">
        <v>42541.796574074076</v>
      </c>
      <c r="D118" s="34">
        <v>42541.833854166667</v>
      </c>
      <c r="E118" s="15" t="s">
        <v>23</v>
      </c>
      <c r="F118" s="15">
        <f t="shared" si="2"/>
        <v>3.7280092590663116E-2</v>
      </c>
      <c r="G118" s="10"/>
      <c r="H118" s="134">
        <v>1</v>
      </c>
      <c r="I118" s="112"/>
    </row>
    <row r="119" spans="1:9" x14ac:dyDescent="0.25">
      <c r="A119" s="6" t="s">
        <v>2347</v>
      </c>
      <c r="B119" s="6">
        <v>4025</v>
      </c>
      <c r="C119" s="34">
        <v>42541.770740740743</v>
      </c>
      <c r="D119" s="34">
        <v>42541.803969907407</v>
      </c>
      <c r="E119" s="15" t="s">
        <v>26</v>
      </c>
      <c r="F119" s="15">
        <f t="shared" si="2"/>
        <v>3.3229166663659271E-2</v>
      </c>
      <c r="G119" s="10"/>
      <c r="H119" s="134">
        <v>1</v>
      </c>
      <c r="I119" s="112"/>
    </row>
    <row r="120" spans="1:9" x14ac:dyDescent="0.25">
      <c r="A120" s="6" t="s">
        <v>2348</v>
      </c>
      <c r="B120" s="6">
        <v>4026</v>
      </c>
      <c r="C120" s="34">
        <v>42541.808912037035</v>
      </c>
      <c r="D120" s="34">
        <v>42541.838634259257</v>
      </c>
      <c r="E120" s="15" t="s">
        <v>26</v>
      </c>
      <c r="F120" s="15">
        <f t="shared" si="2"/>
        <v>2.9722222221607808E-2</v>
      </c>
      <c r="G120" s="10"/>
      <c r="H120" s="134">
        <v>1</v>
      </c>
      <c r="I120" s="112"/>
    </row>
    <row r="121" spans="1:9" x14ac:dyDescent="0.25">
      <c r="A121" s="6" t="s">
        <v>2349</v>
      </c>
      <c r="B121" s="6">
        <v>4029</v>
      </c>
      <c r="C121" s="34">
        <v>42541.792581018519</v>
      </c>
      <c r="D121" s="34">
        <v>42541.824687499997</v>
      </c>
      <c r="E121" s="15" t="s">
        <v>35</v>
      </c>
      <c r="F121" s="15">
        <f t="shared" si="2"/>
        <v>3.2106481477967463E-2</v>
      </c>
      <c r="G121" s="10"/>
      <c r="H121" s="134">
        <v>1</v>
      </c>
      <c r="I121" s="112"/>
    </row>
    <row r="122" spans="1:9" x14ac:dyDescent="0.25">
      <c r="A122" s="6" t="s">
        <v>2350</v>
      </c>
      <c r="B122" s="6">
        <v>4030</v>
      </c>
      <c r="C122" s="34">
        <v>42541.827430555553</v>
      </c>
      <c r="D122" s="34">
        <v>42541.861087962963</v>
      </c>
      <c r="E122" s="15" t="s">
        <v>35</v>
      </c>
      <c r="F122" s="15">
        <f t="shared" si="2"/>
        <v>3.365740740991896E-2</v>
      </c>
      <c r="G122" s="10"/>
      <c r="H122" s="134">
        <v>1</v>
      </c>
      <c r="I122" s="112"/>
    </row>
    <row r="123" spans="1:9" x14ac:dyDescent="0.25">
      <c r="A123" s="6" t="s">
        <v>2351</v>
      </c>
      <c r="B123" s="6">
        <v>4024</v>
      </c>
      <c r="C123" s="34">
        <v>42541.809166666666</v>
      </c>
      <c r="D123" s="34">
        <v>42541.839212962965</v>
      </c>
      <c r="E123" s="15" t="s">
        <v>25</v>
      </c>
      <c r="F123" s="15">
        <f t="shared" si="2"/>
        <v>3.0046296298678499E-2</v>
      </c>
      <c r="G123" s="10"/>
      <c r="H123" s="134">
        <v>1</v>
      </c>
      <c r="I123" s="112"/>
    </row>
    <row r="124" spans="1:9" x14ac:dyDescent="0.25">
      <c r="A124" s="6" t="s">
        <v>2352</v>
      </c>
      <c r="B124" s="6">
        <v>4023</v>
      </c>
      <c r="C124" s="34">
        <v>42541.848981481482</v>
      </c>
      <c r="D124" s="34">
        <v>42541.881249999999</v>
      </c>
      <c r="E124" s="15" t="s">
        <v>25</v>
      </c>
      <c r="F124" s="15">
        <f t="shared" si="2"/>
        <v>3.2268518516502809E-2</v>
      </c>
      <c r="G124" s="10"/>
      <c r="H124" s="134">
        <v>1</v>
      </c>
      <c r="I124" s="112"/>
    </row>
    <row r="125" spans="1:9" x14ac:dyDescent="0.25">
      <c r="A125" s="6" t="s">
        <v>4828</v>
      </c>
      <c r="B125" s="6">
        <v>4007</v>
      </c>
      <c r="C125" s="34">
        <v>42541.836793981478</v>
      </c>
      <c r="D125" s="34">
        <v>42541.866226851853</v>
      </c>
      <c r="E125" s="15" t="s">
        <v>23</v>
      </c>
      <c r="F125" s="15">
        <f t="shared" si="2"/>
        <v>2.9432870374876074E-2</v>
      </c>
      <c r="G125" s="10"/>
      <c r="H125" s="134">
        <v>1</v>
      </c>
      <c r="I125" s="112"/>
    </row>
    <row r="126" spans="1:9" x14ac:dyDescent="0.25">
      <c r="A126" s="6" t="s">
        <v>2353</v>
      </c>
      <c r="B126" s="6">
        <v>4008</v>
      </c>
      <c r="C126" s="34">
        <v>42541.868900462963</v>
      </c>
      <c r="D126" s="34">
        <v>42541.898530092592</v>
      </c>
      <c r="E126" s="15" t="s">
        <v>23</v>
      </c>
      <c r="F126" s="15">
        <f t="shared" si="2"/>
        <v>2.9629629629198462E-2</v>
      </c>
      <c r="G126" s="10"/>
      <c r="H126" s="134">
        <v>1</v>
      </c>
      <c r="I126" s="112"/>
    </row>
    <row r="127" spans="1:9" x14ac:dyDescent="0.25">
      <c r="A127" s="6" t="s">
        <v>2354</v>
      </c>
      <c r="B127" s="6">
        <v>4025</v>
      </c>
      <c r="C127" s="34">
        <v>42541.859768518516</v>
      </c>
      <c r="D127" s="34">
        <v>42541.888113425928</v>
      </c>
      <c r="E127" s="15" t="s">
        <v>26</v>
      </c>
      <c r="F127" s="15">
        <f t="shared" si="2"/>
        <v>2.8344907412247267E-2</v>
      </c>
      <c r="G127" s="10" t="s">
        <v>3816</v>
      </c>
      <c r="H127" s="134">
        <v>0.94444444444444442</v>
      </c>
      <c r="I127" s="112"/>
    </row>
    <row r="128" spans="1:9" x14ac:dyDescent="0.25">
      <c r="A128" s="6" t="s">
        <v>2355</v>
      </c>
      <c r="B128" s="6">
        <v>4026</v>
      </c>
      <c r="C128" s="34">
        <v>42541.894409722219</v>
      </c>
      <c r="D128" s="34">
        <v>42541.924537037034</v>
      </c>
      <c r="E128" s="15" t="s">
        <v>26</v>
      </c>
      <c r="F128" s="15">
        <f t="shared" si="2"/>
        <v>3.0127314814308193E-2</v>
      </c>
      <c r="G128" s="10"/>
      <c r="H128" s="134">
        <v>1</v>
      </c>
      <c r="I128" s="112"/>
    </row>
    <row r="129" spans="1:9" x14ac:dyDescent="0.25">
      <c r="A129" s="6" t="s">
        <v>2356</v>
      </c>
      <c r="B129" s="6">
        <v>4029</v>
      </c>
      <c r="C129" s="34">
        <v>42541.869120370371</v>
      </c>
      <c r="D129" s="34">
        <v>42541.890474537038</v>
      </c>
      <c r="E129" s="15" t="s">
        <v>35</v>
      </c>
      <c r="F129" s="15">
        <f t="shared" ref="F129:F144" si="3">D129-C129</f>
        <v>2.1354166667151731E-2</v>
      </c>
      <c r="G129" s="10" t="s">
        <v>4703</v>
      </c>
      <c r="H129" s="134">
        <v>0.77777777777777779</v>
      </c>
      <c r="I129" s="112"/>
    </row>
    <row r="130" spans="1:9" x14ac:dyDescent="0.25">
      <c r="A130" s="6" t="s">
        <v>2357</v>
      </c>
      <c r="B130" s="6">
        <v>4030</v>
      </c>
      <c r="C130" s="34">
        <v>42541.910624999997</v>
      </c>
      <c r="D130" s="34">
        <v>42541.943541666667</v>
      </c>
      <c r="E130" s="15" t="s">
        <v>35</v>
      </c>
      <c r="F130" s="15">
        <f t="shared" si="3"/>
        <v>3.291666667064419E-2</v>
      </c>
      <c r="G130" s="10"/>
      <c r="H130" s="134">
        <v>1</v>
      </c>
      <c r="I130" s="112"/>
    </row>
    <row r="131" spans="1:9" x14ac:dyDescent="0.25">
      <c r="A131" s="6" t="s">
        <v>2358</v>
      </c>
      <c r="B131" s="6">
        <v>4044</v>
      </c>
      <c r="C131" s="34">
        <v>42541.893750000003</v>
      </c>
      <c r="D131" s="34">
        <v>42541.921932870369</v>
      </c>
      <c r="E131" s="15" t="s">
        <v>24</v>
      </c>
      <c r="F131" s="15">
        <f t="shared" si="3"/>
        <v>2.8182870366435964E-2</v>
      </c>
      <c r="G131" s="10"/>
      <c r="H131" s="134">
        <v>1</v>
      </c>
      <c r="I131" s="112"/>
    </row>
    <row r="132" spans="1:9" x14ac:dyDescent="0.25">
      <c r="A132" s="6" t="s">
        <v>2359</v>
      </c>
      <c r="B132" s="6">
        <v>4043</v>
      </c>
      <c r="C132" s="34">
        <v>42541.932812500003</v>
      </c>
      <c r="D132" s="34">
        <v>42541.961423611108</v>
      </c>
      <c r="E132" s="15" t="s">
        <v>24</v>
      </c>
      <c r="F132" s="15">
        <f t="shared" si="3"/>
        <v>2.8611111105419695E-2</v>
      </c>
      <c r="G132" s="10"/>
      <c r="H132" s="134">
        <v>1</v>
      </c>
      <c r="I132" s="112"/>
    </row>
    <row r="133" spans="1:9" x14ac:dyDescent="0.25">
      <c r="A133" s="6" t="s">
        <v>2360</v>
      </c>
      <c r="B133" s="6">
        <v>4007</v>
      </c>
      <c r="C133" s="34">
        <v>42541.911712962959</v>
      </c>
      <c r="D133" s="34">
        <v>42541.949236111112</v>
      </c>
      <c r="E133" s="15" t="s">
        <v>23</v>
      </c>
      <c r="F133" s="15">
        <f t="shared" si="3"/>
        <v>3.7523148152104113E-2</v>
      </c>
      <c r="G133" s="10"/>
      <c r="H133" s="134">
        <v>1</v>
      </c>
      <c r="I133" s="112"/>
    </row>
    <row r="134" spans="1:9" x14ac:dyDescent="0.25">
      <c r="A134" s="6" t="s">
        <v>2361</v>
      </c>
      <c r="B134" s="6">
        <v>4008</v>
      </c>
      <c r="C134" s="34">
        <v>42541.951458333337</v>
      </c>
      <c r="D134" s="34">
        <v>42541.983067129629</v>
      </c>
      <c r="E134" s="15" t="s">
        <v>23</v>
      </c>
      <c r="F134" s="15">
        <f t="shared" si="3"/>
        <v>3.1608796292857733E-2</v>
      </c>
      <c r="G134" s="10"/>
      <c r="H134" s="134">
        <v>1</v>
      </c>
      <c r="I134" s="112"/>
    </row>
    <row r="135" spans="1:9" x14ac:dyDescent="0.25">
      <c r="A135" s="6" t="s">
        <v>2362</v>
      </c>
      <c r="B135" s="6">
        <v>4025</v>
      </c>
      <c r="C135" s="34">
        <v>42541.935995370368</v>
      </c>
      <c r="D135" s="34">
        <v>42541.965127314812</v>
      </c>
      <c r="E135" s="15" t="s">
        <v>26</v>
      </c>
      <c r="F135" s="15">
        <f t="shared" si="3"/>
        <v>2.9131944444088731E-2</v>
      </c>
      <c r="G135" s="10"/>
      <c r="H135" s="134">
        <v>1</v>
      </c>
      <c r="I135" s="112"/>
    </row>
    <row r="136" spans="1:9" x14ac:dyDescent="0.25">
      <c r="A136" s="6" t="s">
        <v>2363</v>
      </c>
      <c r="B136" s="6">
        <v>4026</v>
      </c>
      <c r="C136" s="34">
        <v>42541.973055555558</v>
      </c>
      <c r="D136" s="34">
        <v>42542.007268518515</v>
      </c>
      <c r="E136" s="15" t="s">
        <v>26</v>
      </c>
      <c r="F136" s="15">
        <f t="shared" si="3"/>
        <v>3.421296295709908E-2</v>
      </c>
      <c r="G136" s="10"/>
      <c r="H136" s="134">
        <v>1</v>
      </c>
      <c r="I136" s="112"/>
    </row>
    <row r="137" spans="1:9" x14ac:dyDescent="0.25">
      <c r="A137" s="6" t="s">
        <v>2364</v>
      </c>
      <c r="B137" s="6">
        <v>4029</v>
      </c>
      <c r="C137" s="34">
        <v>42541.951122685183</v>
      </c>
      <c r="D137" s="34">
        <v>42541.98709490741</v>
      </c>
      <c r="E137" s="15" t="s">
        <v>35</v>
      </c>
      <c r="F137" s="15">
        <f t="shared" si="3"/>
        <v>3.5972222227428574E-2</v>
      </c>
      <c r="G137" s="10"/>
      <c r="H137" s="134">
        <v>1</v>
      </c>
      <c r="I137" s="112"/>
    </row>
    <row r="138" spans="1:9" x14ac:dyDescent="0.25">
      <c r="A138" s="6" t="s">
        <v>2365</v>
      </c>
      <c r="B138" s="6">
        <v>4030</v>
      </c>
      <c r="C138" s="34">
        <v>42541.992060185185</v>
      </c>
      <c r="D138" s="34">
        <v>42542.026712962965</v>
      </c>
      <c r="E138" s="15" t="s">
        <v>35</v>
      </c>
      <c r="F138" s="15">
        <f t="shared" si="3"/>
        <v>3.4652777780138422E-2</v>
      </c>
      <c r="G138" s="10"/>
      <c r="H138" s="134">
        <v>1</v>
      </c>
      <c r="I138" s="112"/>
    </row>
    <row r="139" spans="1:9" x14ac:dyDescent="0.25">
      <c r="A139" s="6" t="s">
        <v>2366</v>
      </c>
      <c r="B139" s="6">
        <v>4044</v>
      </c>
      <c r="C139" s="34">
        <v>42541.976898148147</v>
      </c>
      <c r="D139" s="34">
        <v>42542.00513888889</v>
      </c>
      <c r="E139" s="2" t="s">
        <v>24</v>
      </c>
      <c r="F139" s="15">
        <f t="shared" si="3"/>
        <v>2.8240740743058268E-2</v>
      </c>
      <c r="G139" s="10"/>
      <c r="H139" s="134">
        <v>1</v>
      </c>
    </row>
    <row r="140" spans="1:9" x14ac:dyDescent="0.25">
      <c r="A140" s="6" t="s">
        <v>2367</v>
      </c>
      <c r="B140" s="6">
        <v>4043</v>
      </c>
      <c r="C140" s="34">
        <v>42542.015138888892</v>
      </c>
      <c r="D140" s="34">
        <v>42542.045740740738</v>
      </c>
      <c r="E140" s="2" t="s">
        <v>24</v>
      </c>
      <c r="F140" s="15">
        <f t="shared" si="3"/>
        <v>3.0601851845858619E-2</v>
      </c>
      <c r="G140" s="10"/>
      <c r="H140" s="134">
        <v>1</v>
      </c>
    </row>
    <row r="141" spans="1:9" x14ac:dyDescent="0.25">
      <c r="A141" s="6" t="s">
        <v>2368</v>
      </c>
      <c r="B141" s="6">
        <v>4007</v>
      </c>
      <c r="C141" s="34">
        <v>42541.996817129628</v>
      </c>
      <c r="D141" s="34">
        <v>42542.025648148148</v>
      </c>
      <c r="E141" s="2" t="s">
        <v>23</v>
      </c>
      <c r="F141" s="15">
        <f t="shared" si="3"/>
        <v>2.8831018520577345E-2</v>
      </c>
      <c r="G141" s="10"/>
      <c r="H141" s="134">
        <v>1</v>
      </c>
    </row>
    <row r="142" spans="1:9" x14ac:dyDescent="0.25">
      <c r="A142" s="6" t="s">
        <v>2369</v>
      </c>
      <c r="B142" s="6">
        <v>4008</v>
      </c>
      <c r="C142" s="34">
        <v>42542.035532407404</v>
      </c>
      <c r="D142" s="34">
        <v>42542.06585648148</v>
      </c>
      <c r="E142" s="2" t="s">
        <v>23</v>
      </c>
      <c r="F142" s="15">
        <f t="shared" si="3"/>
        <v>3.0324074075906537E-2</v>
      </c>
      <c r="G142" s="10"/>
      <c r="H142" s="134">
        <v>1</v>
      </c>
    </row>
    <row r="143" spans="1:9" x14ac:dyDescent="0.25">
      <c r="A143" s="6" t="s">
        <v>2370</v>
      </c>
      <c r="B143" s="6">
        <v>4025</v>
      </c>
      <c r="C143" s="34">
        <v>42542.018877314818</v>
      </c>
      <c r="D143" s="34">
        <v>42542.050173611111</v>
      </c>
      <c r="E143" s="2" t="s">
        <v>26</v>
      </c>
      <c r="F143" s="15">
        <f t="shared" si="3"/>
        <v>3.1296296292566694E-2</v>
      </c>
      <c r="G143" s="10"/>
      <c r="H143" s="134">
        <v>1</v>
      </c>
    </row>
    <row r="144" spans="1:9" x14ac:dyDescent="0.25">
      <c r="A144" s="6" t="s">
        <v>2371</v>
      </c>
      <c r="B144" s="6">
        <v>4026</v>
      </c>
      <c r="C144" s="34">
        <v>42542.057986111111</v>
      </c>
      <c r="D144" s="34">
        <v>42542.088136574072</v>
      </c>
      <c r="E144" s="2" t="s">
        <v>26</v>
      </c>
      <c r="F144" s="15">
        <f t="shared" si="3"/>
        <v>3.015046296059154E-2</v>
      </c>
      <c r="G144" s="10"/>
      <c r="H144" s="134">
        <v>1</v>
      </c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E108:E138 F3:F144">
    <cfRule type="expression" dxfId="1443" priority="31">
      <formula>#REF!&gt;#REF!</formula>
    </cfRule>
    <cfRule type="expression" dxfId="1442" priority="32">
      <formula>#REF!&gt;0</formula>
    </cfRule>
    <cfRule type="expression" dxfId="1441" priority="33">
      <formula>#REF!&gt;0</formula>
    </cfRule>
  </conditionalFormatting>
  <conditionalFormatting sqref="E108:E138 F3:F144">
    <cfRule type="expression" dxfId="1440" priority="30">
      <formula>NOT(ISBLANK($G3))</formula>
    </cfRule>
  </conditionalFormatting>
  <conditionalFormatting sqref="E3:E83 A3:B141 C3:D144 G3:G144">
    <cfRule type="expression" dxfId="1439" priority="27">
      <formula>$P3&gt;0</formula>
    </cfRule>
    <cfRule type="expression" dxfId="1438" priority="28">
      <formula>$O3&gt;0</formula>
    </cfRule>
  </conditionalFormatting>
  <conditionalFormatting sqref="E94:E104">
    <cfRule type="expression" dxfId="1437" priority="25">
      <formula>$P97&gt;0</formula>
    </cfRule>
    <cfRule type="expression" dxfId="1436" priority="26">
      <formula>$O97&gt;0</formula>
    </cfRule>
  </conditionalFormatting>
  <conditionalFormatting sqref="I3:I138">
    <cfRule type="cellIs" dxfId="1435" priority="24" operator="equal">
      <formula>"Y"</formula>
    </cfRule>
  </conditionalFormatting>
  <conditionalFormatting sqref="I3:I138">
    <cfRule type="cellIs" dxfId="1434" priority="23" operator="greaterThan">
      <formula>1</formula>
    </cfRule>
  </conditionalFormatting>
  <conditionalFormatting sqref="I3:I138">
    <cfRule type="cellIs" dxfId="1433" priority="22" operator="equal">
      <formula>0</formula>
    </cfRule>
  </conditionalFormatting>
  <conditionalFormatting sqref="E86 E89:E91">
    <cfRule type="expression" dxfId="1432" priority="35">
      <formula>$P88&gt;0</formula>
    </cfRule>
    <cfRule type="expression" dxfId="1431" priority="36">
      <formula>$O88&gt;0</formula>
    </cfRule>
  </conditionalFormatting>
  <conditionalFormatting sqref="E93 E85">
    <cfRule type="expression" dxfId="1430" priority="38">
      <formula>$P86&gt;0</formula>
    </cfRule>
    <cfRule type="expression" dxfId="1429" priority="39">
      <formula>$O86&gt;0</formula>
    </cfRule>
  </conditionalFormatting>
  <conditionalFormatting sqref="E105:E107">
    <cfRule type="expression" dxfId="1428" priority="41">
      <formula>#REF!&gt;0</formula>
    </cfRule>
    <cfRule type="expression" dxfId="1427" priority="42">
      <formula>#REF!&gt;0</formula>
    </cfRule>
  </conditionalFormatting>
  <conditionalFormatting sqref="E92 E87:E88">
    <cfRule type="expression" dxfId="1426" priority="44">
      <formula>#REF!&gt;0</formula>
    </cfRule>
    <cfRule type="expression" dxfId="1425" priority="45">
      <formula>#REF!&gt;0</formula>
    </cfRule>
  </conditionalFormatting>
  <conditionalFormatting sqref="E84">
    <cfRule type="expression" dxfId="1424" priority="47">
      <formula>#REF!&gt;0</formula>
    </cfRule>
    <cfRule type="expression" dxfId="1423" priority="48">
      <formula>#REF!&gt;0</formula>
    </cfRule>
  </conditionalFormatting>
  <conditionalFormatting sqref="A144:B144 B142:B143">
    <cfRule type="expression" dxfId="1414" priority="11">
      <formula>$P142&gt;0</formula>
    </cfRule>
    <cfRule type="expression" dxfId="1413" priority="12">
      <formula>$O142&gt;0</formula>
    </cfRule>
  </conditionalFormatting>
  <conditionalFormatting sqref="A142:A143">
    <cfRule type="expression" dxfId="1412" priority="7">
      <formula>$F278&gt;0</formula>
    </cfRule>
    <cfRule type="expression" dxfId="1411" priority="8">
      <formula>$E278&gt;0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71B3D6C9-21EF-44A0-89BA-574F2C599C8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E3:E83</xm:sqref>
        </x14:conditionalFormatting>
        <x14:conditionalFormatting xmlns:xm="http://schemas.microsoft.com/office/excel/2006/main">
          <x14:cfRule type="expression" priority="34" id="{21773DBB-9B3C-4D29-A13B-C78897C0DB6A}">
            <xm:f>$N97&gt;'[Train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E94:E104</xm:sqref>
        </x14:conditionalFormatting>
        <x14:conditionalFormatting xmlns:xm="http://schemas.microsoft.com/office/excel/2006/main">
          <x14:cfRule type="expression" priority="37" id="{09BB0C59-A88F-45F2-A8F8-6212D53229C4}">
            <xm:f>$N88&gt;'[Train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 E89:E91</xm:sqref>
        </x14:conditionalFormatting>
        <x14:conditionalFormatting xmlns:xm="http://schemas.microsoft.com/office/excel/2006/main">
          <x14:cfRule type="expression" priority="40" id="{0BF6AAE3-FEC6-4F15-A389-2C28615E8982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E85</xm:sqref>
        </x14:conditionalFormatting>
        <x14:conditionalFormatting xmlns:xm="http://schemas.microsoft.com/office/excel/2006/main">
          <x14:cfRule type="expression" priority="43" id="{80A64816-D5CD-4037-B768-0BF165024074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E105:E107</xm:sqref>
        </x14:conditionalFormatting>
        <x14:conditionalFormatting xmlns:xm="http://schemas.microsoft.com/office/excel/2006/main">
          <x14:cfRule type="expression" priority="19" id="{CEAF1F8B-D081-4765-BC7E-9644E37BB599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</xm:sqref>
        </x14:conditionalFormatting>
        <x14:conditionalFormatting xmlns:xm="http://schemas.microsoft.com/office/excel/2006/main">
          <x14:cfRule type="expression" priority="46" id="{2D0CAACF-60D9-42A8-A04D-09CA266E084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E92 E87:E88</xm:sqref>
        </x14:conditionalFormatting>
        <x14:conditionalFormatting xmlns:xm="http://schemas.microsoft.com/office/excel/2006/main">
          <x14:cfRule type="expression" priority="49" id="{543C29A9-C636-4668-957B-FD60E264FCF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expression" priority="10" id="{54315FB5-38D7-4BFE-9DB5-C1904622457E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A144:B144 B142:B143 A3:B141 C3:D144</xm:sqref>
        </x14:conditionalFormatting>
        <x14:conditionalFormatting xmlns:xm="http://schemas.microsoft.com/office/excel/2006/main">
          <x14:cfRule type="expression" priority="9" id="{968EB33A-9B3A-49A0-8071-360D4EF32C87}">
            <xm:f>$D278&gt;'[Train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A142:A143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zoomScaleNormal="100" workbookViewId="0">
      <selection activeCell="A3" sqref="A3:G1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2163</v>
      </c>
      <c r="B3" s="13">
        <v>4013</v>
      </c>
      <c r="C3" s="42">
        <v>42540.544768518521</v>
      </c>
      <c r="D3" s="42">
        <v>42540.546631944446</v>
      </c>
      <c r="E3" s="13" t="s">
        <v>28</v>
      </c>
      <c r="F3" s="16">
        <f t="shared" ref="F3:F34" si="0">D3-C3</f>
        <v>1.8634259249665774E-3</v>
      </c>
      <c r="G3" s="14" t="s">
        <v>4810</v>
      </c>
      <c r="I3" s="112" t="e">
        <f t="shared" ref="I3" si="1">VALUE(LEFT(A3,3))-VALUE(LEFT(A2,3))</f>
        <v>#VALUE!</v>
      </c>
      <c r="J3" s="20">
        <v>42540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2183</v>
      </c>
      <c r="B4" s="13">
        <v>4042</v>
      </c>
      <c r="C4" s="42">
        <v>42540.658356481479</v>
      </c>
      <c r="D4" s="42">
        <v>42540.660358796296</v>
      </c>
      <c r="E4" s="13" t="s">
        <v>3218</v>
      </c>
      <c r="F4" s="16">
        <f t="shared" si="0"/>
        <v>2.0023148172185756E-3</v>
      </c>
      <c r="G4" s="14" t="s">
        <v>4694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2162</v>
      </c>
      <c r="B5" s="13">
        <v>4014</v>
      </c>
      <c r="C5" s="42">
        <v>42540.531412037039</v>
      </c>
      <c r="D5" s="42">
        <v>42540.542349537034</v>
      </c>
      <c r="E5" s="13" t="s">
        <v>28</v>
      </c>
      <c r="F5" s="16">
        <f t="shared" si="0"/>
        <v>1.0937499995634425E-2</v>
      </c>
      <c r="G5" s="14" t="s">
        <v>4708</v>
      </c>
      <c r="I5" s="112"/>
      <c r="J5" s="22" t="s">
        <v>7</v>
      </c>
      <c r="K5" s="24">
        <f>COUNTA(F3:F900)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2144</v>
      </c>
      <c r="B6" s="13">
        <v>4025</v>
      </c>
      <c r="C6" s="42">
        <v>42540.414861111109</v>
      </c>
      <c r="D6" s="42">
        <v>42540.416643518518</v>
      </c>
      <c r="E6" s="13" t="s">
        <v>26</v>
      </c>
      <c r="F6" s="16">
        <f t="shared" si="0"/>
        <v>1.7824074093368836E-3</v>
      </c>
      <c r="G6" s="14" t="s">
        <v>4788</v>
      </c>
      <c r="I6" s="112"/>
      <c r="J6" s="22" t="s">
        <v>15</v>
      </c>
      <c r="K6" s="24">
        <f>K5-K8</f>
        <v>125</v>
      </c>
      <c r="L6" s="37">
        <v>44.962000000001865</v>
      </c>
      <c r="M6" s="37">
        <v>36.450000002514571</v>
      </c>
      <c r="N6" s="37">
        <v>66.58333332859911</v>
      </c>
    </row>
    <row r="7" spans="1:65" x14ac:dyDescent="0.25">
      <c r="A7" s="13" t="s">
        <v>2155</v>
      </c>
      <c r="B7" s="13">
        <v>4009</v>
      </c>
      <c r="C7" s="42">
        <v>42540.478368055556</v>
      </c>
      <c r="D7" s="42">
        <v>42540.495775462965</v>
      </c>
      <c r="E7" s="13" t="s">
        <v>631</v>
      </c>
      <c r="F7" s="16">
        <f t="shared" si="0"/>
        <v>1.7407407409336884E-2</v>
      </c>
      <c r="G7" s="14" t="s">
        <v>4759</v>
      </c>
      <c r="I7" s="112"/>
      <c r="J7" s="22" t="s">
        <v>9</v>
      </c>
      <c r="K7" s="29">
        <f>K6/K5</f>
        <v>0.90579710144927539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4789</v>
      </c>
      <c r="B8" s="13">
        <v>4018</v>
      </c>
      <c r="C8" s="42">
        <v>42540.520914351851</v>
      </c>
      <c r="D8" s="42">
        <v>42540.522037037037</v>
      </c>
      <c r="E8" s="13" t="s">
        <v>36</v>
      </c>
      <c r="F8" s="16">
        <f t="shared" si="0"/>
        <v>1.1226851856918074E-3</v>
      </c>
      <c r="G8" s="14" t="s">
        <v>4759</v>
      </c>
      <c r="I8" s="112"/>
      <c r="J8" s="22" t="s">
        <v>16</v>
      </c>
      <c r="K8" s="24">
        <f>COUNTA(G3:G900)</f>
        <v>13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2167</v>
      </c>
      <c r="B9" s="13">
        <v>4026</v>
      </c>
      <c r="C9" s="42">
        <v>42540.60015046296</v>
      </c>
      <c r="D9" s="42">
        <v>42540.601851851854</v>
      </c>
      <c r="E9" s="13" t="s">
        <v>26</v>
      </c>
      <c r="F9" s="16">
        <f t="shared" si="0"/>
        <v>1.7013888937071897E-3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4786</v>
      </c>
      <c r="B10" s="13">
        <v>4019</v>
      </c>
      <c r="C10" s="42">
        <v>42540.652557870373</v>
      </c>
      <c r="D10" s="42">
        <v>42540.65898148148</v>
      </c>
      <c r="E10" s="13" t="s">
        <v>29</v>
      </c>
      <c r="F10" s="16">
        <f t="shared" si="0"/>
        <v>6.4236111065838486E-3</v>
      </c>
      <c r="G10" s="14" t="s">
        <v>4759</v>
      </c>
      <c r="I10" s="112"/>
    </row>
    <row r="11" spans="1:65" x14ac:dyDescent="0.25">
      <c r="A11" s="13" t="s">
        <v>2177</v>
      </c>
      <c r="B11" s="13">
        <v>4011</v>
      </c>
      <c r="C11" s="42">
        <v>42540.623298611114</v>
      </c>
      <c r="D11" s="42">
        <v>42540.624062499999</v>
      </c>
      <c r="E11" s="13" t="s">
        <v>33</v>
      </c>
      <c r="F11" s="16">
        <f t="shared" si="0"/>
        <v>7.6388888555811718E-4</v>
      </c>
      <c r="G11" s="14" t="s">
        <v>4759</v>
      </c>
      <c r="I11" s="112"/>
    </row>
    <row r="12" spans="1:65" x14ac:dyDescent="0.25">
      <c r="A12" s="13" t="s">
        <v>2192</v>
      </c>
      <c r="B12" s="13">
        <v>4012</v>
      </c>
      <c r="C12" s="42">
        <v>42540.743043981478</v>
      </c>
      <c r="D12" s="42">
        <v>42540.744768518518</v>
      </c>
      <c r="E12" s="13" t="s">
        <v>33</v>
      </c>
      <c r="F12" s="16">
        <f t="shared" si="0"/>
        <v>1.7245370399905369E-3</v>
      </c>
      <c r="G12" s="14" t="s">
        <v>4759</v>
      </c>
      <c r="I12" s="112"/>
    </row>
    <row r="13" spans="1:65" x14ac:dyDescent="0.25">
      <c r="A13" s="13" t="s">
        <v>4784</v>
      </c>
      <c r="B13" s="13">
        <v>4017</v>
      </c>
      <c r="C13" s="42">
        <v>42540.484756944446</v>
      </c>
      <c r="D13" s="42">
        <v>42540.495937500003</v>
      </c>
      <c r="E13" s="13" t="s">
        <v>36</v>
      </c>
      <c r="F13" s="16">
        <f t="shared" si="0"/>
        <v>1.1180555557075422E-2</v>
      </c>
      <c r="G13" s="14" t="s">
        <v>4782</v>
      </c>
      <c r="I13" s="112"/>
    </row>
    <row r="14" spans="1:65" x14ac:dyDescent="0.25">
      <c r="A14" s="13" t="s">
        <v>2170</v>
      </c>
      <c r="B14" s="13">
        <v>4029</v>
      </c>
      <c r="C14" s="42">
        <v>42540.581157407411</v>
      </c>
      <c r="D14" s="42">
        <v>42540.588090277779</v>
      </c>
      <c r="E14" s="13" t="s">
        <v>35</v>
      </c>
      <c r="F14" s="16">
        <f t="shared" si="0"/>
        <v>6.9328703684732318E-3</v>
      </c>
      <c r="G14" s="14" t="s">
        <v>4782</v>
      </c>
      <c r="I14" s="112"/>
    </row>
    <row r="15" spans="1:65" x14ac:dyDescent="0.25">
      <c r="A15" s="13" t="s">
        <v>2171</v>
      </c>
      <c r="B15" s="13">
        <v>4030</v>
      </c>
      <c r="C15" s="42">
        <v>42540.620810185188</v>
      </c>
      <c r="D15" s="42">
        <v>42540.626342592594</v>
      </c>
      <c r="E15" s="13" t="s">
        <v>35</v>
      </c>
      <c r="F15" s="16">
        <f t="shared" si="0"/>
        <v>5.5324074055533856E-3</v>
      </c>
      <c r="G15" s="14" t="s">
        <v>4785</v>
      </c>
      <c r="I15" s="112"/>
    </row>
    <row r="16" spans="1:65" x14ac:dyDescent="0.25">
      <c r="A16" s="6" t="s">
        <v>2094</v>
      </c>
      <c r="B16" s="6">
        <v>4031</v>
      </c>
      <c r="C16" s="34">
        <v>42540.131018518521</v>
      </c>
      <c r="D16" s="34">
        <v>42540.163263888891</v>
      </c>
      <c r="E16" s="6" t="s">
        <v>32</v>
      </c>
      <c r="F16" s="15">
        <f t="shared" si="0"/>
        <v>3.2245370370219462E-2</v>
      </c>
      <c r="G16" s="10"/>
      <c r="I16" s="112"/>
    </row>
    <row r="17" spans="1:9" x14ac:dyDescent="0.25">
      <c r="A17" s="6" t="s">
        <v>2095</v>
      </c>
      <c r="B17" s="6">
        <v>4041</v>
      </c>
      <c r="C17" s="34">
        <v>42540.169363425928</v>
      </c>
      <c r="D17" s="34">
        <v>42540.2030787037</v>
      </c>
      <c r="E17" s="6" t="s">
        <v>3218</v>
      </c>
      <c r="F17" s="15">
        <f t="shared" si="0"/>
        <v>3.3715277771989349E-2</v>
      </c>
      <c r="G17" s="10"/>
      <c r="I17" s="112"/>
    </row>
    <row r="18" spans="1:9" x14ac:dyDescent="0.25">
      <c r="A18" s="6" t="s">
        <v>2096</v>
      </c>
      <c r="B18" s="6">
        <v>4018</v>
      </c>
      <c r="C18" s="34">
        <v>42540.153807870367</v>
      </c>
      <c r="D18" s="34">
        <v>42540.183576388888</v>
      </c>
      <c r="E18" s="6" t="s">
        <v>36</v>
      </c>
      <c r="F18" s="15">
        <f t="shared" si="0"/>
        <v>2.976851852145046E-2</v>
      </c>
      <c r="G18" s="10"/>
      <c r="I18" s="112"/>
    </row>
    <row r="19" spans="1:9" x14ac:dyDescent="0.25">
      <c r="A19" s="6" t="s">
        <v>2097</v>
      </c>
      <c r="B19" s="6">
        <v>4013</v>
      </c>
      <c r="C19" s="34">
        <v>42540.192060185182</v>
      </c>
      <c r="D19" s="34">
        <v>42540.22383101852</v>
      </c>
      <c r="E19" s="6" t="s">
        <v>28</v>
      </c>
      <c r="F19" s="15">
        <f t="shared" si="0"/>
        <v>3.1770833338669036E-2</v>
      </c>
      <c r="G19" s="10"/>
      <c r="I19" s="112"/>
    </row>
    <row r="20" spans="1:9" x14ac:dyDescent="0.25">
      <c r="A20" s="6" t="s">
        <v>2098</v>
      </c>
      <c r="B20" s="6">
        <v>4020</v>
      </c>
      <c r="C20" s="34">
        <v>42540.166898148149</v>
      </c>
      <c r="D20" s="34">
        <v>42540.202800925923</v>
      </c>
      <c r="E20" s="6" t="s">
        <v>29</v>
      </c>
      <c r="F20" s="15">
        <f t="shared" si="0"/>
        <v>3.5902777774026617E-2</v>
      </c>
      <c r="G20" s="10"/>
      <c r="I20" s="112"/>
    </row>
    <row r="21" spans="1:9" x14ac:dyDescent="0.25">
      <c r="A21" s="6" t="s">
        <v>2099</v>
      </c>
      <c r="B21" s="6">
        <v>4030</v>
      </c>
      <c r="C21" s="34">
        <v>42540.204895833333</v>
      </c>
      <c r="D21" s="34">
        <v>42540.241759259261</v>
      </c>
      <c r="E21" s="6" t="s">
        <v>35</v>
      </c>
      <c r="F21" s="15">
        <f t="shared" si="0"/>
        <v>3.6863425928459037E-2</v>
      </c>
      <c r="G21" s="10"/>
      <c r="I21" s="112"/>
    </row>
    <row r="22" spans="1:9" x14ac:dyDescent="0.25">
      <c r="A22" s="6" t="s">
        <v>2100</v>
      </c>
      <c r="B22" s="6">
        <v>4011</v>
      </c>
      <c r="C22" s="34">
        <v>42540.182152777779</v>
      </c>
      <c r="D22" s="34">
        <v>42540.213761574072</v>
      </c>
      <c r="E22" s="6" t="s">
        <v>33</v>
      </c>
      <c r="F22" s="15">
        <f t="shared" si="0"/>
        <v>3.1608796292857733E-2</v>
      </c>
      <c r="G22" s="10"/>
      <c r="I22" s="112"/>
    </row>
    <row r="23" spans="1:9" x14ac:dyDescent="0.25">
      <c r="A23" s="6" t="s">
        <v>2101</v>
      </c>
      <c r="B23" s="6">
        <v>4012</v>
      </c>
      <c r="C23" s="34">
        <v>42540.225787037038</v>
      </c>
      <c r="D23" s="34">
        <v>42540.252546296295</v>
      </c>
      <c r="E23" s="6" t="s">
        <v>33</v>
      </c>
      <c r="F23" s="15">
        <f t="shared" si="0"/>
        <v>2.675925925723277E-2</v>
      </c>
      <c r="G23" s="10"/>
      <c r="I23" s="112"/>
    </row>
    <row r="24" spans="1:9" x14ac:dyDescent="0.25">
      <c r="A24" s="6" t="s">
        <v>2102</v>
      </c>
      <c r="B24" s="6">
        <v>4025</v>
      </c>
      <c r="C24" s="34">
        <v>42540.197500000002</v>
      </c>
      <c r="D24" s="34">
        <v>42540.224317129629</v>
      </c>
      <c r="E24" s="6" t="s">
        <v>26</v>
      </c>
      <c r="F24" s="15">
        <f t="shared" si="0"/>
        <v>2.6817129626579117E-2</v>
      </c>
      <c r="G24" s="10"/>
      <c r="I24" s="112"/>
    </row>
    <row r="25" spans="1:9" x14ac:dyDescent="0.25">
      <c r="A25" s="6" t="s">
        <v>2103</v>
      </c>
      <c r="B25" s="6">
        <v>4026</v>
      </c>
      <c r="C25" s="34">
        <v>42540.235995370371</v>
      </c>
      <c r="D25" s="34">
        <v>42540.266041666669</v>
      </c>
      <c r="E25" s="6" t="s">
        <v>26</v>
      </c>
      <c r="F25" s="15">
        <f t="shared" si="0"/>
        <v>3.0046296298678499E-2</v>
      </c>
      <c r="G25" s="10"/>
      <c r="I25" s="112"/>
    </row>
    <row r="26" spans="1:9" x14ac:dyDescent="0.25">
      <c r="A26" s="6" t="s">
        <v>2104</v>
      </c>
      <c r="B26" s="6">
        <v>4031</v>
      </c>
      <c r="C26" s="34">
        <v>42540.20853009259</v>
      </c>
      <c r="D26" s="34">
        <v>42540.233842592592</v>
      </c>
      <c r="E26" s="6" t="s">
        <v>32</v>
      </c>
      <c r="F26" s="15">
        <f t="shared" si="0"/>
        <v>2.531250000174623E-2</v>
      </c>
      <c r="G26" s="10"/>
      <c r="I26" s="112"/>
    </row>
    <row r="27" spans="1:9" x14ac:dyDescent="0.25">
      <c r="A27" s="6" t="s">
        <v>2105</v>
      </c>
      <c r="B27" s="6">
        <v>4032</v>
      </c>
      <c r="C27" s="34">
        <v>42540.244409722225</v>
      </c>
      <c r="D27" s="34">
        <v>42540.27447916667</v>
      </c>
      <c r="E27" s="6" t="s">
        <v>32</v>
      </c>
      <c r="F27" s="15">
        <f t="shared" si="0"/>
        <v>3.0069444444961846E-2</v>
      </c>
      <c r="G27" s="10"/>
      <c r="I27" s="112"/>
    </row>
    <row r="28" spans="1:9" x14ac:dyDescent="0.25">
      <c r="A28" s="6" t="s">
        <v>2106</v>
      </c>
      <c r="B28" s="6">
        <v>4042</v>
      </c>
      <c r="C28" s="34">
        <v>42540.21197916667</v>
      </c>
      <c r="D28" s="34">
        <v>42540.248171296298</v>
      </c>
      <c r="E28" s="6" t="s">
        <v>3218</v>
      </c>
      <c r="F28" s="15">
        <f t="shared" si="0"/>
        <v>3.6192129628034309E-2</v>
      </c>
      <c r="G28" s="10"/>
      <c r="I28" s="112"/>
    </row>
    <row r="29" spans="1:9" x14ac:dyDescent="0.25">
      <c r="A29" s="6" t="s">
        <v>2107</v>
      </c>
      <c r="B29" s="6">
        <v>4041</v>
      </c>
      <c r="C29" s="34">
        <v>42540.253425925926</v>
      </c>
      <c r="D29" s="34">
        <v>42540.286504629628</v>
      </c>
      <c r="E29" s="6" t="s">
        <v>3218</v>
      </c>
      <c r="F29" s="15">
        <f t="shared" si="0"/>
        <v>3.3078703701903578E-2</v>
      </c>
      <c r="G29" s="10"/>
      <c r="I29" s="112"/>
    </row>
    <row r="30" spans="1:9" x14ac:dyDescent="0.25">
      <c r="A30" s="6" t="s">
        <v>2108</v>
      </c>
      <c r="B30" s="6">
        <v>4018</v>
      </c>
      <c r="C30" s="34">
        <v>42540.227083333331</v>
      </c>
      <c r="D30" s="34">
        <v>42540.256018518521</v>
      </c>
      <c r="E30" s="6" t="s">
        <v>36</v>
      </c>
      <c r="F30" s="15">
        <f t="shared" si="0"/>
        <v>2.8935185189766344E-2</v>
      </c>
      <c r="G30" s="10"/>
      <c r="I30" s="112"/>
    </row>
    <row r="31" spans="1:9" x14ac:dyDescent="0.25">
      <c r="A31" s="6" t="s">
        <v>2109</v>
      </c>
      <c r="B31" s="6">
        <v>4017</v>
      </c>
      <c r="C31" s="34">
        <v>42540.262997685182</v>
      </c>
      <c r="D31" s="34">
        <v>42540.29488425926</v>
      </c>
      <c r="E31" s="6" t="s">
        <v>36</v>
      </c>
      <c r="F31" s="15">
        <f t="shared" si="0"/>
        <v>3.1886574077361729E-2</v>
      </c>
      <c r="G31" s="10"/>
      <c r="I31" s="112"/>
    </row>
    <row r="32" spans="1:9" x14ac:dyDescent="0.25">
      <c r="A32" s="6" t="s">
        <v>2110</v>
      </c>
      <c r="B32" s="6">
        <v>4014</v>
      </c>
      <c r="C32" s="34">
        <v>42540.231979166667</v>
      </c>
      <c r="D32" s="34">
        <v>42540.266319444447</v>
      </c>
      <c r="E32" s="6" t="s">
        <v>28</v>
      </c>
      <c r="F32" s="15">
        <f t="shared" si="0"/>
        <v>3.4340277779847383E-2</v>
      </c>
      <c r="G32" s="10"/>
      <c r="I32" s="112"/>
    </row>
    <row r="33" spans="1:9" x14ac:dyDescent="0.25">
      <c r="A33" s="6" t="s">
        <v>2111</v>
      </c>
      <c r="B33" s="6">
        <v>4013</v>
      </c>
      <c r="C33" s="34">
        <v>42540.27207175926</v>
      </c>
      <c r="D33" s="34">
        <v>42540.305960648147</v>
      </c>
      <c r="E33" s="6" t="s">
        <v>28</v>
      </c>
      <c r="F33" s="15">
        <f t="shared" si="0"/>
        <v>3.3888888887304347E-2</v>
      </c>
      <c r="G33" s="10"/>
      <c r="I33" s="112"/>
    </row>
    <row r="34" spans="1:9" x14ac:dyDescent="0.25">
      <c r="A34" s="6" t="s">
        <v>2112</v>
      </c>
      <c r="B34" s="6">
        <v>4020</v>
      </c>
      <c r="C34" s="34">
        <v>42540.246863425928</v>
      </c>
      <c r="D34" s="34">
        <v>42540.274745370371</v>
      </c>
      <c r="E34" s="6" t="s">
        <v>29</v>
      </c>
      <c r="F34" s="15">
        <f t="shared" si="0"/>
        <v>2.7881944442924578E-2</v>
      </c>
      <c r="G34" s="10"/>
      <c r="I34" s="112"/>
    </row>
    <row r="35" spans="1:9" x14ac:dyDescent="0.25">
      <c r="A35" s="6" t="s">
        <v>2113</v>
      </c>
      <c r="B35" s="6">
        <v>4019</v>
      </c>
      <c r="C35" s="34">
        <v>42540.277048611111</v>
      </c>
      <c r="D35" s="34">
        <v>42540.314745370371</v>
      </c>
      <c r="E35" s="6" t="s">
        <v>29</v>
      </c>
      <c r="F35" s="15">
        <f t="shared" ref="F35:F66" si="2">D35-C35</f>
        <v>3.7696759260143153E-2</v>
      </c>
      <c r="G35" s="10"/>
      <c r="I35" s="112"/>
    </row>
    <row r="36" spans="1:9" x14ac:dyDescent="0.25">
      <c r="A36" s="6" t="s">
        <v>2114</v>
      </c>
      <c r="B36" s="6">
        <v>4011</v>
      </c>
      <c r="C36" s="34">
        <v>42540.256284722222</v>
      </c>
      <c r="D36" s="34">
        <v>42540.28565972222</v>
      </c>
      <c r="E36" s="6" t="s">
        <v>33</v>
      </c>
      <c r="F36" s="15">
        <f t="shared" si="2"/>
        <v>2.937499999825377E-2</v>
      </c>
      <c r="G36" s="10"/>
      <c r="I36" s="112"/>
    </row>
    <row r="37" spans="1:9" x14ac:dyDescent="0.25">
      <c r="A37" s="6" t="s">
        <v>2115</v>
      </c>
      <c r="B37" s="6">
        <v>4012</v>
      </c>
      <c r="C37" s="34">
        <v>42540.29755787037</v>
      </c>
      <c r="D37" s="34">
        <v>42540.327627314815</v>
      </c>
      <c r="E37" s="6" t="s">
        <v>33</v>
      </c>
      <c r="F37" s="15">
        <f t="shared" si="2"/>
        <v>3.0069444444961846E-2</v>
      </c>
      <c r="G37" s="10"/>
      <c r="I37" s="112"/>
    </row>
    <row r="38" spans="1:9" x14ac:dyDescent="0.25">
      <c r="A38" s="6" t="s">
        <v>2116</v>
      </c>
      <c r="B38" s="6">
        <v>4025</v>
      </c>
      <c r="C38" s="34">
        <v>42540.270775462966</v>
      </c>
      <c r="D38" s="34">
        <v>42540.296585648146</v>
      </c>
      <c r="E38" s="6" t="s">
        <v>26</v>
      </c>
      <c r="F38" s="15">
        <f t="shared" si="2"/>
        <v>2.5810185179580003E-2</v>
      </c>
      <c r="G38" s="10"/>
      <c r="I38" s="112"/>
    </row>
    <row r="39" spans="1:9" x14ac:dyDescent="0.25">
      <c r="A39" s="6" t="s">
        <v>2117</v>
      </c>
      <c r="B39" s="6">
        <v>4026</v>
      </c>
      <c r="C39" s="34">
        <v>42540.309918981482</v>
      </c>
      <c r="D39" s="34">
        <v>42540.338923611111</v>
      </c>
      <c r="E39" s="6" t="s">
        <v>26</v>
      </c>
      <c r="F39" s="15">
        <f t="shared" si="2"/>
        <v>2.9004629628616385E-2</v>
      </c>
      <c r="G39" s="10"/>
      <c r="I39" s="112"/>
    </row>
    <row r="40" spans="1:9" x14ac:dyDescent="0.25">
      <c r="A40" s="6" t="s">
        <v>2118</v>
      </c>
      <c r="B40" s="6">
        <v>4031</v>
      </c>
      <c r="C40" s="34">
        <v>42540.279305555552</v>
      </c>
      <c r="D40" s="34">
        <v>42540.306423611109</v>
      </c>
      <c r="E40" s="6" t="s">
        <v>32</v>
      </c>
      <c r="F40" s="15">
        <f t="shared" si="2"/>
        <v>2.7118055557366461E-2</v>
      </c>
      <c r="G40" s="10"/>
      <c r="I40" s="112"/>
    </row>
    <row r="41" spans="1:9" x14ac:dyDescent="0.25">
      <c r="A41" s="6" t="s">
        <v>2119</v>
      </c>
      <c r="B41" s="6">
        <v>4032</v>
      </c>
      <c r="C41" s="34">
        <v>42540.319398148145</v>
      </c>
      <c r="D41" s="34">
        <v>42540.346724537034</v>
      </c>
      <c r="E41" s="6" t="s">
        <v>32</v>
      </c>
      <c r="F41" s="15">
        <f t="shared" si="2"/>
        <v>2.73263888884685E-2</v>
      </c>
      <c r="G41" s="10"/>
      <c r="I41" s="112"/>
    </row>
    <row r="42" spans="1:9" x14ac:dyDescent="0.25">
      <c r="A42" s="6" t="s">
        <v>2120</v>
      </c>
      <c r="B42" s="6">
        <v>4029</v>
      </c>
      <c r="C42" s="34">
        <v>42540.294085648151</v>
      </c>
      <c r="D42" s="34">
        <v>42540.320370370369</v>
      </c>
      <c r="E42" s="6" t="s">
        <v>35</v>
      </c>
      <c r="F42" s="15">
        <f t="shared" si="2"/>
        <v>2.6284722218406387E-2</v>
      </c>
      <c r="G42" s="10"/>
      <c r="I42" s="112"/>
    </row>
    <row r="43" spans="1:9" x14ac:dyDescent="0.25">
      <c r="A43" s="6" t="s">
        <v>2121</v>
      </c>
      <c r="B43" s="6">
        <v>4030</v>
      </c>
      <c r="C43" s="34">
        <v>42540.327824074076</v>
      </c>
      <c r="D43" s="34">
        <v>42540.358703703707</v>
      </c>
      <c r="E43" s="6" t="s">
        <v>35</v>
      </c>
      <c r="F43" s="15">
        <f t="shared" si="2"/>
        <v>3.0879629630362615E-2</v>
      </c>
      <c r="G43" s="10"/>
      <c r="I43" s="112"/>
    </row>
    <row r="44" spans="1:9" x14ac:dyDescent="0.25">
      <c r="A44" s="6" t="s">
        <v>2122</v>
      </c>
      <c r="B44" s="6">
        <v>4018</v>
      </c>
      <c r="C44" s="34">
        <v>42540.297523148147</v>
      </c>
      <c r="D44" s="34">
        <v>42540.327997685185</v>
      </c>
      <c r="E44" s="6" t="s">
        <v>36</v>
      </c>
      <c r="F44" s="15">
        <f t="shared" si="2"/>
        <v>3.047453703766223E-2</v>
      </c>
      <c r="G44" s="10"/>
      <c r="I44" s="112"/>
    </row>
    <row r="45" spans="1:9" x14ac:dyDescent="0.25">
      <c r="A45" s="6" t="s">
        <v>2123</v>
      </c>
      <c r="B45" s="6">
        <v>4017</v>
      </c>
      <c r="C45" s="34">
        <v>42540.335578703707</v>
      </c>
      <c r="D45" s="34">
        <v>42540.367442129631</v>
      </c>
      <c r="E45" s="6" t="s">
        <v>36</v>
      </c>
      <c r="F45" s="15">
        <f t="shared" si="2"/>
        <v>3.1863425923802424E-2</v>
      </c>
      <c r="G45" s="10"/>
      <c r="I45" s="112"/>
    </row>
    <row r="46" spans="1:9" x14ac:dyDescent="0.25">
      <c r="A46" s="6" t="s">
        <v>2124</v>
      </c>
      <c r="B46" s="6">
        <v>4014</v>
      </c>
      <c r="C46" s="34">
        <v>42540.309293981481</v>
      </c>
      <c r="D46" s="34">
        <v>42540.339212962965</v>
      </c>
      <c r="E46" s="6" t="s">
        <v>28</v>
      </c>
      <c r="F46" s="15">
        <f t="shared" si="2"/>
        <v>2.9918981483206153E-2</v>
      </c>
      <c r="G46" s="10"/>
      <c r="I46" s="112"/>
    </row>
    <row r="47" spans="1:9" x14ac:dyDescent="0.25">
      <c r="A47" s="6" t="s">
        <v>2125</v>
      </c>
      <c r="B47" s="6">
        <v>4013</v>
      </c>
      <c r="C47" s="34">
        <v>42540.346701388888</v>
      </c>
      <c r="D47" s="34">
        <v>42540.378831018519</v>
      </c>
      <c r="E47" s="6" t="s">
        <v>28</v>
      </c>
      <c r="F47" s="15">
        <f t="shared" si="2"/>
        <v>3.2129629631526768E-2</v>
      </c>
      <c r="G47" s="10"/>
      <c r="I47" s="112"/>
    </row>
    <row r="48" spans="1:9" x14ac:dyDescent="0.25">
      <c r="A48" s="6" t="s">
        <v>2126</v>
      </c>
      <c r="B48" s="6">
        <v>4020</v>
      </c>
      <c r="C48" s="34">
        <v>42540.321261574078</v>
      </c>
      <c r="D48" s="34">
        <v>42540.348020833335</v>
      </c>
      <c r="E48" s="6" t="s">
        <v>29</v>
      </c>
      <c r="F48" s="15">
        <f t="shared" si="2"/>
        <v>2.675925925723277E-2</v>
      </c>
      <c r="G48" s="10"/>
      <c r="I48" s="112"/>
    </row>
    <row r="49" spans="1:9" x14ac:dyDescent="0.25">
      <c r="A49" s="6" t="s">
        <v>2127</v>
      </c>
      <c r="B49" s="6">
        <v>4019</v>
      </c>
      <c r="C49" s="34">
        <v>42540.353229166663</v>
      </c>
      <c r="D49" s="34">
        <v>42540.387152777781</v>
      </c>
      <c r="E49" s="6" t="s">
        <v>29</v>
      </c>
      <c r="F49" s="15">
        <f t="shared" si="2"/>
        <v>3.3923611117643304E-2</v>
      </c>
      <c r="G49" s="10"/>
      <c r="I49" s="112"/>
    </row>
    <row r="50" spans="1:9" x14ac:dyDescent="0.25">
      <c r="A50" s="6" t="s">
        <v>2128</v>
      </c>
      <c r="B50" s="6">
        <v>4009</v>
      </c>
      <c r="C50" s="34">
        <v>42540.332824074074</v>
      </c>
      <c r="D50" s="34">
        <v>42540.360138888886</v>
      </c>
      <c r="E50" s="6" t="s">
        <v>631</v>
      </c>
      <c r="F50" s="15">
        <f t="shared" si="2"/>
        <v>2.7314814811688848E-2</v>
      </c>
      <c r="G50" s="10"/>
      <c r="I50" s="112"/>
    </row>
    <row r="51" spans="1:9" x14ac:dyDescent="0.25">
      <c r="A51" s="6" t="s">
        <v>2129</v>
      </c>
      <c r="B51" s="6">
        <v>4010</v>
      </c>
      <c r="C51" s="34">
        <v>42540.369201388887</v>
      </c>
      <c r="D51" s="34">
        <v>42540.398402777777</v>
      </c>
      <c r="E51" s="6" t="s">
        <v>631</v>
      </c>
      <c r="F51" s="15">
        <f t="shared" si="2"/>
        <v>2.920138889021473E-2</v>
      </c>
      <c r="G51" s="10"/>
      <c r="I51" s="112"/>
    </row>
    <row r="52" spans="1:9" x14ac:dyDescent="0.25">
      <c r="A52" s="6" t="s">
        <v>2130</v>
      </c>
      <c r="B52" s="6">
        <v>4025</v>
      </c>
      <c r="C52" s="34">
        <v>42540.343807870369</v>
      </c>
      <c r="D52" s="34">
        <v>42540.369571759256</v>
      </c>
      <c r="E52" s="6" t="s">
        <v>26</v>
      </c>
      <c r="F52" s="15">
        <f t="shared" si="2"/>
        <v>2.5763888887013309E-2</v>
      </c>
      <c r="G52" s="10"/>
      <c r="I52" s="112"/>
    </row>
    <row r="53" spans="1:9" x14ac:dyDescent="0.25">
      <c r="A53" s="6" t="s">
        <v>2131</v>
      </c>
      <c r="B53" s="6">
        <v>4026</v>
      </c>
      <c r="C53" s="34">
        <v>42540.382025462961</v>
      </c>
      <c r="D53" s="34">
        <v>42540.408761574072</v>
      </c>
      <c r="E53" s="6" t="s">
        <v>26</v>
      </c>
      <c r="F53" s="15">
        <f t="shared" si="2"/>
        <v>2.6736111110949423E-2</v>
      </c>
      <c r="G53" s="10"/>
      <c r="I53" s="112"/>
    </row>
    <row r="54" spans="1:9" x14ac:dyDescent="0.25">
      <c r="A54" s="6" t="s">
        <v>2132</v>
      </c>
      <c r="B54" s="6">
        <v>4031</v>
      </c>
      <c r="C54" s="34">
        <v>42540.351064814815</v>
      </c>
      <c r="D54" s="34">
        <v>42540.379363425927</v>
      </c>
      <c r="E54" s="6" t="s">
        <v>32</v>
      </c>
      <c r="F54" s="15">
        <f t="shared" si="2"/>
        <v>2.8298611112404615E-2</v>
      </c>
      <c r="G54" s="10"/>
      <c r="I54" s="112"/>
    </row>
    <row r="55" spans="1:9" x14ac:dyDescent="0.25">
      <c r="A55" s="6" t="s">
        <v>2133</v>
      </c>
      <c r="B55" s="6">
        <v>4032</v>
      </c>
      <c r="C55" s="34">
        <v>42540.390914351854</v>
      </c>
      <c r="D55" s="34">
        <v>42540.419432870367</v>
      </c>
      <c r="E55" s="6" t="s">
        <v>32</v>
      </c>
      <c r="F55" s="15">
        <f t="shared" si="2"/>
        <v>2.8518518513010349E-2</v>
      </c>
      <c r="G55" s="10"/>
      <c r="I55" s="112"/>
    </row>
    <row r="56" spans="1:9" x14ac:dyDescent="0.25">
      <c r="A56" s="6" t="s">
        <v>2134</v>
      </c>
      <c r="B56" s="6">
        <v>4029</v>
      </c>
      <c r="C56" s="34">
        <v>42540.36273148148</v>
      </c>
      <c r="D56" s="34">
        <v>42540.391099537039</v>
      </c>
      <c r="E56" s="6" t="s">
        <v>35</v>
      </c>
      <c r="F56" s="15">
        <f t="shared" si="2"/>
        <v>2.8368055558530614E-2</v>
      </c>
      <c r="G56" s="10"/>
      <c r="I56" s="112"/>
    </row>
    <row r="57" spans="1:9" x14ac:dyDescent="0.25">
      <c r="A57" s="6" t="s">
        <v>2135</v>
      </c>
      <c r="B57" s="6">
        <v>4030</v>
      </c>
      <c r="C57" s="34">
        <v>42540.400439814817</v>
      </c>
      <c r="D57" s="34">
        <v>42540.431076388886</v>
      </c>
      <c r="E57" s="6" t="s">
        <v>35</v>
      </c>
      <c r="F57" s="15">
        <f t="shared" si="2"/>
        <v>3.0636574068921618E-2</v>
      </c>
      <c r="G57" s="10"/>
      <c r="I57" s="112"/>
    </row>
    <row r="58" spans="1:9" x14ac:dyDescent="0.25">
      <c r="A58" s="6" t="s">
        <v>2136</v>
      </c>
      <c r="B58" s="6">
        <v>4018</v>
      </c>
      <c r="C58" s="34">
        <v>42540.370405092595</v>
      </c>
      <c r="D58" s="34">
        <v>42540.40042824074</v>
      </c>
      <c r="E58" s="6" t="s">
        <v>36</v>
      </c>
      <c r="F58" s="15">
        <f t="shared" si="2"/>
        <v>3.0023148145119194E-2</v>
      </c>
      <c r="G58" s="10"/>
      <c r="I58" s="112"/>
    </row>
    <row r="59" spans="1:9" x14ac:dyDescent="0.25">
      <c r="A59" s="6" t="s">
        <v>2137</v>
      </c>
      <c r="B59" s="6">
        <v>4017</v>
      </c>
      <c r="C59" s="34">
        <v>42540.409131944441</v>
      </c>
      <c r="D59" s="34">
        <v>42540.441099537034</v>
      </c>
      <c r="E59" s="6" t="s">
        <v>36</v>
      </c>
      <c r="F59" s="15">
        <f t="shared" si="2"/>
        <v>3.1967592592991423E-2</v>
      </c>
      <c r="G59" s="10"/>
      <c r="I59" s="112"/>
    </row>
    <row r="60" spans="1:9" x14ac:dyDescent="0.25">
      <c r="A60" s="6" t="s">
        <v>2138</v>
      </c>
      <c r="B60" s="6">
        <v>4014</v>
      </c>
      <c r="C60" s="34">
        <v>42540.38175925926</v>
      </c>
      <c r="D60" s="34">
        <v>42540.411597222221</v>
      </c>
      <c r="E60" s="6" t="s">
        <v>28</v>
      </c>
      <c r="F60" s="15">
        <f t="shared" si="2"/>
        <v>2.9837962960300501E-2</v>
      </c>
      <c r="G60" s="10"/>
      <c r="I60" s="112"/>
    </row>
    <row r="61" spans="1:9" x14ac:dyDescent="0.25">
      <c r="A61" s="6" t="s">
        <v>2139</v>
      </c>
      <c r="B61" s="6">
        <v>4013</v>
      </c>
      <c r="C61" s="34">
        <v>42540.417303240742</v>
      </c>
      <c r="D61" s="34">
        <v>42540.452245370368</v>
      </c>
      <c r="E61" s="6" t="s">
        <v>28</v>
      </c>
      <c r="F61" s="15">
        <f t="shared" si="2"/>
        <v>3.4942129626870155E-2</v>
      </c>
      <c r="G61" s="10"/>
      <c r="I61" s="112"/>
    </row>
    <row r="62" spans="1:9" x14ac:dyDescent="0.25">
      <c r="A62" s="6" t="s">
        <v>2140</v>
      </c>
      <c r="B62" s="6">
        <v>4020</v>
      </c>
      <c r="C62" s="34">
        <v>42540.389374999999</v>
      </c>
      <c r="D62" s="34">
        <v>42540.421759259261</v>
      </c>
      <c r="E62" s="6" t="s">
        <v>29</v>
      </c>
      <c r="F62" s="15">
        <f t="shared" si="2"/>
        <v>3.238425926247146E-2</v>
      </c>
      <c r="G62" s="10"/>
      <c r="I62" s="112"/>
    </row>
    <row r="63" spans="1:9" x14ac:dyDescent="0.25">
      <c r="A63" s="6" t="s">
        <v>2141</v>
      </c>
      <c r="B63" s="6">
        <v>4019</v>
      </c>
      <c r="C63" s="34">
        <v>42540.424143518518</v>
      </c>
      <c r="D63" s="34">
        <v>42540.461284722223</v>
      </c>
      <c r="E63" s="6" t="s">
        <v>29</v>
      </c>
      <c r="F63" s="15">
        <f t="shared" si="2"/>
        <v>3.7141203705687076E-2</v>
      </c>
      <c r="G63" s="10"/>
      <c r="I63" s="112"/>
    </row>
    <row r="64" spans="1:9" x14ac:dyDescent="0.25">
      <c r="A64" s="6" t="s">
        <v>2142</v>
      </c>
      <c r="B64" s="6">
        <v>4009</v>
      </c>
      <c r="C64" s="34">
        <v>42540.405034722222</v>
      </c>
      <c r="D64" s="34">
        <v>42540.431307870371</v>
      </c>
      <c r="E64" s="6" t="s">
        <v>631</v>
      </c>
      <c r="F64" s="15">
        <f t="shared" si="2"/>
        <v>2.6273148148902692E-2</v>
      </c>
      <c r="G64" s="10"/>
      <c r="I64" s="112"/>
    </row>
    <row r="65" spans="1:9" x14ac:dyDescent="0.25">
      <c r="A65" s="6" t="s">
        <v>2143</v>
      </c>
      <c r="B65" s="6">
        <v>4010</v>
      </c>
      <c r="C65" s="34">
        <v>42540.440937500003</v>
      </c>
      <c r="D65" s="34">
        <v>42540.473865740743</v>
      </c>
      <c r="E65" s="6" t="s">
        <v>631</v>
      </c>
      <c r="F65" s="15">
        <f t="shared" si="2"/>
        <v>3.2928240740147885E-2</v>
      </c>
      <c r="G65" s="10"/>
      <c r="I65" s="112"/>
    </row>
    <row r="66" spans="1:9" x14ac:dyDescent="0.25">
      <c r="A66" s="6" t="s">
        <v>2145</v>
      </c>
      <c r="B66" s="6">
        <v>4026</v>
      </c>
      <c r="C66" s="34">
        <v>42540.453194444446</v>
      </c>
      <c r="D66" s="34">
        <v>42540.483344907407</v>
      </c>
      <c r="E66" s="6" t="s">
        <v>26</v>
      </c>
      <c r="F66" s="15">
        <f t="shared" si="2"/>
        <v>3.015046296059154E-2</v>
      </c>
      <c r="G66" s="10"/>
      <c r="I66" s="112"/>
    </row>
    <row r="67" spans="1:9" x14ac:dyDescent="0.25">
      <c r="A67" s="6" t="s">
        <v>2147</v>
      </c>
      <c r="B67" s="6">
        <v>4032</v>
      </c>
      <c r="C67" s="34">
        <v>42540.463425925926</v>
      </c>
      <c r="D67" s="34">
        <v>42540.493217592593</v>
      </c>
      <c r="E67" s="6" t="s">
        <v>32</v>
      </c>
      <c r="F67" s="15">
        <f t="shared" ref="F67:F98" si="3">D67-C67</f>
        <v>2.9791666667733807E-2</v>
      </c>
      <c r="G67" s="10"/>
      <c r="I67" s="112"/>
    </row>
    <row r="68" spans="1:9" x14ac:dyDescent="0.25">
      <c r="A68" s="6" t="s">
        <v>2148</v>
      </c>
      <c r="B68" s="6">
        <v>4029</v>
      </c>
      <c r="C68" s="34">
        <v>42540.435844907406</v>
      </c>
      <c r="D68" s="34">
        <v>42540.462858796294</v>
      </c>
      <c r="E68" s="6" t="s">
        <v>35</v>
      </c>
      <c r="F68" s="15">
        <f t="shared" si="3"/>
        <v>2.7013888888177462E-2</v>
      </c>
      <c r="G68" s="10"/>
      <c r="I68" s="112"/>
    </row>
    <row r="69" spans="1:9" x14ac:dyDescent="0.25">
      <c r="A69" s="6" t="s">
        <v>2149</v>
      </c>
      <c r="B69" s="6">
        <v>4030</v>
      </c>
      <c r="C69" s="34">
        <v>42540.473344907405</v>
      </c>
      <c r="D69" s="34">
        <v>42540.508981481478</v>
      </c>
      <c r="E69" s="6" t="s">
        <v>35</v>
      </c>
      <c r="F69" s="15">
        <f t="shared" si="3"/>
        <v>3.5636574073578231E-2</v>
      </c>
      <c r="G69" s="10"/>
      <c r="I69" s="112"/>
    </row>
    <row r="70" spans="1:9" x14ac:dyDescent="0.25">
      <c r="A70" s="6" t="s">
        <v>2150</v>
      </c>
      <c r="B70" s="6">
        <v>4018</v>
      </c>
      <c r="C70" s="34">
        <v>42540.444710648146</v>
      </c>
      <c r="D70" s="34">
        <v>42540.47284722222</v>
      </c>
      <c r="E70" s="6" t="s">
        <v>36</v>
      </c>
      <c r="F70" s="15">
        <f t="shared" si="3"/>
        <v>2.8136574073869269E-2</v>
      </c>
      <c r="G70" s="10"/>
      <c r="I70" s="112"/>
    </row>
    <row r="71" spans="1:9" x14ac:dyDescent="0.25">
      <c r="A71" s="6" t="s">
        <v>2151</v>
      </c>
      <c r="B71" s="6">
        <v>4014</v>
      </c>
      <c r="C71" s="34">
        <v>42540.456388888888</v>
      </c>
      <c r="D71" s="34">
        <v>42540.487592592595</v>
      </c>
      <c r="E71" s="6" t="s">
        <v>28</v>
      </c>
      <c r="F71" s="15">
        <f t="shared" si="3"/>
        <v>3.1203703707433306E-2</v>
      </c>
      <c r="G71" s="10"/>
      <c r="I71" s="112"/>
    </row>
    <row r="72" spans="1:9" x14ac:dyDescent="0.25">
      <c r="A72" s="6" t="s">
        <v>2152</v>
      </c>
      <c r="B72" s="6">
        <v>4013</v>
      </c>
      <c r="C72" s="34">
        <v>42540.494768518518</v>
      </c>
      <c r="D72" s="34">
        <v>42540.525995370372</v>
      </c>
      <c r="E72" s="6" t="s">
        <v>28</v>
      </c>
      <c r="F72" s="15">
        <f t="shared" si="3"/>
        <v>3.1226851853716653E-2</v>
      </c>
      <c r="G72" s="10"/>
      <c r="I72" s="112"/>
    </row>
    <row r="73" spans="1:9" x14ac:dyDescent="0.25">
      <c r="A73" s="6" t="s">
        <v>2153</v>
      </c>
      <c r="B73" s="6">
        <v>4020</v>
      </c>
      <c r="C73" s="34">
        <v>42540.465231481481</v>
      </c>
      <c r="D73" s="34">
        <v>42540.493726851855</v>
      </c>
      <c r="E73" s="6" t="s">
        <v>29</v>
      </c>
      <c r="F73" s="15">
        <f t="shared" si="3"/>
        <v>2.849537037400296E-2</v>
      </c>
      <c r="G73" s="10"/>
      <c r="I73" s="112"/>
    </row>
    <row r="74" spans="1:9" x14ac:dyDescent="0.25">
      <c r="A74" s="6" t="s">
        <v>2154</v>
      </c>
      <c r="B74" s="6">
        <v>4019</v>
      </c>
      <c r="C74" s="34">
        <v>42540.50371527778</v>
      </c>
      <c r="D74" s="34">
        <v>42540.535694444443</v>
      </c>
      <c r="E74" s="6" t="s">
        <v>29</v>
      </c>
      <c r="F74" s="15">
        <f t="shared" si="3"/>
        <v>3.1979166662495118E-2</v>
      </c>
      <c r="G74" s="10"/>
      <c r="I74" s="112"/>
    </row>
    <row r="75" spans="1:9" x14ac:dyDescent="0.25">
      <c r="A75" s="6" t="s">
        <v>2156</v>
      </c>
      <c r="B75" s="6">
        <v>4010</v>
      </c>
      <c r="C75" s="34">
        <v>42540.518564814818</v>
      </c>
      <c r="D75" s="34">
        <v>42540.545844907407</v>
      </c>
      <c r="E75" s="6" t="s">
        <v>631</v>
      </c>
      <c r="F75" s="15">
        <f t="shared" si="3"/>
        <v>2.7280092588625848E-2</v>
      </c>
      <c r="G75" s="10"/>
      <c r="I75" s="112"/>
    </row>
    <row r="76" spans="1:9" x14ac:dyDescent="0.25">
      <c r="A76" s="6" t="s">
        <v>2157</v>
      </c>
      <c r="B76" s="6">
        <v>4025</v>
      </c>
      <c r="C76" s="34">
        <v>42540.488113425927</v>
      </c>
      <c r="D76" s="34">
        <v>42540.517384259256</v>
      </c>
      <c r="E76" s="6" t="s">
        <v>26</v>
      </c>
      <c r="F76" s="15">
        <f t="shared" si="3"/>
        <v>2.9270833329064772E-2</v>
      </c>
      <c r="G76" s="10"/>
      <c r="I76" s="112"/>
    </row>
    <row r="77" spans="1:9" x14ac:dyDescent="0.25">
      <c r="A77" s="6" t="s">
        <v>2158</v>
      </c>
      <c r="B77" s="6">
        <v>4026</v>
      </c>
      <c r="C77" s="34">
        <v>42540.527800925927</v>
      </c>
      <c r="D77" s="34">
        <v>42540.562430555554</v>
      </c>
      <c r="E77" s="6" t="s">
        <v>26</v>
      </c>
      <c r="F77" s="15">
        <f t="shared" si="3"/>
        <v>3.4629629626579117E-2</v>
      </c>
      <c r="G77" s="10"/>
      <c r="I77" s="112"/>
    </row>
    <row r="78" spans="1:9" x14ac:dyDescent="0.25">
      <c r="A78" s="6" t="s">
        <v>2159</v>
      </c>
      <c r="B78" s="6">
        <v>4042</v>
      </c>
      <c r="C78" s="34">
        <v>42540.5</v>
      </c>
      <c r="D78" s="34">
        <v>42540.52579861111</v>
      </c>
      <c r="E78" s="6" t="s">
        <v>3218</v>
      </c>
      <c r="F78" s="15">
        <f t="shared" si="3"/>
        <v>2.5798611110076308E-2</v>
      </c>
      <c r="G78" s="10"/>
      <c r="I78" s="112"/>
    </row>
    <row r="79" spans="1:9" x14ac:dyDescent="0.25">
      <c r="A79" s="6" t="s">
        <v>2160</v>
      </c>
      <c r="B79" s="6">
        <v>4041</v>
      </c>
      <c r="C79" s="34">
        <v>42540.536527777775</v>
      </c>
      <c r="D79" s="34">
        <v>42540.565509259257</v>
      </c>
      <c r="E79" s="6" t="s">
        <v>3218</v>
      </c>
      <c r="F79" s="15">
        <f t="shared" si="3"/>
        <v>2.8981481482333038E-2</v>
      </c>
      <c r="G79" s="10"/>
      <c r="I79" s="112"/>
    </row>
    <row r="80" spans="1:9" x14ac:dyDescent="0.25">
      <c r="A80" s="6" t="s">
        <v>4803</v>
      </c>
      <c r="B80" s="6">
        <v>4029</v>
      </c>
      <c r="C80" s="34">
        <v>42540.514016203706</v>
      </c>
      <c r="D80" s="34">
        <v>42540.543738425928</v>
      </c>
      <c r="E80" s="6" t="s">
        <v>35</v>
      </c>
      <c r="F80" s="15">
        <f t="shared" si="3"/>
        <v>2.9722222221607808E-2</v>
      </c>
      <c r="G80" s="10"/>
      <c r="I80" s="112"/>
    </row>
    <row r="81" spans="1:9" x14ac:dyDescent="0.25">
      <c r="A81" s="6" t="s">
        <v>2161</v>
      </c>
      <c r="B81" s="6">
        <v>4030</v>
      </c>
      <c r="C81" s="34">
        <v>42540.547881944447</v>
      </c>
      <c r="D81" s="34">
        <v>42540.576655092591</v>
      </c>
      <c r="E81" s="6" t="s">
        <v>35</v>
      </c>
      <c r="F81" s="15">
        <f t="shared" si="3"/>
        <v>2.8773148143955041E-2</v>
      </c>
      <c r="G81" s="10"/>
      <c r="I81" s="112"/>
    </row>
    <row r="82" spans="1:9" x14ac:dyDescent="0.25">
      <c r="A82" s="6" t="s">
        <v>4804</v>
      </c>
      <c r="B82" s="6">
        <v>4017</v>
      </c>
      <c r="C82" s="34">
        <v>42540.557141203702</v>
      </c>
      <c r="D82" s="34">
        <v>42540.586759259262</v>
      </c>
      <c r="E82" s="6" t="s">
        <v>36</v>
      </c>
      <c r="F82" s="15">
        <f t="shared" si="3"/>
        <v>2.9618055559694767E-2</v>
      </c>
      <c r="G82" s="10"/>
      <c r="I82" s="112"/>
    </row>
    <row r="83" spans="1:9" x14ac:dyDescent="0.25">
      <c r="A83" s="6" t="s">
        <v>4805</v>
      </c>
      <c r="B83" s="6">
        <v>4020</v>
      </c>
      <c r="C83" s="34">
        <v>42540.540763888886</v>
      </c>
      <c r="D83" s="34">
        <v>42540.580682870372</v>
      </c>
      <c r="E83" s="6" t="s">
        <v>29</v>
      </c>
      <c r="F83" s="15">
        <f t="shared" si="3"/>
        <v>3.9918981485243421E-2</v>
      </c>
      <c r="G83" s="10"/>
      <c r="I83" s="112"/>
    </row>
    <row r="84" spans="1:9" x14ac:dyDescent="0.25">
      <c r="A84" s="6" t="s">
        <v>4806</v>
      </c>
      <c r="B84" s="6">
        <v>4019</v>
      </c>
      <c r="C84" s="34">
        <v>42540.586168981485</v>
      </c>
      <c r="D84" s="34">
        <v>42540.614085648151</v>
      </c>
      <c r="E84" s="6" t="s">
        <v>29</v>
      </c>
      <c r="F84" s="15">
        <f t="shared" si="3"/>
        <v>2.7916666665987577E-2</v>
      </c>
      <c r="G84" s="10"/>
      <c r="I84" s="112"/>
    </row>
    <row r="85" spans="1:9" x14ac:dyDescent="0.25">
      <c r="A85" s="6" t="s">
        <v>2164</v>
      </c>
      <c r="B85" s="6">
        <v>4011</v>
      </c>
      <c r="C85" s="34">
        <v>42540.550486111111</v>
      </c>
      <c r="D85" s="34">
        <v>42540.585393518515</v>
      </c>
      <c r="E85" s="6" t="s">
        <v>33</v>
      </c>
      <c r="F85" s="15">
        <f t="shared" si="3"/>
        <v>3.4907407403807156E-2</v>
      </c>
      <c r="G85" s="10"/>
      <c r="I85" s="112"/>
    </row>
    <row r="86" spans="1:9" x14ac:dyDescent="0.25">
      <c r="A86" s="6" t="s">
        <v>2165</v>
      </c>
      <c r="B86" s="6">
        <v>4012</v>
      </c>
      <c r="C86" s="34">
        <v>42540.590856481482</v>
      </c>
      <c r="D86" s="34">
        <v>42540.621458333335</v>
      </c>
      <c r="E86" s="6" t="s">
        <v>33</v>
      </c>
      <c r="F86" s="15">
        <f t="shared" si="3"/>
        <v>3.0601851853134576E-2</v>
      </c>
      <c r="G86" s="10"/>
      <c r="I86" s="112"/>
    </row>
    <row r="87" spans="1:9" x14ac:dyDescent="0.25">
      <c r="A87" s="6" t="s">
        <v>2166</v>
      </c>
      <c r="B87" s="6">
        <v>4025</v>
      </c>
      <c r="C87" s="34">
        <v>42540.564131944448</v>
      </c>
      <c r="D87" s="34">
        <v>42540.590995370374</v>
      </c>
      <c r="E87" s="6" t="s">
        <v>26</v>
      </c>
      <c r="F87" s="15">
        <f t="shared" si="3"/>
        <v>2.6863425926421769E-2</v>
      </c>
      <c r="G87" s="10"/>
      <c r="I87" s="112"/>
    </row>
    <row r="88" spans="1:9" x14ac:dyDescent="0.25">
      <c r="A88" s="6" t="s">
        <v>2168</v>
      </c>
      <c r="B88" s="6">
        <v>4042</v>
      </c>
      <c r="C88" s="34">
        <v>42540.568888888891</v>
      </c>
      <c r="D88" s="34">
        <v>42540.600393518522</v>
      </c>
      <c r="E88" s="6" t="s">
        <v>3218</v>
      </c>
      <c r="F88" s="15">
        <f t="shared" si="3"/>
        <v>3.1504629630944692E-2</v>
      </c>
      <c r="G88" s="10"/>
      <c r="I88" s="112"/>
    </row>
    <row r="89" spans="1:9" x14ac:dyDescent="0.25">
      <c r="A89" s="6" t="s">
        <v>2169</v>
      </c>
      <c r="B89" s="6">
        <v>4041</v>
      </c>
      <c r="C89" s="34">
        <v>42540.608020833337</v>
      </c>
      <c r="D89" s="34">
        <v>42540.65315972222</v>
      </c>
      <c r="E89" s="6" t="s">
        <v>3218</v>
      </c>
      <c r="F89" s="15">
        <f t="shared" si="3"/>
        <v>4.5138888883229811E-2</v>
      </c>
      <c r="G89" s="10"/>
      <c r="I89" s="112"/>
    </row>
    <row r="90" spans="1:9" x14ac:dyDescent="0.25">
      <c r="A90" s="6" t="s">
        <v>2174</v>
      </c>
      <c r="B90" s="6">
        <v>4031</v>
      </c>
      <c r="C90" s="34">
        <v>42540.597754629627</v>
      </c>
      <c r="D90" s="34">
        <v>42540.632881944446</v>
      </c>
      <c r="E90" s="6" t="s">
        <v>32</v>
      </c>
      <c r="F90" s="15">
        <f t="shared" si="3"/>
        <v>3.5127314818964805E-2</v>
      </c>
      <c r="G90" s="10"/>
      <c r="I90" s="112"/>
    </row>
    <row r="91" spans="1:9" x14ac:dyDescent="0.25">
      <c r="A91" s="6" t="s">
        <v>2175</v>
      </c>
      <c r="B91" s="6">
        <v>4032</v>
      </c>
      <c r="C91" s="34">
        <v>42540.640451388892</v>
      </c>
      <c r="D91" s="34">
        <v>42540.686689814815</v>
      </c>
      <c r="E91" s="6" t="s">
        <v>32</v>
      </c>
      <c r="F91" s="15">
        <f t="shared" si="3"/>
        <v>4.6238425922638271E-2</v>
      </c>
      <c r="G91" s="10"/>
      <c r="I91" s="112"/>
    </row>
    <row r="92" spans="1:9" x14ac:dyDescent="0.25">
      <c r="A92" s="6" t="s">
        <v>2176</v>
      </c>
      <c r="B92" s="6">
        <v>4020</v>
      </c>
      <c r="C92" s="34">
        <v>42540.616828703707</v>
      </c>
      <c r="D92" s="34">
        <v>42540.649201388886</v>
      </c>
      <c r="E92" s="6" t="s">
        <v>29</v>
      </c>
      <c r="F92" s="15">
        <f t="shared" si="3"/>
        <v>3.237268517841585E-2</v>
      </c>
      <c r="G92" s="10"/>
      <c r="I92" s="112"/>
    </row>
    <row r="93" spans="1:9" x14ac:dyDescent="0.25">
      <c r="A93" s="6" t="s">
        <v>2178</v>
      </c>
      <c r="B93" s="6">
        <v>4012</v>
      </c>
      <c r="C93" s="34">
        <v>42540.671574074076</v>
      </c>
      <c r="D93" s="34">
        <v>42540.700624999998</v>
      </c>
      <c r="E93" s="6" t="s">
        <v>33</v>
      </c>
      <c r="F93" s="15">
        <f t="shared" si="3"/>
        <v>2.9050925921183079E-2</v>
      </c>
      <c r="G93" s="10"/>
      <c r="I93" s="112"/>
    </row>
    <row r="94" spans="1:9" x14ac:dyDescent="0.25">
      <c r="A94" s="6" t="s">
        <v>2179</v>
      </c>
      <c r="B94" s="6">
        <v>4025</v>
      </c>
      <c r="C94" s="34">
        <v>42540.640370370369</v>
      </c>
      <c r="D94" s="34">
        <v>42540.678622685184</v>
      </c>
      <c r="E94" s="6" t="s">
        <v>26</v>
      </c>
      <c r="F94" s="15">
        <f t="shared" si="3"/>
        <v>3.8252314814599231E-2</v>
      </c>
      <c r="G94" s="10"/>
      <c r="I94" s="112"/>
    </row>
    <row r="95" spans="1:9" x14ac:dyDescent="0.25">
      <c r="A95" s="6" t="s">
        <v>2182</v>
      </c>
      <c r="B95" s="6">
        <v>4026</v>
      </c>
      <c r="C95" s="34">
        <v>42540.68550925926</v>
      </c>
      <c r="D95" s="34">
        <v>42540.711643518516</v>
      </c>
      <c r="E95" s="6" t="s">
        <v>26</v>
      </c>
      <c r="F95" s="15">
        <f t="shared" si="3"/>
        <v>2.6134259256650694E-2</v>
      </c>
      <c r="G95" s="10"/>
      <c r="I95" s="112"/>
    </row>
    <row r="96" spans="1:9" x14ac:dyDescent="0.25">
      <c r="A96" s="6" t="s">
        <v>4807</v>
      </c>
      <c r="B96" s="6">
        <v>4041</v>
      </c>
      <c r="C96" s="34">
        <v>42540.693344907406</v>
      </c>
      <c r="D96" s="34">
        <v>42540.722766203704</v>
      </c>
      <c r="E96" s="6" t="s">
        <v>3218</v>
      </c>
      <c r="F96" s="15">
        <f t="shared" si="3"/>
        <v>2.9421296298096422E-2</v>
      </c>
      <c r="G96" s="10"/>
      <c r="I96" s="112"/>
    </row>
    <row r="97" spans="1:9" x14ac:dyDescent="0.25">
      <c r="A97" s="6" t="s">
        <v>2184</v>
      </c>
      <c r="B97" s="6">
        <v>4044</v>
      </c>
      <c r="C97" s="34">
        <v>42540.669722222221</v>
      </c>
      <c r="D97" s="34">
        <v>42540.701192129629</v>
      </c>
      <c r="E97" s="6" t="s">
        <v>24</v>
      </c>
      <c r="F97" s="15">
        <f t="shared" si="3"/>
        <v>3.1469907407881692E-2</v>
      </c>
      <c r="G97" s="10"/>
      <c r="I97" s="112"/>
    </row>
    <row r="98" spans="1:9" x14ac:dyDescent="0.25">
      <c r="A98" s="6" t="s">
        <v>2186</v>
      </c>
      <c r="B98" s="6">
        <v>4029</v>
      </c>
      <c r="C98" s="34">
        <v>42540.678333333337</v>
      </c>
      <c r="D98" s="34">
        <v>42540.712013888886</v>
      </c>
      <c r="E98" s="6" t="s">
        <v>35</v>
      </c>
      <c r="F98" s="15">
        <f t="shared" si="3"/>
        <v>3.368055554892635E-2</v>
      </c>
      <c r="G98" s="10"/>
      <c r="I98" s="112"/>
    </row>
    <row r="99" spans="1:9" x14ac:dyDescent="0.25">
      <c r="A99" s="6" t="s">
        <v>2187</v>
      </c>
      <c r="B99" s="6">
        <v>4030</v>
      </c>
      <c r="C99" s="34">
        <v>42540.716226851851</v>
      </c>
      <c r="D99" s="34">
        <v>42540.748831018522</v>
      </c>
      <c r="E99" s="6" t="s">
        <v>35</v>
      </c>
      <c r="F99" s="15">
        <f t="shared" ref="F99:F130" si="4">D99-C99</f>
        <v>3.2604166670353152E-2</v>
      </c>
      <c r="G99" s="10"/>
      <c r="I99" s="112"/>
    </row>
    <row r="100" spans="1:9" x14ac:dyDescent="0.25">
      <c r="A100" s="6" t="s">
        <v>2188</v>
      </c>
      <c r="B100" s="6">
        <v>4031</v>
      </c>
      <c r="C100" s="34">
        <v>42540.690335648149</v>
      </c>
      <c r="D100" s="34">
        <v>42540.721435185187</v>
      </c>
      <c r="E100" s="6" t="s">
        <v>32</v>
      </c>
      <c r="F100" s="15">
        <f t="shared" si="4"/>
        <v>3.1099537038244307E-2</v>
      </c>
      <c r="G100" s="10"/>
      <c r="I100" s="112"/>
    </row>
    <row r="101" spans="1:9" x14ac:dyDescent="0.25">
      <c r="A101" s="6" t="s">
        <v>4808</v>
      </c>
      <c r="B101" s="6">
        <v>4032</v>
      </c>
      <c r="C101" s="34">
        <v>42540.724131944444</v>
      </c>
      <c r="D101" s="34">
        <v>42540.752546296295</v>
      </c>
      <c r="E101" s="6" t="s">
        <v>32</v>
      </c>
      <c r="F101" s="15">
        <f t="shared" si="4"/>
        <v>2.8414351851097308E-2</v>
      </c>
      <c r="G101" s="10"/>
      <c r="I101" s="112"/>
    </row>
    <row r="102" spans="1:9" x14ac:dyDescent="0.25">
      <c r="A102" s="6" t="s">
        <v>2189</v>
      </c>
      <c r="B102" s="6">
        <v>4020</v>
      </c>
      <c r="C102" s="34">
        <v>42540.698171296295</v>
      </c>
      <c r="D102" s="34">
        <v>42540.725671296299</v>
      </c>
      <c r="E102" s="6" t="s">
        <v>29</v>
      </c>
      <c r="F102" s="15">
        <f t="shared" si="4"/>
        <v>2.7500000003783498E-2</v>
      </c>
      <c r="G102" s="10"/>
      <c r="I102" s="112"/>
    </row>
    <row r="103" spans="1:9" x14ac:dyDescent="0.25">
      <c r="A103" s="6" t="s">
        <v>2190</v>
      </c>
      <c r="B103" s="6">
        <v>4019</v>
      </c>
      <c r="C103" s="34">
        <v>42540.734027777777</v>
      </c>
      <c r="D103" s="34">
        <v>42540.763009259259</v>
      </c>
      <c r="E103" s="6" t="s">
        <v>29</v>
      </c>
      <c r="F103" s="15">
        <f t="shared" si="4"/>
        <v>2.8981481482333038E-2</v>
      </c>
      <c r="G103" s="10"/>
      <c r="I103" s="112"/>
    </row>
    <row r="104" spans="1:9" x14ac:dyDescent="0.25">
      <c r="A104" s="6" t="s">
        <v>2191</v>
      </c>
      <c r="B104" s="6">
        <v>4011</v>
      </c>
      <c r="C104" s="34">
        <v>42540.711851851855</v>
      </c>
      <c r="D104" s="34">
        <v>42540.740810185183</v>
      </c>
      <c r="E104" s="6" t="s">
        <v>33</v>
      </c>
      <c r="F104" s="15">
        <f t="shared" si="4"/>
        <v>2.8958333328773733E-2</v>
      </c>
      <c r="G104" s="10"/>
      <c r="I104" s="112"/>
    </row>
    <row r="105" spans="1:9" x14ac:dyDescent="0.25">
      <c r="A105" s="6" t="s">
        <v>2193</v>
      </c>
      <c r="B105" s="6">
        <v>4025</v>
      </c>
      <c r="C105" s="34">
        <v>42540.716805555552</v>
      </c>
      <c r="D105" s="34">
        <v>42540.744513888887</v>
      </c>
      <c r="E105" s="6" t="s">
        <v>26</v>
      </c>
      <c r="F105" s="15">
        <f t="shared" si="4"/>
        <v>2.7708333334885538E-2</v>
      </c>
      <c r="G105" s="10"/>
      <c r="I105" s="112"/>
    </row>
    <row r="106" spans="1:9" x14ac:dyDescent="0.25">
      <c r="A106" s="6" t="s">
        <v>2194</v>
      </c>
      <c r="B106" s="6">
        <v>4026</v>
      </c>
      <c r="C106" s="34">
        <v>42540.753703703704</v>
      </c>
      <c r="D106" s="34">
        <v>42540.787581018521</v>
      </c>
      <c r="E106" s="6" t="s">
        <v>26</v>
      </c>
      <c r="F106" s="15">
        <f t="shared" si="4"/>
        <v>3.3877314817800652E-2</v>
      </c>
      <c r="G106" s="10"/>
      <c r="I106" s="112"/>
    </row>
    <row r="107" spans="1:9" x14ac:dyDescent="0.25">
      <c r="A107" s="6" t="s">
        <v>2195</v>
      </c>
      <c r="B107" s="6">
        <v>4042</v>
      </c>
      <c r="C107" s="34">
        <v>42540.727673611109</v>
      </c>
      <c r="D107" s="34">
        <v>42540.754988425928</v>
      </c>
      <c r="E107" s="6" t="s">
        <v>3218</v>
      </c>
      <c r="F107" s="15">
        <f t="shared" si="4"/>
        <v>2.7314814818964805E-2</v>
      </c>
      <c r="G107" s="10"/>
      <c r="I107" s="112"/>
    </row>
    <row r="108" spans="1:9" x14ac:dyDescent="0.25">
      <c r="A108" s="6" t="s">
        <v>2196</v>
      </c>
      <c r="B108" s="6">
        <v>4041</v>
      </c>
      <c r="C108" s="34">
        <v>42540.766342592593</v>
      </c>
      <c r="D108" s="34">
        <v>42540.794537037036</v>
      </c>
      <c r="E108" s="6" t="s">
        <v>3218</v>
      </c>
      <c r="F108" s="15">
        <f t="shared" si="4"/>
        <v>2.8194444443215616E-2</v>
      </c>
      <c r="G108" s="10"/>
      <c r="I108" s="112"/>
    </row>
    <row r="109" spans="1:9" x14ac:dyDescent="0.25">
      <c r="A109" s="6" t="s">
        <v>2197</v>
      </c>
      <c r="B109" s="6">
        <v>4044</v>
      </c>
      <c r="C109" s="34">
        <v>42540.738912037035</v>
      </c>
      <c r="D109" s="34">
        <v>42540.767245370371</v>
      </c>
      <c r="E109" s="15" t="s">
        <v>24</v>
      </c>
      <c r="F109" s="15">
        <f t="shared" si="4"/>
        <v>2.8333333335467614E-2</v>
      </c>
      <c r="G109" s="10"/>
      <c r="I109" s="112"/>
    </row>
    <row r="110" spans="1:9" x14ac:dyDescent="0.25">
      <c r="A110" s="6" t="s">
        <v>2198</v>
      </c>
      <c r="B110" s="6">
        <v>4043</v>
      </c>
      <c r="C110" s="34">
        <v>42540.77611111111</v>
      </c>
      <c r="D110" s="34">
        <v>42540.809988425928</v>
      </c>
      <c r="E110" s="15" t="s">
        <v>24</v>
      </c>
      <c r="F110" s="15">
        <f t="shared" si="4"/>
        <v>3.3877314817800652E-2</v>
      </c>
      <c r="G110" s="10"/>
      <c r="I110" s="112"/>
    </row>
    <row r="111" spans="1:9" x14ac:dyDescent="0.25">
      <c r="A111" s="6" t="s">
        <v>2199</v>
      </c>
      <c r="B111" s="6">
        <v>4029</v>
      </c>
      <c r="C111" s="34">
        <v>42540.752685185187</v>
      </c>
      <c r="D111" s="34">
        <v>42540.783252314817</v>
      </c>
      <c r="E111" s="15" t="s">
        <v>35</v>
      </c>
      <c r="F111" s="15">
        <f t="shared" si="4"/>
        <v>3.0567129630071577E-2</v>
      </c>
      <c r="G111" s="10"/>
      <c r="I111" s="112"/>
    </row>
    <row r="112" spans="1:9" x14ac:dyDescent="0.25">
      <c r="A112" s="6" t="s">
        <v>2200</v>
      </c>
      <c r="B112" s="6">
        <v>4030</v>
      </c>
      <c r="C112" s="34">
        <v>42540.785717592589</v>
      </c>
      <c r="D112" s="34">
        <v>42540.818055555559</v>
      </c>
      <c r="E112" s="15" t="s">
        <v>35</v>
      </c>
      <c r="F112" s="15">
        <f t="shared" si="4"/>
        <v>3.2337962969904765E-2</v>
      </c>
      <c r="G112" s="10"/>
      <c r="I112" s="112"/>
    </row>
    <row r="113" spans="1:9" x14ac:dyDescent="0.25">
      <c r="A113" s="6" t="s">
        <v>2201</v>
      </c>
      <c r="B113" s="6">
        <v>4031</v>
      </c>
      <c r="C113" s="34">
        <v>42540.760162037041</v>
      </c>
      <c r="D113" s="34">
        <v>42540.78702546296</v>
      </c>
      <c r="E113" s="15" t="s">
        <v>32</v>
      </c>
      <c r="F113" s="15">
        <f t="shared" si="4"/>
        <v>2.6863425919145811E-2</v>
      </c>
      <c r="G113" s="10"/>
      <c r="I113" s="112"/>
    </row>
    <row r="114" spans="1:9" x14ac:dyDescent="0.25">
      <c r="A114" s="6" t="s">
        <v>2202</v>
      </c>
      <c r="B114" s="6">
        <v>4032</v>
      </c>
      <c r="C114" s="34">
        <v>42540.796249999999</v>
      </c>
      <c r="D114" s="34">
        <v>42540.826736111114</v>
      </c>
      <c r="E114" s="15" t="s">
        <v>32</v>
      </c>
      <c r="F114" s="15">
        <f t="shared" si="4"/>
        <v>3.0486111114441883E-2</v>
      </c>
      <c r="G114" s="10"/>
      <c r="I114" s="112"/>
    </row>
    <row r="115" spans="1:9" x14ac:dyDescent="0.25">
      <c r="A115" s="6" t="s">
        <v>2203</v>
      </c>
      <c r="B115" s="6">
        <v>4020</v>
      </c>
      <c r="C115" s="34">
        <v>42540.767152777778</v>
      </c>
      <c r="D115" s="34">
        <v>42540.796423611115</v>
      </c>
      <c r="E115" s="15" t="s">
        <v>29</v>
      </c>
      <c r="F115" s="15">
        <f t="shared" si="4"/>
        <v>2.9270833336340729E-2</v>
      </c>
      <c r="G115" s="10"/>
      <c r="I115" s="112"/>
    </row>
    <row r="116" spans="1:9" x14ac:dyDescent="0.25">
      <c r="A116" s="6" t="s">
        <v>4809</v>
      </c>
      <c r="B116" s="6">
        <v>4019</v>
      </c>
      <c r="C116" s="34">
        <v>42540.804502314815</v>
      </c>
      <c r="D116" s="34">
        <v>42540.836504629631</v>
      </c>
      <c r="E116" s="15" t="s">
        <v>29</v>
      </c>
      <c r="F116" s="15">
        <f t="shared" si="4"/>
        <v>3.2002314816054422E-2</v>
      </c>
      <c r="G116" s="10"/>
      <c r="I116" s="112"/>
    </row>
    <row r="117" spans="1:9" x14ac:dyDescent="0.25">
      <c r="A117" s="6" t="s">
        <v>2204</v>
      </c>
      <c r="B117" s="6">
        <v>4025</v>
      </c>
      <c r="C117" s="34">
        <v>42540.790023148147</v>
      </c>
      <c r="D117" s="34">
        <v>42540.818124999998</v>
      </c>
      <c r="E117" s="15" t="s">
        <v>26</v>
      </c>
      <c r="F117" s="15">
        <f t="shared" si="4"/>
        <v>2.810185185080627E-2</v>
      </c>
      <c r="G117" s="10"/>
      <c r="I117" s="112"/>
    </row>
    <row r="118" spans="1:9" x14ac:dyDescent="0.25">
      <c r="A118" s="6" t="s">
        <v>2205</v>
      </c>
      <c r="B118" s="6">
        <v>4026</v>
      </c>
      <c r="C118" s="34">
        <v>42540.826990740738</v>
      </c>
      <c r="D118" s="34">
        <v>42540.859872685185</v>
      </c>
      <c r="E118" s="15" t="s">
        <v>26</v>
      </c>
      <c r="F118" s="15">
        <f t="shared" si="4"/>
        <v>3.2881944447581191E-2</v>
      </c>
      <c r="G118" s="10"/>
      <c r="I118" s="112"/>
    </row>
    <row r="119" spans="1:9" x14ac:dyDescent="0.25">
      <c r="A119" s="6" t="s">
        <v>2206</v>
      </c>
      <c r="B119" s="6">
        <v>4044</v>
      </c>
      <c r="C119" s="34">
        <v>42540.8125462963</v>
      </c>
      <c r="D119" s="34">
        <v>42540.841643518521</v>
      </c>
      <c r="E119" s="15" t="s">
        <v>24</v>
      </c>
      <c r="F119" s="15">
        <f t="shared" si="4"/>
        <v>2.9097222221025731E-2</v>
      </c>
      <c r="G119" s="10"/>
      <c r="I119" s="112"/>
    </row>
    <row r="120" spans="1:9" x14ac:dyDescent="0.25">
      <c r="A120" s="6" t="s">
        <v>2207</v>
      </c>
      <c r="B120" s="6">
        <v>4043</v>
      </c>
      <c r="C120" s="34">
        <v>42540.844560185185</v>
      </c>
      <c r="D120" s="34">
        <v>42540.881724537037</v>
      </c>
      <c r="E120" s="15" t="s">
        <v>24</v>
      </c>
      <c r="F120" s="15">
        <f t="shared" si="4"/>
        <v>3.7164351851970423E-2</v>
      </c>
      <c r="G120" s="10"/>
      <c r="I120" s="112"/>
    </row>
    <row r="121" spans="1:9" x14ac:dyDescent="0.25">
      <c r="A121" s="6" t="s">
        <v>2208</v>
      </c>
      <c r="B121" s="6">
        <v>4031</v>
      </c>
      <c r="C121" s="34">
        <v>42540.829583333332</v>
      </c>
      <c r="D121" s="34">
        <v>42540.859120370369</v>
      </c>
      <c r="E121" s="15" t="s">
        <v>32</v>
      </c>
      <c r="F121" s="15">
        <f t="shared" si="4"/>
        <v>2.9537037036789116E-2</v>
      </c>
      <c r="G121" s="10"/>
      <c r="I121" s="112"/>
    </row>
    <row r="122" spans="1:9" x14ac:dyDescent="0.25">
      <c r="A122" s="6" t="s">
        <v>2209</v>
      </c>
      <c r="B122" s="6">
        <v>4032</v>
      </c>
      <c r="C122" s="34">
        <v>42540.867615740739</v>
      </c>
      <c r="D122" s="34">
        <v>42540.899351851855</v>
      </c>
      <c r="E122" s="15" t="s">
        <v>32</v>
      </c>
      <c r="F122" s="15">
        <f t="shared" si="4"/>
        <v>3.1736111115606036E-2</v>
      </c>
      <c r="G122" s="10"/>
      <c r="I122" s="112"/>
    </row>
    <row r="123" spans="1:9" x14ac:dyDescent="0.25">
      <c r="A123" s="6" t="s">
        <v>2210</v>
      </c>
      <c r="B123" s="6">
        <v>4020</v>
      </c>
      <c r="C123" s="34">
        <v>42540.839432870373</v>
      </c>
      <c r="D123" s="34">
        <v>42540.879629629628</v>
      </c>
      <c r="E123" s="15" t="s">
        <v>29</v>
      </c>
      <c r="F123" s="15">
        <f t="shared" si="4"/>
        <v>4.0196759255195502E-2</v>
      </c>
      <c r="G123" s="10"/>
      <c r="I123" s="112"/>
    </row>
    <row r="124" spans="1:9" x14ac:dyDescent="0.25">
      <c r="A124" s="6" t="s">
        <v>2211</v>
      </c>
      <c r="B124" s="6">
        <v>4019</v>
      </c>
      <c r="C124" s="34">
        <v>42540.891863425924</v>
      </c>
      <c r="D124" s="34">
        <v>42540.921388888892</v>
      </c>
      <c r="E124" s="15" t="s">
        <v>29</v>
      </c>
      <c r="F124" s="15">
        <f t="shared" si="4"/>
        <v>2.9525462967285421E-2</v>
      </c>
      <c r="G124" s="10"/>
      <c r="I124" s="112"/>
    </row>
    <row r="125" spans="1:9" x14ac:dyDescent="0.25">
      <c r="A125" s="6" t="s">
        <v>2212</v>
      </c>
      <c r="B125" s="6">
        <v>4025</v>
      </c>
      <c r="C125" s="34">
        <v>42540.869849537034</v>
      </c>
      <c r="D125" s="34">
        <v>42540.901585648149</v>
      </c>
      <c r="E125" s="15" t="s">
        <v>26</v>
      </c>
      <c r="F125" s="15">
        <f t="shared" si="4"/>
        <v>3.1736111115606036E-2</v>
      </c>
      <c r="G125" s="10"/>
      <c r="I125" s="112"/>
    </row>
    <row r="126" spans="1:9" x14ac:dyDescent="0.25">
      <c r="A126" s="6" t="s">
        <v>2213</v>
      </c>
      <c r="B126" s="6">
        <v>4026</v>
      </c>
      <c r="C126" s="34">
        <v>42540.911770833336</v>
      </c>
      <c r="D126" s="34">
        <v>42540.944652777776</v>
      </c>
      <c r="E126" s="15" t="s">
        <v>26</v>
      </c>
      <c r="F126" s="15">
        <f t="shared" si="4"/>
        <v>3.2881944440305233E-2</v>
      </c>
      <c r="G126" s="10"/>
      <c r="I126" s="112"/>
    </row>
    <row r="127" spans="1:9" x14ac:dyDescent="0.25">
      <c r="A127" s="6" t="s">
        <v>2214</v>
      </c>
      <c r="B127" s="6">
        <v>4044</v>
      </c>
      <c r="C127" s="34">
        <v>42540.887673611112</v>
      </c>
      <c r="D127" s="34">
        <v>42540.924375000002</v>
      </c>
      <c r="E127" s="15" t="s">
        <v>24</v>
      </c>
      <c r="F127" s="15">
        <f t="shared" si="4"/>
        <v>3.6701388889923692E-2</v>
      </c>
      <c r="G127" s="10"/>
      <c r="I127" s="112"/>
    </row>
    <row r="128" spans="1:9" x14ac:dyDescent="0.25">
      <c r="A128" s="6" t="s">
        <v>2215</v>
      </c>
      <c r="B128" s="6">
        <v>4043</v>
      </c>
      <c r="C128" s="34">
        <v>42540.927662037036</v>
      </c>
      <c r="D128" s="34">
        <v>42540.965081018519</v>
      </c>
      <c r="E128" s="15" t="s">
        <v>24</v>
      </c>
      <c r="F128" s="15">
        <f t="shared" si="4"/>
        <v>3.7418981482915115E-2</v>
      </c>
      <c r="G128" s="10"/>
      <c r="I128" s="112"/>
    </row>
    <row r="129" spans="1:9" x14ac:dyDescent="0.25">
      <c r="A129" s="6" t="s">
        <v>2216</v>
      </c>
      <c r="B129" s="6">
        <v>4031</v>
      </c>
      <c r="C129" s="34">
        <v>42540.912847222222</v>
      </c>
      <c r="D129" s="34">
        <v>42540.942719907405</v>
      </c>
      <c r="E129" s="15" t="s">
        <v>32</v>
      </c>
      <c r="F129" s="15">
        <f t="shared" si="4"/>
        <v>2.9872685183363501E-2</v>
      </c>
      <c r="G129" s="10"/>
      <c r="I129" s="112"/>
    </row>
    <row r="130" spans="1:9" x14ac:dyDescent="0.25">
      <c r="A130" s="6" t="s">
        <v>2217</v>
      </c>
      <c r="B130" s="6">
        <v>4032</v>
      </c>
      <c r="C130" s="34">
        <v>42540.95140046296</v>
      </c>
      <c r="D130" s="34">
        <v>42540.982708333337</v>
      </c>
      <c r="E130" s="15" t="s">
        <v>32</v>
      </c>
      <c r="F130" s="15">
        <f t="shared" si="4"/>
        <v>3.1307870376622304E-2</v>
      </c>
      <c r="G130" s="10"/>
      <c r="I130" s="112"/>
    </row>
    <row r="131" spans="1:9" x14ac:dyDescent="0.25">
      <c r="A131" s="6" t="s">
        <v>2218</v>
      </c>
      <c r="B131" s="6">
        <v>4020</v>
      </c>
      <c r="C131" s="34">
        <v>42540.926574074074</v>
      </c>
      <c r="D131" s="34">
        <v>42540.964108796295</v>
      </c>
      <c r="E131" s="15" t="s">
        <v>29</v>
      </c>
      <c r="F131" s="15">
        <f t="shared" ref="F131:F140" si="5">D131-C131</f>
        <v>3.7534722221607808E-2</v>
      </c>
      <c r="G131" s="10"/>
      <c r="I131" s="112"/>
    </row>
    <row r="132" spans="1:9" x14ac:dyDescent="0.25">
      <c r="A132" s="6" t="s">
        <v>2219</v>
      </c>
      <c r="B132" s="6">
        <v>4019</v>
      </c>
      <c r="C132" s="34">
        <v>42540.971273148149</v>
      </c>
      <c r="D132" s="34">
        <v>42541.003391203703</v>
      </c>
      <c r="E132" s="15" t="s">
        <v>29</v>
      </c>
      <c r="F132" s="15">
        <f t="shared" si="5"/>
        <v>3.2118055554747116E-2</v>
      </c>
      <c r="G132" s="10"/>
      <c r="I132" s="112"/>
    </row>
    <row r="133" spans="1:9" x14ac:dyDescent="0.25">
      <c r="A133" s="6" t="s">
        <v>2220</v>
      </c>
      <c r="B133" s="6">
        <v>4025</v>
      </c>
      <c r="C133" s="34">
        <v>42540.954317129632</v>
      </c>
      <c r="D133" s="34">
        <v>42540.983819444446</v>
      </c>
      <c r="E133" s="15" t="s">
        <v>26</v>
      </c>
      <c r="F133" s="15">
        <f t="shared" si="5"/>
        <v>2.9502314813726116E-2</v>
      </c>
      <c r="G133" s="10"/>
      <c r="I133" s="112"/>
    </row>
    <row r="134" spans="1:9" x14ac:dyDescent="0.25">
      <c r="A134" s="6" t="s">
        <v>2221</v>
      </c>
      <c r="B134" s="6">
        <v>4026</v>
      </c>
      <c r="C134" s="34">
        <v>42540.995567129627</v>
      </c>
      <c r="D134" s="34">
        <v>42541.026678240742</v>
      </c>
      <c r="E134" s="15" t="s">
        <v>26</v>
      </c>
      <c r="F134" s="15">
        <f t="shared" si="5"/>
        <v>3.1111111115023959E-2</v>
      </c>
      <c r="G134" s="10"/>
      <c r="I134" s="112"/>
    </row>
    <row r="135" spans="1:9" x14ac:dyDescent="0.25">
      <c r="A135" s="6" t="s">
        <v>2222</v>
      </c>
      <c r="B135" s="6">
        <v>4044</v>
      </c>
      <c r="C135" s="34">
        <v>42540.968055555553</v>
      </c>
      <c r="D135" s="34">
        <v>42541.006967592592</v>
      </c>
      <c r="E135" s="15" t="s">
        <v>24</v>
      </c>
      <c r="F135" s="15">
        <f t="shared" si="5"/>
        <v>3.8912037038244307E-2</v>
      </c>
      <c r="G135" s="10"/>
      <c r="I135" s="112"/>
    </row>
    <row r="136" spans="1:9" x14ac:dyDescent="0.25">
      <c r="A136" s="6" t="s">
        <v>2223</v>
      </c>
      <c r="B136" s="6">
        <v>4043</v>
      </c>
      <c r="C136" s="34">
        <v>42541.011932870373</v>
      </c>
      <c r="D136" s="34">
        <v>42541.048009259262</v>
      </c>
      <c r="E136" s="15" t="s">
        <v>24</v>
      </c>
      <c r="F136" s="15">
        <f t="shared" si="5"/>
        <v>3.6076388889341615E-2</v>
      </c>
      <c r="G136" s="10"/>
      <c r="I136" s="112"/>
    </row>
    <row r="137" spans="1:9" x14ac:dyDescent="0.25">
      <c r="A137" s="6" t="s">
        <v>2224</v>
      </c>
      <c r="B137" s="6">
        <v>4031</v>
      </c>
      <c r="C137" s="34">
        <v>42540.996087962965</v>
      </c>
      <c r="D137" s="34">
        <v>42541.025879629633</v>
      </c>
      <c r="E137" s="15" t="s">
        <v>32</v>
      </c>
      <c r="F137" s="15">
        <f t="shared" si="5"/>
        <v>2.9791666667733807E-2</v>
      </c>
      <c r="G137" s="10"/>
      <c r="I137" s="112"/>
    </row>
    <row r="138" spans="1:9" x14ac:dyDescent="0.25">
      <c r="A138" s="6" t="s">
        <v>2225</v>
      </c>
      <c r="B138" s="6">
        <v>4032</v>
      </c>
      <c r="C138" s="34">
        <v>42541.034328703703</v>
      </c>
      <c r="D138" s="34">
        <v>42541.065648148149</v>
      </c>
      <c r="E138" s="15" t="s">
        <v>32</v>
      </c>
      <c r="F138" s="15">
        <f t="shared" si="5"/>
        <v>3.1319444446125999E-2</v>
      </c>
      <c r="G138" s="10"/>
      <c r="I138" s="112"/>
    </row>
    <row r="139" spans="1:9" x14ac:dyDescent="0.25">
      <c r="A139" s="6" t="s">
        <v>2226</v>
      </c>
      <c r="B139" s="6">
        <v>4020</v>
      </c>
      <c r="C139" s="34">
        <v>42541.010451388887</v>
      </c>
      <c r="D139" s="34">
        <v>42541.047581018516</v>
      </c>
      <c r="E139" s="15" t="s">
        <v>29</v>
      </c>
      <c r="F139" s="15">
        <f t="shared" si="5"/>
        <v>3.7129629628907423E-2</v>
      </c>
      <c r="G139" s="10"/>
      <c r="I139" s="112"/>
    </row>
    <row r="140" spans="1:9" x14ac:dyDescent="0.25">
      <c r="A140" s="6" t="s">
        <v>2227</v>
      </c>
      <c r="B140" s="6">
        <v>4019</v>
      </c>
      <c r="C140" s="34">
        <v>42541.055706018517</v>
      </c>
      <c r="D140" s="34">
        <v>42541.08625</v>
      </c>
      <c r="E140" s="15" t="s">
        <v>29</v>
      </c>
      <c r="F140" s="15">
        <f t="shared" si="5"/>
        <v>3.054398148378823E-2</v>
      </c>
      <c r="G140" s="10"/>
      <c r="I140" s="112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E109:E140 F3:F140">
    <cfRule type="expression" dxfId="1408" priority="55">
      <formula>#REF!&gt;#REF!</formula>
    </cfRule>
    <cfRule type="expression" dxfId="1407" priority="56">
      <formula>#REF!&gt;0</formula>
    </cfRule>
    <cfRule type="expression" dxfId="1406" priority="57">
      <formula>#REF!&gt;0</formula>
    </cfRule>
  </conditionalFormatting>
  <conditionalFormatting sqref="E109:E140 F3:F140">
    <cfRule type="expression" dxfId="1405" priority="54">
      <formula>NOT(ISBLANK($G3))</formula>
    </cfRule>
  </conditionalFormatting>
  <conditionalFormatting sqref="E3:E84 A3:B136 C3:D140 G3:G140">
    <cfRule type="expression" dxfId="1404" priority="51">
      <formula>$P3&gt;0</formula>
    </cfRule>
    <cfRule type="expression" dxfId="1403" priority="52">
      <formula>$O3&gt;0</formula>
    </cfRule>
  </conditionalFormatting>
  <conditionalFormatting sqref="E95:E105">
    <cfRule type="expression" dxfId="1402" priority="49">
      <formula>$P98&gt;0</formula>
    </cfRule>
    <cfRule type="expression" dxfId="1401" priority="50">
      <formula>$O98&gt;0</formula>
    </cfRule>
  </conditionalFormatting>
  <conditionalFormatting sqref="I3:I140">
    <cfRule type="cellIs" dxfId="1400" priority="48" operator="equal">
      <formula>"Y"</formula>
    </cfRule>
  </conditionalFormatting>
  <conditionalFormatting sqref="I3:I140">
    <cfRule type="cellIs" dxfId="1399" priority="47" operator="greaterThan">
      <formula>1</formula>
    </cfRule>
  </conditionalFormatting>
  <conditionalFormatting sqref="I3:I140">
    <cfRule type="cellIs" dxfId="1398" priority="46" operator="equal">
      <formula>0</formula>
    </cfRule>
  </conditionalFormatting>
  <conditionalFormatting sqref="E87 E90:E92">
    <cfRule type="expression" dxfId="1397" priority="62">
      <formula>$P89&gt;0</formula>
    </cfRule>
    <cfRule type="expression" dxfId="1396" priority="63">
      <formula>$O89&gt;0</formula>
    </cfRule>
  </conditionalFormatting>
  <conditionalFormatting sqref="E94 E86">
    <cfRule type="expression" dxfId="1395" priority="65">
      <formula>$P87&gt;0</formula>
    </cfRule>
    <cfRule type="expression" dxfId="1394" priority="66">
      <formula>$O87&gt;0</formula>
    </cfRule>
  </conditionalFormatting>
  <conditionalFormatting sqref="A140:B140">
    <cfRule type="expression" dxfId="1393" priority="17">
      <formula>$P140&gt;0</formula>
    </cfRule>
    <cfRule type="expression" dxfId="1392" priority="18">
      <formula>$O140&gt;0</formula>
    </cfRule>
  </conditionalFormatting>
  <conditionalFormatting sqref="E106:E108">
    <cfRule type="expression" dxfId="1391" priority="68">
      <formula>#REF!&gt;0</formula>
    </cfRule>
    <cfRule type="expression" dxfId="1390" priority="69">
      <formula>#REF!&gt;0</formula>
    </cfRule>
  </conditionalFormatting>
  <conditionalFormatting sqref="A137:A139">
    <cfRule type="expression" dxfId="1389" priority="10">
      <formula>$Q272&gt;0</formula>
    </cfRule>
    <cfRule type="expression" dxfId="1388" priority="11">
      <formula>$P272&gt;0</formula>
    </cfRule>
  </conditionalFormatting>
  <conditionalFormatting sqref="B137:B139">
    <cfRule type="expression" dxfId="1387" priority="13">
      <formula>$S272&gt;0</formula>
    </cfRule>
    <cfRule type="expression" dxfId="1386" priority="14">
      <formula>$R272&gt;0</formula>
    </cfRule>
  </conditionalFormatting>
  <conditionalFormatting sqref="E93 E88:E89">
    <cfRule type="expression" dxfId="1385" priority="1171">
      <formula>#REF!&gt;0</formula>
    </cfRule>
    <cfRule type="expression" dxfId="1384" priority="1172">
      <formula>#REF!&gt;0</formula>
    </cfRule>
  </conditionalFormatting>
  <conditionalFormatting sqref="E85">
    <cfRule type="expression" dxfId="1383" priority="1209">
      <formula>#REF!&gt;0</formula>
    </cfRule>
    <cfRule type="expression" dxfId="1382" priority="12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938923DE-0196-4B3F-836C-00FCA5BAC28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61" id="{26C203C3-0D0A-4AD6-969E-3D0ECD74FFDA}">
            <xm:f>$N98&gt;'[Train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E95:E105</xm:sqref>
        </x14:conditionalFormatting>
        <x14:conditionalFormatting xmlns:xm="http://schemas.microsoft.com/office/excel/2006/main">
          <x14:cfRule type="expression" priority="64" id="{4DBC79AA-1EC3-434B-ADCB-655AC357BDF7}">
            <xm:f>$N89&gt;'[Train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E87 E90:E92</xm:sqref>
        </x14:conditionalFormatting>
        <x14:conditionalFormatting xmlns:xm="http://schemas.microsoft.com/office/excel/2006/main">
          <x14:cfRule type="expression" priority="67" id="{DCCF77DB-7746-490A-AA3D-6A4B43743BDA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 E86</xm:sqref>
        </x14:conditionalFormatting>
        <x14:conditionalFormatting xmlns:xm="http://schemas.microsoft.com/office/excel/2006/main">
          <x14:cfRule type="expression" priority="70" id="{AA8353B2-FF9C-416D-AD48-ADDFD4C8642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E106:E108</xm:sqref>
        </x14:conditionalFormatting>
        <x14:conditionalFormatting xmlns:xm="http://schemas.microsoft.com/office/excel/2006/main">
          <x14:cfRule type="expression" priority="16" id="{7412605F-A93F-4CBA-866F-2F71D9B749EF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A140:B140 A3:B136 C3:D140 G3:G140</xm:sqref>
        </x14:conditionalFormatting>
        <x14:conditionalFormatting xmlns:xm="http://schemas.microsoft.com/office/excel/2006/main">
          <x14:cfRule type="expression" priority="15" id="{326EF249-BF6B-4913-B1DF-ED7558CECE16}">
            <xm:f>$Q272&gt;'[Train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B137:B139</xm:sqref>
        </x14:conditionalFormatting>
        <x14:conditionalFormatting xmlns:xm="http://schemas.microsoft.com/office/excel/2006/main">
          <x14:cfRule type="expression" priority="12" id="{9133767D-1013-4FD4-A166-A33AD47146FE}">
            <xm:f>$O272&gt;'[Train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A137:A139</xm:sqref>
        </x14:conditionalFormatting>
        <x14:conditionalFormatting xmlns:xm="http://schemas.microsoft.com/office/excel/2006/main">
          <x14:cfRule type="expression" priority="1178" id="{4DBC79AA-1EC3-434B-ADCB-655AC357BDF7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E88:E89</xm:sqref>
        </x14:conditionalFormatting>
        <x14:conditionalFormatting xmlns:xm="http://schemas.microsoft.com/office/excel/2006/main">
          <x14:cfRule type="expression" priority="1213" id="{DCCF77DB-7746-490A-AA3D-6A4B43743BD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zoomScaleNormal="100" workbookViewId="0">
      <selection activeCell="A3" sqref="A3:G1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2041</v>
      </c>
      <c r="B3" s="13">
        <v>4040</v>
      </c>
      <c r="C3" s="42">
        <v>42539.644247685188</v>
      </c>
      <c r="D3" s="42">
        <v>42539.664837962962</v>
      </c>
      <c r="E3" s="13" t="s">
        <v>37</v>
      </c>
      <c r="F3" s="16">
        <f t="shared" ref="F3:F34" si="0">D3-C3</f>
        <v>2.0590277774317656E-2</v>
      </c>
      <c r="G3" s="14" t="s">
        <v>4703</v>
      </c>
      <c r="I3" s="112" t="e">
        <f>VALUE(LEFT(A3,3))-VALUE(LEFT(A2,3))</f>
        <v>#VALUE!</v>
      </c>
      <c r="J3" s="20">
        <v>42539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2061</v>
      </c>
      <c r="B4" s="13">
        <v>4023</v>
      </c>
      <c r="C4" s="42">
        <v>42539.795474537037</v>
      </c>
      <c r="D4" s="42">
        <v>42539.819548611114</v>
      </c>
      <c r="E4" s="16" t="s">
        <v>25</v>
      </c>
      <c r="F4" s="16">
        <f t="shared" si="0"/>
        <v>2.4074074077361729E-2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1957</v>
      </c>
      <c r="B5" s="13">
        <v>4030</v>
      </c>
      <c r="C5" s="42">
        <v>42539.184178240743</v>
      </c>
      <c r="D5" s="42">
        <v>42539.184178240743</v>
      </c>
      <c r="E5" s="13" t="s">
        <v>35</v>
      </c>
      <c r="F5" s="16">
        <f t="shared" si="0"/>
        <v>0</v>
      </c>
      <c r="G5" s="14" t="s">
        <v>4694</v>
      </c>
      <c r="I5" s="112"/>
      <c r="J5" s="22" t="s">
        <v>7</v>
      </c>
      <c r="K5" s="24">
        <f>COUNTA(F3:F905)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1969</v>
      </c>
      <c r="B6" s="13">
        <v>4012</v>
      </c>
      <c r="C6" s="42">
        <v>42539.265706018516</v>
      </c>
      <c r="D6" s="42">
        <v>42539.265706018516</v>
      </c>
      <c r="E6" s="13" t="s">
        <v>33</v>
      </c>
      <c r="F6" s="16">
        <f t="shared" si="0"/>
        <v>0</v>
      </c>
      <c r="G6" s="14" t="s">
        <v>4694</v>
      </c>
      <c r="I6" s="112"/>
      <c r="J6" s="22" t="s">
        <v>15</v>
      </c>
      <c r="K6" s="24">
        <f>K5-K8</f>
        <v>127</v>
      </c>
      <c r="L6" s="37">
        <v>43.260367454211121</v>
      </c>
      <c r="M6" s="37">
        <v>35.766666666604578</v>
      </c>
      <c r="N6" s="37">
        <v>62.866666673216969</v>
      </c>
    </row>
    <row r="7" spans="1:65" x14ac:dyDescent="0.25">
      <c r="A7" s="13" t="s">
        <v>2014</v>
      </c>
      <c r="B7" s="13">
        <v>4024</v>
      </c>
      <c r="C7" s="42">
        <v>42539.469039351854</v>
      </c>
      <c r="D7" s="42">
        <v>42539.470335648148</v>
      </c>
      <c r="E7" s="13" t="s">
        <v>25</v>
      </c>
      <c r="F7" s="16">
        <f t="shared" si="0"/>
        <v>1.2962962937308475E-3</v>
      </c>
      <c r="G7" s="14" t="s">
        <v>4694</v>
      </c>
      <c r="I7" s="112"/>
      <c r="J7" s="22" t="s">
        <v>9</v>
      </c>
      <c r="K7" s="29">
        <f>K6/K5</f>
        <v>0.900709219858156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4787</v>
      </c>
      <c r="B8" s="13">
        <v>4024</v>
      </c>
      <c r="C8" s="42">
        <v>42539.538449074076</v>
      </c>
      <c r="D8" s="42">
        <v>42539.567696759259</v>
      </c>
      <c r="E8" s="13" t="s">
        <v>25</v>
      </c>
      <c r="F8" s="16">
        <f t="shared" si="0"/>
        <v>2.9247685182781424E-2</v>
      </c>
      <c r="G8" s="14" t="s">
        <v>4694</v>
      </c>
      <c r="I8" s="112"/>
      <c r="J8" s="22" t="s">
        <v>16</v>
      </c>
      <c r="K8" s="24">
        <f>COUNTA(G3:G905)</f>
        <v>14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1998</v>
      </c>
      <c r="B9" s="13">
        <v>4011</v>
      </c>
      <c r="C9" s="42">
        <v>42539.372557870367</v>
      </c>
      <c r="D9" s="42">
        <v>42539.374050925922</v>
      </c>
      <c r="E9" s="13" t="s">
        <v>33</v>
      </c>
      <c r="F9" s="16">
        <f t="shared" si="0"/>
        <v>1.4930555553291924E-3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2001</v>
      </c>
      <c r="B10" s="13">
        <v>4019</v>
      </c>
      <c r="C10" s="42">
        <v>42539.422592592593</v>
      </c>
      <c r="D10" s="42">
        <v>42539.423634259256</v>
      </c>
      <c r="E10" s="13" t="s">
        <v>29</v>
      </c>
      <c r="F10" s="16">
        <f t="shared" si="0"/>
        <v>1.0416666627861559E-3</v>
      </c>
      <c r="G10" s="14" t="s">
        <v>4759</v>
      </c>
      <c r="I10" s="112"/>
    </row>
    <row r="11" spans="1:65" x14ac:dyDescent="0.25">
      <c r="A11" s="13" t="s">
        <v>2006</v>
      </c>
      <c r="B11" s="13">
        <v>4042</v>
      </c>
      <c r="C11" s="42">
        <v>42539.417696759258</v>
      </c>
      <c r="D11" s="42">
        <v>42539.418263888889</v>
      </c>
      <c r="E11" s="13" t="s">
        <v>3218</v>
      </c>
      <c r="F11" s="16">
        <f t="shared" si="0"/>
        <v>5.671296312357299E-4</v>
      </c>
      <c r="G11" s="14" t="s">
        <v>4759</v>
      </c>
      <c r="I11" s="112"/>
    </row>
    <row r="12" spans="1:65" x14ac:dyDescent="0.25">
      <c r="A12" s="13" t="s">
        <v>2019</v>
      </c>
      <c r="B12" s="13">
        <v>4039</v>
      </c>
      <c r="C12" s="42">
        <v>42539.532766203702</v>
      </c>
      <c r="D12" s="42">
        <v>42539.533993055556</v>
      </c>
      <c r="E12" s="13" t="s">
        <v>37</v>
      </c>
      <c r="F12" s="16">
        <f t="shared" si="0"/>
        <v>1.2268518548808061E-3</v>
      </c>
      <c r="G12" s="14" t="s">
        <v>4759</v>
      </c>
      <c r="I12" s="112"/>
    </row>
    <row r="13" spans="1:65" x14ac:dyDescent="0.25">
      <c r="A13" s="13" t="s">
        <v>2022</v>
      </c>
      <c r="B13" s="13">
        <v>4017</v>
      </c>
      <c r="C13" s="42">
        <v>42539.548657407409</v>
      </c>
      <c r="D13" s="42">
        <v>42539.560694444444</v>
      </c>
      <c r="E13" s="13" t="s">
        <v>36</v>
      </c>
      <c r="F13" s="16">
        <f t="shared" si="0"/>
        <v>1.2037037035042886E-2</v>
      </c>
      <c r="G13" s="14" t="s">
        <v>4759</v>
      </c>
      <c r="I13" s="112"/>
    </row>
    <row r="14" spans="1:65" x14ac:dyDescent="0.25">
      <c r="A14" s="13" t="s">
        <v>2032</v>
      </c>
      <c r="B14" s="13">
        <v>4030</v>
      </c>
      <c r="C14" s="42">
        <v>42539.62122685185</v>
      </c>
      <c r="D14" s="42">
        <v>42539.622615740744</v>
      </c>
      <c r="E14" s="13" t="s">
        <v>35</v>
      </c>
      <c r="F14" s="16">
        <f t="shared" si="0"/>
        <v>1.3888888934161514E-3</v>
      </c>
      <c r="G14" s="14" t="s">
        <v>4783</v>
      </c>
      <c r="I14" s="112"/>
    </row>
    <row r="15" spans="1:65" x14ac:dyDescent="0.25">
      <c r="A15" s="13" t="s">
        <v>2057</v>
      </c>
      <c r="B15" s="13">
        <v>4025</v>
      </c>
      <c r="C15" s="42">
        <v>42539.736006944448</v>
      </c>
      <c r="D15" s="42">
        <v>42539.737372685187</v>
      </c>
      <c r="E15" s="13" t="s">
        <v>26</v>
      </c>
      <c r="F15" s="16">
        <f t="shared" si="0"/>
        <v>1.3657407398568466E-3</v>
      </c>
      <c r="G15" s="14" t="s">
        <v>4759</v>
      </c>
      <c r="I15" s="112"/>
    </row>
    <row r="16" spans="1:65" x14ac:dyDescent="0.25">
      <c r="A16" s="13" t="s">
        <v>2069</v>
      </c>
      <c r="B16" s="13">
        <v>4023</v>
      </c>
      <c r="C16" s="42">
        <v>42539.866689814815</v>
      </c>
      <c r="D16" s="42">
        <v>42539.867604166669</v>
      </c>
      <c r="E16" s="16" t="s">
        <v>25</v>
      </c>
      <c r="F16" s="16">
        <f t="shared" si="0"/>
        <v>9.1435185458976775E-4</v>
      </c>
      <c r="G16" s="14" t="s">
        <v>4759</v>
      </c>
      <c r="I16" s="112"/>
    </row>
    <row r="17" spans="1:9" x14ac:dyDescent="0.25">
      <c r="A17" s="6" t="s">
        <v>1956</v>
      </c>
      <c r="B17" s="6">
        <v>4011</v>
      </c>
      <c r="C17" s="34">
        <v>42539.138020833336</v>
      </c>
      <c r="D17" s="34">
        <v>42539.169849537036</v>
      </c>
      <c r="E17" s="6" t="s">
        <v>33</v>
      </c>
      <c r="F17" s="15">
        <f t="shared" si="0"/>
        <v>3.1828703700739425E-2</v>
      </c>
      <c r="G17" s="10"/>
      <c r="I17" s="112"/>
    </row>
    <row r="18" spans="1:9" x14ac:dyDescent="0.25">
      <c r="A18" s="6" t="s">
        <v>1958</v>
      </c>
      <c r="B18" s="6">
        <v>4020</v>
      </c>
      <c r="C18" s="34">
        <v>42539.151689814818</v>
      </c>
      <c r="D18" s="34">
        <v>42539.183877314812</v>
      </c>
      <c r="E18" s="6" t="s">
        <v>29</v>
      </c>
      <c r="F18" s="15">
        <f t="shared" si="0"/>
        <v>3.2187499993597157E-2</v>
      </c>
      <c r="G18" s="10"/>
      <c r="I18" s="112"/>
    </row>
    <row r="19" spans="1:9" x14ac:dyDescent="0.25">
      <c r="A19" s="6" t="s">
        <v>1959</v>
      </c>
      <c r="B19" s="6">
        <v>4023</v>
      </c>
      <c r="C19" s="34">
        <v>42539.194803240738</v>
      </c>
      <c r="D19" s="34">
        <v>42539.223738425928</v>
      </c>
      <c r="E19" s="6" t="s">
        <v>25</v>
      </c>
      <c r="F19" s="15">
        <f t="shared" si="0"/>
        <v>2.8935185189766344E-2</v>
      </c>
      <c r="G19" s="10"/>
      <c r="I19" s="112"/>
    </row>
    <row r="20" spans="1:9" x14ac:dyDescent="0.25">
      <c r="A20" s="6" t="s">
        <v>1960</v>
      </c>
      <c r="B20" s="6">
        <v>4044</v>
      </c>
      <c r="C20" s="34">
        <v>42539.176458333335</v>
      </c>
      <c r="D20" s="34">
        <v>42539.202673611115</v>
      </c>
      <c r="E20" s="6" t="s">
        <v>24</v>
      </c>
      <c r="F20" s="15">
        <f t="shared" si="0"/>
        <v>2.6215277779556345E-2</v>
      </c>
      <c r="G20" s="10"/>
      <c r="I20" s="112"/>
    </row>
    <row r="21" spans="1:9" x14ac:dyDescent="0.25">
      <c r="A21" s="6" t="s">
        <v>1961</v>
      </c>
      <c r="B21" s="6">
        <v>4039</v>
      </c>
      <c r="C21" s="34">
        <v>42539.205381944441</v>
      </c>
      <c r="D21" s="34">
        <v>42539.244664351849</v>
      </c>
      <c r="E21" s="6" t="s">
        <v>37</v>
      </c>
      <c r="F21" s="15">
        <f t="shared" si="0"/>
        <v>3.9282407407881692E-2</v>
      </c>
      <c r="G21" s="10"/>
      <c r="I21" s="112"/>
    </row>
    <row r="22" spans="1:9" x14ac:dyDescent="0.25">
      <c r="A22" s="6" t="s">
        <v>1962</v>
      </c>
      <c r="B22" s="6">
        <v>4042</v>
      </c>
      <c r="C22" s="34">
        <v>42539.180949074071</v>
      </c>
      <c r="D22" s="34">
        <v>42539.214212962965</v>
      </c>
      <c r="E22" s="6" t="s">
        <v>3218</v>
      </c>
      <c r="F22" s="15">
        <f t="shared" si="0"/>
        <v>3.3263888893998228E-2</v>
      </c>
      <c r="G22" s="10"/>
      <c r="I22" s="112"/>
    </row>
    <row r="23" spans="1:9" x14ac:dyDescent="0.25">
      <c r="A23" s="6" t="s">
        <v>1963</v>
      </c>
      <c r="B23" s="6">
        <v>4041</v>
      </c>
      <c r="C23" s="34">
        <v>42539.224907407406</v>
      </c>
      <c r="D23" s="34">
        <v>42539.261145833334</v>
      </c>
      <c r="E23" s="6" t="s">
        <v>3218</v>
      </c>
      <c r="F23" s="15">
        <f t="shared" si="0"/>
        <v>3.623842592787696E-2</v>
      </c>
      <c r="G23" s="10"/>
      <c r="I23" s="112"/>
    </row>
    <row r="24" spans="1:9" x14ac:dyDescent="0.25">
      <c r="A24" s="6" t="s">
        <v>1964</v>
      </c>
      <c r="B24" s="6">
        <v>4018</v>
      </c>
      <c r="C24" s="34">
        <v>42539.198761574073</v>
      </c>
      <c r="D24" s="34">
        <v>42539.224120370367</v>
      </c>
      <c r="E24" s="6" t="s">
        <v>36</v>
      </c>
      <c r="F24" s="15">
        <f t="shared" si="0"/>
        <v>2.5358796294312924E-2</v>
      </c>
      <c r="G24" s="10"/>
      <c r="I24" s="112"/>
    </row>
    <row r="25" spans="1:9" x14ac:dyDescent="0.25">
      <c r="A25" s="6" t="s">
        <v>1965</v>
      </c>
      <c r="B25" s="6">
        <v>4017</v>
      </c>
      <c r="C25" s="34">
        <v>42539.23709490741</v>
      </c>
      <c r="D25" s="34">
        <v>42539.267731481479</v>
      </c>
      <c r="E25" s="6" t="s">
        <v>36</v>
      </c>
      <c r="F25" s="15">
        <f t="shared" si="0"/>
        <v>3.0636574068921618E-2</v>
      </c>
      <c r="G25" s="10"/>
      <c r="I25" s="112"/>
    </row>
    <row r="26" spans="1:9" x14ac:dyDescent="0.25">
      <c r="A26" s="6" t="s">
        <v>1970</v>
      </c>
      <c r="B26" s="6">
        <v>4020</v>
      </c>
      <c r="C26" s="34">
        <v>42539.229618055557</v>
      </c>
      <c r="D26" s="34">
        <v>42539.271921296298</v>
      </c>
      <c r="E26" s="6" t="s">
        <v>29</v>
      </c>
      <c r="F26" s="15">
        <f t="shared" si="0"/>
        <v>4.2303240741603076E-2</v>
      </c>
      <c r="G26" s="10"/>
      <c r="I26" s="112"/>
    </row>
    <row r="27" spans="1:9" x14ac:dyDescent="0.25">
      <c r="A27" s="6" t="s">
        <v>1971</v>
      </c>
      <c r="B27" s="6">
        <v>4019</v>
      </c>
      <c r="C27" s="34">
        <v>42539.273958333331</v>
      </c>
      <c r="D27" s="34">
        <v>42539.307986111111</v>
      </c>
      <c r="E27" s="6" t="s">
        <v>29</v>
      </c>
      <c r="F27" s="15">
        <f t="shared" si="0"/>
        <v>3.4027777779556345E-2</v>
      </c>
      <c r="G27" s="10"/>
      <c r="I27" s="112"/>
    </row>
    <row r="28" spans="1:9" x14ac:dyDescent="0.25">
      <c r="A28" s="6" t="s">
        <v>1972</v>
      </c>
      <c r="B28" s="6">
        <v>4024</v>
      </c>
      <c r="C28" s="34">
        <v>42539.232025462959</v>
      </c>
      <c r="D28" s="34">
        <v>42539.275682870371</v>
      </c>
      <c r="E28" s="6" t="s">
        <v>25</v>
      </c>
      <c r="F28" s="15">
        <f t="shared" si="0"/>
        <v>4.3657407411956228E-2</v>
      </c>
      <c r="G28" s="10"/>
      <c r="I28" s="112"/>
    </row>
    <row r="29" spans="1:9" x14ac:dyDescent="0.25">
      <c r="A29" s="6" t="s">
        <v>1973</v>
      </c>
      <c r="B29" s="6">
        <v>4023</v>
      </c>
      <c r="C29" s="34">
        <v>42539.27789351852</v>
      </c>
      <c r="D29" s="34">
        <v>42539.312071759261</v>
      </c>
      <c r="E29" s="6" t="s">
        <v>25</v>
      </c>
      <c r="F29" s="15">
        <f t="shared" si="0"/>
        <v>3.4178240741312038E-2</v>
      </c>
      <c r="G29" s="10"/>
      <c r="I29" s="112"/>
    </row>
    <row r="30" spans="1:9" x14ac:dyDescent="0.25">
      <c r="A30" s="6" t="s">
        <v>1974</v>
      </c>
      <c r="B30" s="6">
        <v>4044</v>
      </c>
      <c r="C30" s="34">
        <v>42539.252071759256</v>
      </c>
      <c r="D30" s="34">
        <v>42539.27815972222</v>
      </c>
      <c r="E30" s="6" t="s">
        <v>24</v>
      </c>
      <c r="F30" s="15">
        <f t="shared" si="0"/>
        <v>2.6087962964083999E-2</v>
      </c>
      <c r="G30" s="10"/>
      <c r="I30" s="112"/>
    </row>
    <row r="31" spans="1:9" x14ac:dyDescent="0.25">
      <c r="A31" s="6" t="s">
        <v>1975</v>
      </c>
      <c r="B31" s="6">
        <v>4043</v>
      </c>
      <c r="C31" s="34">
        <v>42539.280092592591</v>
      </c>
      <c r="D31" s="34">
        <v>42539.317326388889</v>
      </c>
      <c r="E31" s="6" t="s">
        <v>24</v>
      </c>
      <c r="F31" s="15">
        <f t="shared" si="0"/>
        <v>3.7233796298096422E-2</v>
      </c>
      <c r="G31" s="10"/>
      <c r="I31" s="112"/>
    </row>
    <row r="32" spans="1:9" x14ac:dyDescent="0.25">
      <c r="A32" s="6" t="s">
        <v>1976</v>
      </c>
      <c r="B32" s="6">
        <v>4042</v>
      </c>
      <c r="C32" s="34">
        <v>42539.264502314814</v>
      </c>
      <c r="D32" s="34">
        <v>42539.294224537036</v>
      </c>
      <c r="E32" s="6" t="s">
        <v>3218</v>
      </c>
      <c r="F32" s="15">
        <f t="shared" si="0"/>
        <v>2.9722222221607808E-2</v>
      </c>
      <c r="G32" s="10"/>
      <c r="I32" s="112"/>
    </row>
    <row r="33" spans="1:9" x14ac:dyDescent="0.25">
      <c r="A33" s="6" t="s">
        <v>1977</v>
      </c>
      <c r="B33" s="6">
        <v>4041</v>
      </c>
      <c r="C33" s="34">
        <v>42539.29891203704</v>
      </c>
      <c r="D33" s="34">
        <v>42539.3284375</v>
      </c>
      <c r="E33" s="6" t="s">
        <v>3218</v>
      </c>
      <c r="F33" s="15">
        <f t="shared" si="0"/>
        <v>2.9525462960009463E-2</v>
      </c>
      <c r="G33" s="10"/>
      <c r="I33" s="112"/>
    </row>
    <row r="34" spans="1:9" x14ac:dyDescent="0.25">
      <c r="A34" s="6" t="s">
        <v>1978</v>
      </c>
      <c r="B34" s="6">
        <v>4018</v>
      </c>
      <c r="C34" s="34">
        <v>42539.271967592591</v>
      </c>
      <c r="D34" s="34">
        <v>42539.298379629632</v>
      </c>
      <c r="E34" s="6" t="s">
        <v>36</v>
      </c>
      <c r="F34" s="15">
        <f t="shared" si="0"/>
        <v>2.641203704115469E-2</v>
      </c>
      <c r="G34" s="10"/>
      <c r="I34" s="112"/>
    </row>
    <row r="35" spans="1:9" x14ac:dyDescent="0.25">
      <c r="A35" s="6" t="s">
        <v>1979</v>
      </c>
      <c r="B35" s="6">
        <v>4017</v>
      </c>
      <c r="C35" s="34">
        <v>42539.308622685188</v>
      </c>
      <c r="D35" s="34">
        <v>42539.339050925926</v>
      </c>
      <c r="E35" s="6" t="s">
        <v>36</v>
      </c>
      <c r="F35" s="15">
        <f t="shared" ref="F35:F66" si="1">D35-C35</f>
        <v>3.0428240737819578E-2</v>
      </c>
      <c r="G35" s="10"/>
      <c r="I35" s="112"/>
    </row>
    <row r="36" spans="1:9" x14ac:dyDescent="0.25">
      <c r="A36" s="6" t="s">
        <v>1980</v>
      </c>
      <c r="B36" s="6">
        <v>4040</v>
      </c>
      <c r="C36" s="34">
        <v>42539.281226851854</v>
      </c>
      <c r="D36" s="34">
        <v>42539.309965277775</v>
      </c>
      <c r="E36" s="6" t="s">
        <v>37</v>
      </c>
      <c r="F36" s="15">
        <f t="shared" si="1"/>
        <v>2.8738425920892041E-2</v>
      </c>
      <c r="G36" s="10"/>
      <c r="I36" s="112"/>
    </row>
    <row r="37" spans="1:9" x14ac:dyDescent="0.25">
      <c r="A37" s="6" t="s">
        <v>1981</v>
      </c>
      <c r="B37" s="6">
        <v>4039</v>
      </c>
      <c r="C37" s="34">
        <v>42539.320347222223</v>
      </c>
      <c r="D37" s="34">
        <v>42539.350601851853</v>
      </c>
      <c r="E37" s="6" t="s">
        <v>37</v>
      </c>
      <c r="F37" s="15">
        <f t="shared" si="1"/>
        <v>3.0254629629780538E-2</v>
      </c>
      <c r="G37" s="10"/>
      <c r="I37" s="112"/>
    </row>
    <row r="38" spans="1:9" x14ac:dyDescent="0.25">
      <c r="A38" s="6" t="s">
        <v>1982</v>
      </c>
      <c r="B38" s="6">
        <v>4029</v>
      </c>
      <c r="C38" s="34">
        <v>42539.292407407411</v>
      </c>
      <c r="D38" s="34">
        <v>42539.320717592593</v>
      </c>
      <c r="E38" s="6" t="s">
        <v>35</v>
      </c>
      <c r="F38" s="15">
        <f t="shared" si="1"/>
        <v>2.8310185181908309E-2</v>
      </c>
      <c r="G38" s="10"/>
      <c r="I38" s="112"/>
    </row>
    <row r="39" spans="1:9" x14ac:dyDescent="0.25">
      <c r="A39" s="6" t="s">
        <v>1983</v>
      </c>
      <c r="B39" s="6">
        <v>4030</v>
      </c>
      <c r="C39" s="34">
        <v>42539.33085648148</v>
      </c>
      <c r="D39" s="34">
        <v>42539.359467592592</v>
      </c>
      <c r="E39" s="6" t="s">
        <v>35</v>
      </c>
      <c r="F39" s="15">
        <f t="shared" si="1"/>
        <v>2.8611111112695653E-2</v>
      </c>
      <c r="G39" s="10"/>
      <c r="I39" s="112"/>
    </row>
    <row r="40" spans="1:9" x14ac:dyDescent="0.25">
      <c r="A40" s="6" t="s">
        <v>1984</v>
      </c>
      <c r="B40" s="6">
        <v>4011</v>
      </c>
      <c r="C40" s="34">
        <v>42539.303055555552</v>
      </c>
      <c r="D40" s="34">
        <v>42539.330150462964</v>
      </c>
      <c r="E40" s="6" t="s">
        <v>33</v>
      </c>
      <c r="F40" s="15">
        <f t="shared" si="1"/>
        <v>2.7094907411083113E-2</v>
      </c>
      <c r="G40" s="10"/>
      <c r="I40" s="112"/>
    </row>
    <row r="41" spans="1:9" x14ac:dyDescent="0.25">
      <c r="A41" s="6" t="s">
        <v>1985</v>
      </c>
      <c r="B41" s="6">
        <v>4012</v>
      </c>
      <c r="C41" s="34">
        <v>42539.335509259261</v>
      </c>
      <c r="D41" s="34">
        <v>42539.368807870371</v>
      </c>
      <c r="E41" s="6" t="s">
        <v>33</v>
      </c>
      <c r="F41" s="15">
        <f t="shared" si="1"/>
        <v>3.329861110978527E-2</v>
      </c>
      <c r="G41" s="10"/>
      <c r="I41" s="112"/>
    </row>
    <row r="42" spans="1:9" x14ac:dyDescent="0.25">
      <c r="A42" s="6" t="s">
        <v>1986</v>
      </c>
      <c r="B42" s="6">
        <v>4020</v>
      </c>
      <c r="C42" s="34">
        <v>42539.312881944446</v>
      </c>
      <c r="D42" s="34">
        <v>42539.340069444443</v>
      </c>
      <c r="E42" s="6" t="s">
        <v>29</v>
      </c>
      <c r="F42" s="15">
        <f t="shared" si="1"/>
        <v>2.7187499996216502E-2</v>
      </c>
      <c r="G42" s="10"/>
      <c r="I42" s="112"/>
    </row>
    <row r="43" spans="1:9" x14ac:dyDescent="0.25">
      <c r="A43" s="6" t="s">
        <v>1987</v>
      </c>
      <c r="B43" s="6">
        <v>4019</v>
      </c>
      <c r="C43" s="34">
        <v>42539.350868055553</v>
      </c>
      <c r="D43" s="34">
        <v>42539.379062499997</v>
      </c>
      <c r="E43" s="6" t="s">
        <v>29</v>
      </c>
      <c r="F43" s="15">
        <f t="shared" si="1"/>
        <v>2.8194444443215616E-2</v>
      </c>
      <c r="G43" s="10"/>
      <c r="I43" s="112"/>
    </row>
    <row r="44" spans="1:9" x14ac:dyDescent="0.25">
      <c r="A44" s="6" t="s">
        <v>1988</v>
      </c>
      <c r="B44" s="6">
        <v>4024</v>
      </c>
      <c r="C44" s="34">
        <v>42539.318252314813</v>
      </c>
      <c r="D44" s="34">
        <v>42539.350023148145</v>
      </c>
      <c r="E44" s="6" t="s">
        <v>25</v>
      </c>
      <c r="F44" s="15">
        <f t="shared" si="1"/>
        <v>3.1770833331393078E-2</v>
      </c>
      <c r="G44" s="10"/>
      <c r="I44" s="112"/>
    </row>
    <row r="45" spans="1:9" x14ac:dyDescent="0.25">
      <c r="A45" s="6" t="s">
        <v>1989</v>
      </c>
      <c r="B45" s="6">
        <v>4023</v>
      </c>
      <c r="C45" s="34">
        <v>42539.362210648149</v>
      </c>
      <c r="D45" s="34">
        <v>42539.390729166669</v>
      </c>
      <c r="E45" s="6" t="s">
        <v>25</v>
      </c>
      <c r="F45" s="15">
        <f t="shared" si="1"/>
        <v>2.8518518520286307E-2</v>
      </c>
      <c r="G45" s="10"/>
      <c r="I45" s="112"/>
    </row>
    <row r="46" spans="1:9" x14ac:dyDescent="0.25">
      <c r="A46" s="6" t="s">
        <v>1990</v>
      </c>
      <c r="B46" s="6">
        <v>4044</v>
      </c>
      <c r="C46" s="34">
        <v>42539.331354166665</v>
      </c>
      <c r="D46" s="34">
        <v>42539.358263888891</v>
      </c>
      <c r="E46" s="6" t="s">
        <v>24</v>
      </c>
      <c r="F46" s="15">
        <f t="shared" si="1"/>
        <v>2.6909722226264421E-2</v>
      </c>
      <c r="G46" s="10"/>
      <c r="I46" s="112"/>
    </row>
    <row r="47" spans="1:9" x14ac:dyDescent="0.25">
      <c r="A47" s="6" t="s">
        <v>1991</v>
      </c>
      <c r="B47" s="6">
        <v>4043</v>
      </c>
      <c r="C47" s="34">
        <v>42539.370937500003</v>
      </c>
      <c r="D47" s="34">
        <v>42539.398900462962</v>
      </c>
      <c r="E47" s="6" t="s">
        <v>24</v>
      </c>
      <c r="F47" s="15">
        <f t="shared" si="1"/>
        <v>2.7962962958554272E-2</v>
      </c>
      <c r="G47" s="10"/>
      <c r="I47" s="112"/>
    </row>
    <row r="48" spans="1:9" x14ac:dyDescent="0.25">
      <c r="A48" s="6" t="s">
        <v>1992</v>
      </c>
      <c r="B48" s="6">
        <v>4042</v>
      </c>
      <c r="C48" s="34">
        <v>42539.348043981481</v>
      </c>
      <c r="D48" s="34">
        <v>42539.376388888886</v>
      </c>
      <c r="E48" s="6" t="s">
        <v>3218</v>
      </c>
      <c r="F48" s="15">
        <f t="shared" si="1"/>
        <v>2.8344907404971309E-2</v>
      </c>
      <c r="G48" s="10"/>
      <c r="I48" s="112"/>
    </row>
    <row r="49" spans="1:9" x14ac:dyDescent="0.25">
      <c r="A49" s="6" t="s">
        <v>1993</v>
      </c>
      <c r="B49" s="6">
        <v>4041</v>
      </c>
      <c r="C49" s="34">
        <v>42539.381319444445</v>
      </c>
      <c r="D49" s="34">
        <v>42539.413553240738</v>
      </c>
      <c r="E49" s="6" t="s">
        <v>3218</v>
      </c>
      <c r="F49" s="15">
        <f t="shared" si="1"/>
        <v>3.2233796293439809E-2</v>
      </c>
      <c r="G49" s="10"/>
      <c r="I49" s="112"/>
    </row>
    <row r="50" spans="1:9" x14ac:dyDescent="0.25">
      <c r="A50" s="6" t="s">
        <v>1994</v>
      </c>
      <c r="B50" s="6">
        <v>4040</v>
      </c>
      <c r="C50" s="34">
        <v>42539.355381944442</v>
      </c>
      <c r="D50" s="34">
        <v>42539.381064814814</v>
      </c>
      <c r="E50" s="6" t="s">
        <v>37</v>
      </c>
      <c r="F50" s="15">
        <f t="shared" si="1"/>
        <v>2.5682870371383615E-2</v>
      </c>
      <c r="G50" s="10"/>
      <c r="I50" s="112"/>
    </row>
    <row r="51" spans="1:9" x14ac:dyDescent="0.25">
      <c r="A51" s="6" t="s">
        <v>1995</v>
      </c>
      <c r="B51" s="6">
        <v>4039</v>
      </c>
      <c r="C51" s="34">
        <v>42539.390509259261</v>
      </c>
      <c r="D51" s="34">
        <v>42539.420428240737</v>
      </c>
      <c r="E51" s="6" t="s">
        <v>37</v>
      </c>
      <c r="F51" s="15">
        <f t="shared" si="1"/>
        <v>2.9918981475930195E-2</v>
      </c>
      <c r="G51" s="10"/>
      <c r="I51" s="112"/>
    </row>
    <row r="52" spans="1:9" x14ac:dyDescent="0.25">
      <c r="A52" s="6" t="s">
        <v>1996</v>
      </c>
      <c r="B52" s="6">
        <v>4029</v>
      </c>
      <c r="C52" s="34">
        <v>42539.364548611113</v>
      </c>
      <c r="D52" s="34">
        <v>42539.39234953704</v>
      </c>
      <c r="E52" s="6" t="s">
        <v>35</v>
      </c>
      <c r="F52" s="15">
        <f t="shared" si="1"/>
        <v>2.7800925927294884E-2</v>
      </c>
      <c r="G52" s="10"/>
      <c r="I52" s="112"/>
    </row>
    <row r="53" spans="1:9" x14ac:dyDescent="0.25">
      <c r="A53" s="6" t="s">
        <v>1997</v>
      </c>
      <c r="B53" s="6">
        <v>4030</v>
      </c>
      <c r="C53" s="34">
        <v>42539.400868055556</v>
      </c>
      <c r="D53" s="34">
        <v>42539.432546296295</v>
      </c>
      <c r="E53" s="6" t="s">
        <v>35</v>
      </c>
      <c r="F53" s="15">
        <f t="shared" si="1"/>
        <v>3.1678240738983732E-2</v>
      </c>
      <c r="G53" s="10"/>
      <c r="I53" s="112"/>
    </row>
    <row r="54" spans="1:9" x14ac:dyDescent="0.25">
      <c r="A54" s="6" t="s">
        <v>1999</v>
      </c>
      <c r="B54" s="6">
        <v>4012</v>
      </c>
      <c r="C54" s="34">
        <v>42539.411296296297</v>
      </c>
      <c r="D54" s="34">
        <v>42539.445451388892</v>
      </c>
      <c r="E54" s="6" t="s">
        <v>33</v>
      </c>
      <c r="F54" s="15">
        <f t="shared" si="1"/>
        <v>3.4155092595028691E-2</v>
      </c>
      <c r="G54" s="10"/>
      <c r="I54" s="112"/>
    </row>
    <row r="55" spans="1:9" x14ac:dyDescent="0.25">
      <c r="A55" s="6" t="s">
        <v>2000</v>
      </c>
      <c r="B55" s="6">
        <v>4020</v>
      </c>
      <c r="C55" s="34">
        <v>42539.384456018517</v>
      </c>
      <c r="D55" s="34">
        <v>42539.412002314813</v>
      </c>
      <c r="E55" s="6" t="s">
        <v>29</v>
      </c>
      <c r="F55" s="15">
        <f t="shared" si="1"/>
        <v>2.7546296296350192E-2</v>
      </c>
      <c r="G55" s="10"/>
      <c r="I55" s="112"/>
    </row>
    <row r="56" spans="1:9" x14ac:dyDescent="0.25">
      <c r="A56" s="6" t="s">
        <v>2002</v>
      </c>
      <c r="B56" s="6">
        <v>4024</v>
      </c>
      <c r="C56" s="34">
        <v>42539.394270833334</v>
      </c>
      <c r="D56" s="34">
        <v>42539.42119212963</v>
      </c>
      <c r="E56" s="6" t="s">
        <v>25</v>
      </c>
      <c r="F56" s="15">
        <f t="shared" si="1"/>
        <v>2.6921296295768116E-2</v>
      </c>
      <c r="G56" s="10"/>
      <c r="I56" s="112"/>
    </row>
    <row r="57" spans="1:9" x14ac:dyDescent="0.25">
      <c r="A57" s="6" t="s">
        <v>2003</v>
      </c>
      <c r="B57" s="6">
        <v>4023</v>
      </c>
      <c r="C57" s="34">
        <v>42539.435219907406</v>
      </c>
      <c r="D57" s="34">
        <v>42539.465949074074</v>
      </c>
      <c r="E57" s="6" t="s">
        <v>25</v>
      </c>
      <c r="F57" s="15">
        <f t="shared" si="1"/>
        <v>3.0729166668606922E-2</v>
      </c>
      <c r="G57" s="10"/>
      <c r="I57" s="112"/>
    </row>
    <row r="58" spans="1:9" x14ac:dyDescent="0.25">
      <c r="A58" s="6" t="s">
        <v>2004</v>
      </c>
      <c r="B58" s="6">
        <v>4044</v>
      </c>
      <c r="C58" s="34">
        <v>42539.403969907406</v>
      </c>
      <c r="D58" s="34">
        <v>42539.435381944444</v>
      </c>
      <c r="E58" s="6" t="s">
        <v>24</v>
      </c>
      <c r="F58" s="15">
        <f t="shared" si="1"/>
        <v>3.1412037038535345E-2</v>
      </c>
      <c r="G58" s="10"/>
      <c r="I58" s="112"/>
    </row>
    <row r="59" spans="1:9" x14ac:dyDescent="0.25">
      <c r="A59" s="6" t="s">
        <v>2005</v>
      </c>
      <c r="B59" s="6">
        <v>4043</v>
      </c>
      <c r="C59" s="34">
        <v>42539.442916666667</v>
      </c>
      <c r="D59" s="34">
        <v>42539.472118055557</v>
      </c>
      <c r="E59" s="6" t="s">
        <v>24</v>
      </c>
      <c r="F59" s="15">
        <f t="shared" si="1"/>
        <v>2.920138889021473E-2</v>
      </c>
      <c r="G59" s="10"/>
      <c r="I59" s="112"/>
    </row>
    <row r="60" spans="1:9" x14ac:dyDescent="0.25">
      <c r="A60" s="6" t="s">
        <v>2007</v>
      </c>
      <c r="B60" s="6">
        <v>4041</v>
      </c>
      <c r="C60" s="34">
        <v>42539.454872685186</v>
      </c>
      <c r="D60" s="34">
        <v>42539.482141203705</v>
      </c>
      <c r="E60" s="6" t="s">
        <v>3218</v>
      </c>
      <c r="F60" s="15">
        <f t="shared" si="1"/>
        <v>2.7268518519122154E-2</v>
      </c>
      <c r="G60" s="10"/>
      <c r="I60" s="112"/>
    </row>
    <row r="61" spans="1:9" x14ac:dyDescent="0.25">
      <c r="A61" s="6" t="s">
        <v>2008</v>
      </c>
      <c r="B61" s="6">
        <v>4040</v>
      </c>
      <c r="C61" s="34">
        <v>42539.426076388889</v>
      </c>
      <c r="D61" s="34">
        <v>42539.453472222223</v>
      </c>
      <c r="E61" s="6" t="s">
        <v>37</v>
      </c>
      <c r="F61" s="15">
        <f t="shared" si="1"/>
        <v>2.7395833334594499E-2</v>
      </c>
      <c r="G61" s="10"/>
      <c r="I61" s="112"/>
    </row>
    <row r="62" spans="1:9" x14ac:dyDescent="0.25">
      <c r="A62" s="6" t="s">
        <v>4790</v>
      </c>
      <c r="B62" s="6">
        <v>4039</v>
      </c>
      <c r="C62" s="34">
        <v>42539.461597222224</v>
      </c>
      <c r="D62" s="34">
        <v>42539.492256944446</v>
      </c>
      <c r="E62" s="6" t="s">
        <v>37</v>
      </c>
      <c r="F62" s="15">
        <f t="shared" si="1"/>
        <v>3.0659722222480923E-2</v>
      </c>
      <c r="G62" s="10"/>
      <c r="I62" s="112"/>
    </row>
    <row r="63" spans="1:9" x14ac:dyDescent="0.25">
      <c r="A63" s="6" t="s">
        <v>2009</v>
      </c>
      <c r="B63" s="6">
        <v>4029</v>
      </c>
      <c r="C63" s="34">
        <v>42539.435983796298</v>
      </c>
      <c r="D63" s="34">
        <v>42539.464456018519</v>
      </c>
      <c r="E63" s="6" t="s">
        <v>35</v>
      </c>
      <c r="F63" s="15">
        <f t="shared" si="1"/>
        <v>2.8472222220443655E-2</v>
      </c>
      <c r="G63" s="10"/>
      <c r="I63" s="112"/>
    </row>
    <row r="64" spans="1:9" x14ac:dyDescent="0.25">
      <c r="A64" s="6" t="s">
        <v>4791</v>
      </c>
      <c r="B64" s="6">
        <v>4030</v>
      </c>
      <c r="C64" s="34">
        <v>42539.473796296297</v>
      </c>
      <c r="D64" s="34">
        <v>42539.503159722219</v>
      </c>
      <c r="E64" s="6" t="s">
        <v>35</v>
      </c>
      <c r="F64" s="15">
        <f t="shared" si="1"/>
        <v>2.9363425921474118E-2</v>
      </c>
      <c r="G64" s="10"/>
      <c r="I64" s="112"/>
    </row>
    <row r="65" spans="1:9" x14ac:dyDescent="0.25">
      <c r="A65" s="6" t="s">
        <v>2010</v>
      </c>
      <c r="B65" s="6">
        <v>4018</v>
      </c>
      <c r="C65" s="34">
        <v>42539.442361111112</v>
      </c>
      <c r="D65" s="34">
        <v>42539.47351851852</v>
      </c>
      <c r="E65" s="6" t="s">
        <v>36</v>
      </c>
      <c r="F65" s="15">
        <f t="shared" si="1"/>
        <v>3.1157407407590654E-2</v>
      </c>
      <c r="G65" s="10"/>
      <c r="I65" s="112"/>
    </row>
    <row r="66" spans="1:9" x14ac:dyDescent="0.25">
      <c r="A66" s="6" t="s">
        <v>2011</v>
      </c>
      <c r="B66" s="6">
        <v>4017</v>
      </c>
      <c r="C66" s="34">
        <v>42539.486493055556</v>
      </c>
      <c r="D66" s="34">
        <v>42539.513020833336</v>
      </c>
      <c r="E66" s="6" t="s">
        <v>36</v>
      </c>
      <c r="F66" s="15">
        <f t="shared" si="1"/>
        <v>2.6527777779847383E-2</v>
      </c>
      <c r="G66" s="10"/>
      <c r="I66" s="112"/>
    </row>
    <row r="67" spans="1:9" x14ac:dyDescent="0.25">
      <c r="A67" s="6" t="s">
        <v>4792</v>
      </c>
      <c r="B67" s="6">
        <v>4023</v>
      </c>
      <c r="C67" s="34">
        <v>42539.503912037035</v>
      </c>
      <c r="D67" s="34">
        <v>42539.533738425926</v>
      </c>
      <c r="E67" s="6" t="s">
        <v>25</v>
      </c>
      <c r="F67" s="15">
        <f t="shared" ref="F67:F98" si="2">D67-C67</f>
        <v>2.9826388890796807E-2</v>
      </c>
      <c r="G67" s="10"/>
      <c r="I67" s="112"/>
    </row>
    <row r="68" spans="1:9" x14ac:dyDescent="0.25">
      <c r="A68" s="6" t="s">
        <v>2015</v>
      </c>
      <c r="B68" s="6">
        <v>4044</v>
      </c>
      <c r="C68" s="34">
        <v>42539.477060185185</v>
      </c>
      <c r="D68" s="34">
        <v>42539.50577546296</v>
      </c>
      <c r="E68" s="6" t="s">
        <v>24</v>
      </c>
      <c r="F68" s="15">
        <f t="shared" si="2"/>
        <v>2.8715277774608694E-2</v>
      </c>
      <c r="G68" s="10"/>
      <c r="I68" s="112"/>
    </row>
    <row r="69" spans="1:9" x14ac:dyDescent="0.25">
      <c r="A69" s="6" t="s">
        <v>4793</v>
      </c>
      <c r="B69" s="6">
        <v>4043</v>
      </c>
      <c r="C69" s="34">
        <v>42539.512824074074</v>
      </c>
      <c r="D69" s="34">
        <v>42539.545428240737</v>
      </c>
      <c r="E69" s="6" t="s">
        <v>24</v>
      </c>
      <c r="F69" s="15">
        <f t="shared" si="2"/>
        <v>3.2604166663077194E-2</v>
      </c>
      <c r="G69" s="10"/>
      <c r="I69" s="112"/>
    </row>
    <row r="70" spans="1:9" x14ac:dyDescent="0.25">
      <c r="A70" s="6" t="s">
        <v>2016</v>
      </c>
      <c r="B70" s="6">
        <v>4042</v>
      </c>
      <c r="C70" s="34">
        <v>42539.48846064815</v>
      </c>
      <c r="D70" s="34">
        <v>42539.515335648146</v>
      </c>
      <c r="E70" s="6" t="s">
        <v>3218</v>
      </c>
      <c r="F70" s="15">
        <f t="shared" si="2"/>
        <v>2.6874999995925464E-2</v>
      </c>
      <c r="G70" s="10"/>
      <c r="I70" s="112"/>
    </row>
    <row r="71" spans="1:9" x14ac:dyDescent="0.25">
      <c r="A71" s="6" t="s">
        <v>2017</v>
      </c>
      <c r="B71" s="6">
        <v>4041</v>
      </c>
      <c r="C71" s="34">
        <v>42539.526909722219</v>
      </c>
      <c r="D71" s="34">
        <v>42539.555474537039</v>
      </c>
      <c r="E71" s="6" t="s">
        <v>3218</v>
      </c>
      <c r="F71" s="15">
        <f t="shared" si="2"/>
        <v>2.8564814820128959E-2</v>
      </c>
      <c r="G71" s="10"/>
      <c r="I71" s="112"/>
    </row>
    <row r="72" spans="1:9" x14ac:dyDescent="0.25">
      <c r="A72" s="6" t="s">
        <v>2018</v>
      </c>
      <c r="B72" s="6">
        <v>4040</v>
      </c>
      <c r="C72" s="34">
        <v>42539.496817129628</v>
      </c>
      <c r="D72" s="34">
        <v>42539.526145833333</v>
      </c>
      <c r="E72" s="6" t="s">
        <v>37</v>
      </c>
      <c r="F72" s="15">
        <f t="shared" si="2"/>
        <v>2.9328703705687076E-2</v>
      </c>
      <c r="G72" s="10"/>
      <c r="I72" s="112"/>
    </row>
    <row r="73" spans="1:9" x14ac:dyDescent="0.25">
      <c r="A73" s="6" t="s">
        <v>4794</v>
      </c>
      <c r="B73" s="6">
        <v>4029</v>
      </c>
      <c r="C73" s="34">
        <v>42539.508125</v>
      </c>
      <c r="D73" s="34">
        <v>42539.537638888891</v>
      </c>
      <c r="E73" s="6" t="s">
        <v>35</v>
      </c>
      <c r="F73" s="15">
        <f t="shared" si="2"/>
        <v>2.9513888890505768E-2</v>
      </c>
      <c r="G73" s="10"/>
      <c r="I73" s="112"/>
    </row>
    <row r="74" spans="1:9" x14ac:dyDescent="0.25">
      <c r="A74" s="6" t="s">
        <v>2020</v>
      </c>
      <c r="B74" s="6">
        <v>4030</v>
      </c>
      <c r="C74" s="34">
        <v>42539.548194444447</v>
      </c>
      <c r="D74" s="34">
        <v>42539.578136574077</v>
      </c>
      <c r="E74" s="6" t="s">
        <v>35</v>
      </c>
      <c r="F74" s="15">
        <f t="shared" si="2"/>
        <v>2.99421296294895E-2</v>
      </c>
      <c r="G74" s="10"/>
      <c r="I74" s="112"/>
    </row>
    <row r="75" spans="1:9" x14ac:dyDescent="0.25">
      <c r="A75" s="6" t="s">
        <v>2021</v>
      </c>
      <c r="B75" s="6">
        <v>4018</v>
      </c>
      <c r="C75" s="34">
        <v>42539.514756944445</v>
      </c>
      <c r="D75" s="34">
        <v>42539.546030092592</v>
      </c>
      <c r="E75" s="6" t="s">
        <v>36</v>
      </c>
      <c r="F75" s="15">
        <f t="shared" si="2"/>
        <v>3.1273148146283347E-2</v>
      </c>
      <c r="G75" s="10"/>
      <c r="I75" s="112"/>
    </row>
    <row r="76" spans="1:9" x14ac:dyDescent="0.25">
      <c r="A76" s="6" t="s">
        <v>2023</v>
      </c>
      <c r="B76" s="6">
        <v>4020</v>
      </c>
      <c r="C76" s="34">
        <v>42539.531608796293</v>
      </c>
      <c r="D76" s="34">
        <v>42539.557916666665</v>
      </c>
      <c r="E76" s="6" t="s">
        <v>29</v>
      </c>
      <c r="F76" s="15">
        <f t="shared" si="2"/>
        <v>2.6307870371965691E-2</v>
      </c>
      <c r="G76" s="10"/>
      <c r="I76" s="112"/>
    </row>
    <row r="77" spans="1:9" x14ac:dyDescent="0.25">
      <c r="A77" s="6" t="s">
        <v>4795</v>
      </c>
      <c r="B77" s="6">
        <v>4019</v>
      </c>
      <c r="C77" s="34">
        <v>42539.566574074073</v>
      </c>
      <c r="D77" s="34">
        <v>42539.597268518519</v>
      </c>
      <c r="E77" s="6" t="s">
        <v>29</v>
      </c>
      <c r="F77" s="15">
        <f t="shared" si="2"/>
        <v>3.0694444445543922E-2</v>
      </c>
      <c r="G77" s="10"/>
      <c r="I77" s="112"/>
    </row>
    <row r="78" spans="1:9" x14ac:dyDescent="0.25">
      <c r="A78" s="6" t="s">
        <v>2024</v>
      </c>
      <c r="B78" s="6">
        <v>4023</v>
      </c>
      <c r="C78" s="34">
        <v>42539.5778125</v>
      </c>
      <c r="D78" s="34">
        <v>42539.606493055559</v>
      </c>
      <c r="E78" s="6" t="s">
        <v>25</v>
      </c>
      <c r="F78" s="15">
        <f t="shared" si="2"/>
        <v>2.8680555558821652E-2</v>
      </c>
      <c r="G78" s="10"/>
      <c r="I78" s="112"/>
    </row>
    <row r="79" spans="1:9" x14ac:dyDescent="0.25">
      <c r="A79" s="6" t="s">
        <v>2025</v>
      </c>
      <c r="B79" s="6">
        <v>4044</v>
      </c>
      <c r="C79" s="34">
        <v>42539.549456018518</v>
      </c>
      <c r="D79" s="34">
        <v>42539.577592592592</v>
      </c>
      <c r="E79" s="6" t="s">
        <v>24</v>
      </c>
      <c r="F79" s="15">
        <f t="shared" si="2"/>
        <v>2.8136574073869269E-2</v>
      </c>
      <c r="G79" s="10"/>
      <c r="I79" s="112"/>
    </row>
    <row r="80" spans="1:9" x14ac:dyDescent="0.25">
      <c r="A80" s="6" t="s">
        <v>2026</v>
      </c>
      <c r="B80" s="6">
        <v>4043</v>
      </c>
      <c r="C80" s="34">
        <v>42539.583379629628</v>
      </c>
      <c r="D80" s="34">
        <v>42539.619432870371</v>
      </c>
      <c r="E80" s="6" t="s">
        <v>24</v>
      </c>
      <c r="F80" s="15">
        <f t="shared" si="2"/>
        <v>3.6053240743058268E-2</v>
      </c>
      <c r="G80" s="10"/>
      <c r="I80" s="112"/>
    </row>
    <row r="81" spans="1:9" x14ac:dyDescent="0.25">
      <c r="A81" s="6" t="s">
        <v>2027</v>
      </c>
      <c r="B81" s="6">
        <v>4042</v>
      </c>
      <c r="C81" s="34">
        <v>42539.561377314814</v>
      </c>
      <c r="D81" s="34">
        <v>42539.587847222225</v>
      </c>
      <c r="E81" s="6" t="s">
        <v>3218</v>
      </c>
      <c r="F81" s="15">
        <f t="shared" si="2"/>
        <v>2.6469907410501037E-2</v>
      </c>
      <c r="G81" s="10"/>
      <c r="I81" s="112"/>
    </row>
    <row r="82" spans="1:9" x14ac:dyDescent="0.25">
      <c r="A82" s="6" t="s">
        <v>2028</v>
      </c>
      <c r="B82" s="6">
        <v>4041</v>
      </c>
      <c r="C82" s="34">
        <v>42539.597870370373</v>
      </c>
      <c r="D82" s="34">
        <v>42539.629363425927</v>
      </c>
      <c r="E82" s="6" t="s">
        <v>3218</v>
      </c>
      <c r="F82" s="15">
        <f t="shared" si="2"/>
        <v>3.1493055554165039E-2</v>
      </c>
      <c r="G82" s="10"/>
      <c r="I82" s="112"/>
    </row>
    <row r="83" spans="1:9" x14ac:dyDescent="0.25">
      <c r="A83" s="6" t="s">
        <v>2029</v>
      </c>
      <c r="B83" s="6">
        <v>4040</v>
      </c>
      <c r="C83" s="34">
        <v>42539.573078703703</v>
      </c>
      <c r="D83" s="34">
        <v>42539.600451388891</v>
      </c>
      <c r="E83" s="6" t="s">
        <v>37</v>
      </c>
      <c r="F83" s="15">
        <f t="shared" si="2"/>
        <v>2.7372685188311152E-2</v>
      </c>
      <c r="G83" s="10"/>
      <c r="I83" s="112"/>
    </row>
    <row r="84" spans="1:9" x14ac:dyDescent="0.25">
      <c r="A84" s="6" t="s">
        <v>2030</v>
      </c>
      <c r="B84" s="6">
        <v>4039</v>
      </c>
      <c r="C84" s="34">
        <v>42539.60765046296</v>
      </c>
      <c r="D84" s="34">
        <v>42539.640636574077</v>
      </c>
      <c r="E84" s="6" t="s">
        <v>37</v>
      </c>
      <c r="F84" s="15">
        <f t="shared" si="2"/>
        <v>3.2986111116770189E-2</v>
      </c>
      <c r="G84" s="10"/>
      <c r="I84" s="112"/>
    </row>
    <row r="85" spans="1:9" x14ac:dyDescent="0.25">
      <c r="A85" s="6" t="s">
        <v>2031</v>
      </c>
      <c r="B85" s="6">
        <v>4029</v>
      </c>
      <c r="C85" s="34">
        <v>42539.583645833336</v>
      </c>
      <c r="D85" s="34">
        <v>42539.611111111109</v>
      </c>
      <c r="E85" s="6" t="s">
        <v>35</v>
      </c>
      <c r="F85" s="15">
        <f t="shared" si="2"/>
        <v>2.7465277773444541E-2</v>
      </c>
      <c r="G85" s="10"/>
      <c r="I85" s="112"/>
    </row>
    <row r="86" spans="1:9" x14ac:dyDescent="0.25">
      <c r="A86" s="6" t="s">
        <v>2033</v>
      </c>
      <c r="B86" s="6">
        <v>4025</v>
      </c>
      <c r="C86" s="34">
        <v>42539.594456018516</v>
      </c>
      <c r="D86" s="34">
        <v>42539.620138888888</v>
      </c>
      <c r="E86" s="6" t="s">
        <v>26</v>
      </c>
      <c r="F86" s="15">
        <f t="shared" si="2"/>
        <v>2.5682870371383615E-2</v>
      </c>
      <c r="G86" s="10"/>
      <c r="I86" s="112"/>
    </row>
    <row r="87" spans="1:9" x14ac:dyDescent="0.25">
      <c r="A87" s="6" t="s">
        <v>2034</v>
      </c>
      <c r="B87" s="6">
        <v>4026</v>
      </c>
      <c r="C87" s="34">
        <v>42539.633460648147</v>
      </c>
      <c r="D87" s="34">
        <v>42539.658564814818</v>
      </c>
      <c r="E87" s="6" t="s">
        <v>26</v>
      </c>
      <c r="F87" s="15">
        <f t="shared" si="2"/>
        <v>2.510416667064419E-2</v>
      </c>
      <c r="G87" s="10"/>
      <c r="I87" s="112"/>
    </row>
    <row r="88" spans="1:9" x14ac:dyDescent="0.25">
      <c r="A88" s="6" t="s">
        <v>2035</v>
      </c>
      <c r="B88" s="6">
        <v>4020</v>
      </c>
      <c r="C88" s="34">
        <v>42539.600659722222</v>
      </c>
      <c r="D88" s="34">
        <v>42539.630324074074</v>
      </c>
      <c r="E88" s="6" t="s">
        <v>29</v>
      </c>
      <c r="F88" s="15">
        <f t="shared" si="2"/>
        <v>2.9664351852261461E-2</v>
      </c>
      <c r="G88" s="10"/>
      <c r="I88" s="112"/>
    </row>
    <row r="89" spans="1:9" x14ac:dyDescent="0.25">
      <c r="A89" s="6" t="s">
        <v>2036</v>
      </c>
      <c r="B89" s="6">
        <v>4019</v>
      </c>
      <c r="C89" s="34">
        <v>42539.642152777778</v>
      </c>
      <c r="D89" s="34">
        <v>42539.669895833336</v>
      </c>
      <c r="E89" s="6" t="s">
        <v>29</v>
      </c>
      <c r="F89" s="15">
        <f t="shared" si="2"/>
        <v>2.7743055557948537E-2</v>
      </c>
      <c r="G89" s="10"/>
      <c r="I89" s="112"/>
    </row>
    <row r="90" spans="1:9" x14ac:dyDescent="0.25">
      <c r="A90" s="6" t="s">
        <v>2037</v>
      </c>
      <c r="B90" s="6">
        <v>4024</v>
      </c>
      <c r="C90" s="34">
        <v>42539.609467592592</v>
      </c>
      <c r="D90" s="34">
        <v>42539.639710648145</v>
      </c>
      <c r="E90" s="6" t="s">
        <v>25</v>
      </c>
      <c r="F90" s="15">
        <f t="shared" si="2"/>
        <v>3.0243055553000886E-2</v>
      </c>
      <c r="G90" s="10"/>
      <c r="I90" s="112"/>
    </row>
    <row r="91" spans="1:9" x14ac:dyDescent="0.25">
      <c r="A91" s="6" t="s">
        <v>4796</v>
      </c>
      <c r="B91" s="6">
        <v>4023</v>
      </c>
      <c r="C91" s="34">
        <v>42539.650879629633</v>
      </c>
      <c r="D91" s="34">
        <v>42539.679166666669</v>
      </c>
      <c r="E91" s="6" t="s">
        <v>25</v>
      </c>
      <c r="F91" s="15">
        <f t="shared" si="2"/>
        <v>2.8287037035624962E-2</v>
      </c>
      <c r="G91" s="10"/>
      <c r="I91" s="112"/>
    </row>
    <row r="92" spans="1:9" x14ac:dyDescent="0.25">
      <c r="A92" s="6" t="s">
        <v>2038</v>
      </c>
      <c r="B92" s="6">
        <v>4044</v>
      </c>
      <c r="C92" s="34">
        <v>42539.623923611114</v>
      </c>
      <c r="D92" s="34">
        <v>42539.650868055556</v>
      </c>
      <c r="E92" s="6" t="s">
        <v>24</v>
      </c>
      <c r="F92" s="15">
        <f t="shared" si="2"/>
        <v>2.6944444442051463E-2</v>
      </c>
      <c r="G92" s="10"/>
      <c r="I92" s="112"/>
    </row>
    <row r="93" spans="1:9" x14ac:dyDescent="0.25">
      <c r="A93" s="6" t="s">
        <v>4797</v>
      </c>
      <c r="B93" s="6">
        <v>4043</v>
      </c>
      <c r="C93" s="34">
        <v>42539.656840277778</v>
      </c>
      <c r="D93" s="34">
        <v>42539.691250000003</v>
      </c>
      <c r="E93" s="6" t="s">
        <v>24</v>
      </c>
      <c r="F93" s="15">
        <f t="shared" si="2"/>
        <v>3.4409722225973383E-2</v>
      </c>
      <c r="G93" s="10"/>
      <c r="I93" s="112"/>
    </row>
    <row r="94" spans="1:9" x14ac:dyDescent="0.25">
      <c r="A94" s="6" t="s">
        <v>2039</v>
      </c>
      <c r="B94" s="6">
        <v>4042</v>
      </c>
      <c r="C94" s="34">
        <v>42539.635810185187</v>
      </c>
      <c r="D94" s="34">
        <v>42539.66064814815</v>
      </c>
      <c r="E94" s="6" t="s">
        <v>3218</v>
      </c>
      <c r="F94" s="15">
        <f t="shared" si="2"/>
        <v>2.4837962962919846E-2</v>
      </c>
      <c r="G94" s="10"/>
      <c r="I94" s="112"/>
    </row>
    <row r="95" spans="1:9" x14ac:dyDescent="0.25">
      <c r="A95" s="6" t="s">
        <v>2040</v>
      </c>
      <c r="B95" s="6">
        <v>4041</v>
      </c>
      <c r="C95" s="34">
        <v>42539.670543981483</v>
      </c>
      <c r="D95" s="34">
        <v>42539.700185185182</v>
      </c>
      <c r="E95" s="6" t="s">
        <v>3218</v>
      </c>
      <c r="F95" s="15">
        <f t="shared" si="2"/>
        <v>2.9641203698702157E-2</v>
      </c>
      <c r="G95" s="10"/>
      <c r="I95" s="112"/>
    </row>
    <row r="96" spans="1:9" x14ac:dyDescent="0.25">
      <c r="A96" s="6" t="s">
        <v>2042</v>
      </c>
      <c r="B96" s="6">
        <v>4039</v>
      </c>
      <c r="C96" s="34">
        <v>42539.68074074074</v>
      </c>
      <c r="D96" s="34">
        <v>42539.711342592593</v>
      </c>
      <c r="E96" s="6" t="s">
        <v>37</v>
      </c>
      <c r="F96" s="15">
        <f t="shared" si="2"/>
        <v>3.0601851853134576E-2</v>
      </c>
      <c r="G96" s="10"/>
      <c r="I96" s="112"/>
    </row>
    <row r="97" spans="1:9" x14ac:dyDescent="0.25">
      <c r="A97" s="6" t="s">
        <v>2043</v>
      </c>
      <c r="B97" s="6">
        <v>4018</v>
      </c>
      <c r="C97" s="34">
        <v>42539.662314814814</v>
      </c>
      <c r="D97" s="34">
        <v>42539.690787037034</v>
      </c>
      <c r="E97" s="6" t="s">
        <v>36</v>
      </c>
      <c r="F97" s="15">
        <f t="shared" si="2"/>
        <v>2.8472222220443655E-2</v>
      </c>
      <c r="G97" s="10"/>
      <c r="I97" s="112"/>
    </row>
    <row r="98" spans="1:9" x14ac:dyDescent="0.25">
      <c r="A98" s="6" t="s">
        <v>2044</v>
      </c>
      <c r="B98" s="6">
        <v>4017</v>
      </c>
      <c r="C98" s="34">
        <v>42539.693680555552</v>
      </c>
      <c r="D98" s="34">
        <v>42539.722962962966</v>
      </c>
      <c r="E98" s="6" t="s">
        <v>36</v>
      </c>
      <c r="F98" s="15">
        <f t="shared" si="2"/>
        <v>2.9282407413120382E-2</v>
      </c>
      <c r="G98" s="10"/>
      <c r="I98" s="112"/>
    </row>
    <row r="99" spans="1:9" x14ac:dyDescent="0.25">
      <c r="A99" s="6" t="s">
        <v>4798</v>
      </c>
      <c r="B99" s="6">
        <v>4025</v>
      </c>
      <c r="C99" s="34">
        <v>42539.660717592589</v>
      </c>
      <c r="D99" s="34">
        <v>42539.692407407405</v>
      </c>
      <c r="E99" s="6" t="s">
        <v>26</v>
      </c>
      <c r="F99" s="15">
        <f t="shared" ref="F99:F130" si="3">D99-C99</f>
        <v>3.1689814815763384E-2</v>
      </c>
      <c r="G99" s="10"/>
      <c r="I99" s="112"/>
    </row>
    <row r="100" spans="1:9" x14ac:dyDescent="0.25">
      <c r="A100" s="6" t="s">
        <v>2045</v>
      </c>
      <c r="B100" s="6">
        <v>4026</v>
      </c>
      <c r="C100" s="34">
        <v>42539.694652777776</v>
      </c>
      <c r="D100" s="34">
        <v>42539.731261574074</v>
      </c>
      <c r="E100" s="6" t="s">
        <v>26</v>
      </c>
      <c r="F100" s="15">
        <f t="shared" si="3"/>
        <v>3.6608796297514345E-2</v>
      </c>
      <c r="G100" s="10"/>
      <c r="I100" s="112"/>
    </row>
    <row r="101" spans="1:9" x14ac:dyDescent="0.25">
      <c r="A101" s="6" t="s">
        <v>2046</v>
      </c>
      <c r="B101" s="6">
        <v>4020</v>
      </c>
      <c r="C101" s="34">
        <v>42539.675335648149</v>
      </c>
      <c r="D101" s="34">
        <v>42539.702476851853</v>
      </c>
      <c r="E101" s="6" t="s">
        <v>29</v>
      </c>
      <c r="F101" s="15">
        <f t="shared" si="3"/>
        <v>2.7141203703649808E-2</v>
      </c>
      <c r="G101" s="10"/>
      <c r="I101" s="112"/>
    </row>
    <row r="102" spans="1:9" x14ac:dyDescent="0.25">
      <c r="A102" s="6" t="s">
        <v>2047</v>
      </c>
      <c r="B102" s="6">
        <v>4019</v>
      </c>
      <c r="C102" s="34">
        <v>42539.711759259262</v>
      </c>
      <c r="D102" s="34">
        <v>42539.743171296293</v>
      </c>
      <c r="E102" s="6" t="s">
        <v>29</v>
      </c>
      <c r="F102" s="15">
        <f t="shared" si="3"/>
        <v>3.1412037031259388E-2</v>
      </c>
      <c r="G102" s="10"/>
      <c r="I102" s="112"/>
    </row>
    <row r="103" spans="1:9" x14ac:dyDescent="0.25">
      <c r="A103" s="6" t="s">
        <v>2048</v>
      </c>
      <c r="B103" s="6">
        <v>4024</v>
      </c>
      <c r="C103" s="34">
        <v>42539.682106481479</v>
      </c>
      <c r="D103" s="34">
        <v>42539.712094907409</v>
      </c>
      <c r="E103" s="6" t="s">
        <v>25</v>
      </c>
      <c r="F103" s="15">
        <f t="shared" si="3"/>
        <v>2.9988425929332152E-2</v>
      </c>
      <c r="G103" s="10"/>
      <c r="I103" s="112"/>
    </row>
    <row r="104" spans="1:9" x14ac:dyDescent="0.25">
      <c r="A104" s="6" t="s">
        <v>2049</v>
      </c>
      <c r="B104" s="6">
        <v>4023</v>
      </c>
      <c r="C104" s="34">
        <v>42539.721168981479</v>
      </c>
      <c r="D104" s="34">
        <v>42539.75240740741</v>
      </c>
      <c r="E104" s="6" t="s">
        <v>25</v>
      </c>
      <c r="F104" s="15">
        <f t="shared" si="3"/>
        <v>3.1238425930496305E-2</v>
      </c>
      <c r="G104" s="10"/>
      <c r="I104" s="112"/>
    </row>
    <row r="105" spans="1:9" x14ac:dyDescent="0.25">
      <c r="A105" s="6" t="s">
        <v>2050</v>
      </c>
      <c r="B105" s="6">
        <v>4044</v>
      </c>
      <c r="C105" s="34">
        <v>42539.694340277776</v>
      </c>
      <c r="D105" s="34">
        <v>42539.724189814813</v>
      </c>
      <c r="E105" s="6" t="s">
        <v>24</v>
      </c>
      <c r="F105" s="15">
        <f t="shared" si="3"/>
        <v>2.9849537037080154E-2</v>
      </c>
      <c r="G105" s="10"/>
      <c r="I105" s="112"/>
    </row>
    <row r="106" spans="1:9" x14ac:dyDescent="0.25">
      <c r="A106" s="6" t="s">
        <v>4799</v>
      </c>
      <c r="B106" s="6">
        <v>4043</v>
      </c>
      <c r="C106" s="34">
        <v>42539.731458333335</v>
      </c>
      <c r="D106" s="34">
        <v>42539.763842592591</v>
      </c>
      <c r="E106" s="6" t="s">
        <v>24</v>
      </c>
      <c r="F106" s="15">
        <f t="shared" si="3"/>
        <v>3.2384259255195502E-2</v>
      </c>
      <c r="G106" s="10"/>
      <c r="I106" s="112"/>
    </row>
    <row r="107" spans="1:9" x14ac:dyDescent="0.25">
      <c r="A107" s="6" t="s">
        <v>2051</v>
      </c>
      <c r="B107" s="6">
        <v>4042</v>
      </c>
      <c r="C107" s="34">
        <v>42539.703587962962</v>
      </c>
      <c r="D107" s="34">
        <v>42539.734513888892</v>
      </c>
      <c r="E107" s="6" t="s">
        <v>3218</v>
      </c>
      <c r="F107" s="15">
        <f t="shared" si="3"/>
        <v>3.0925925930205267E-2</v>
      </c>
      <c r="G107" s="10"/>
      <c r="I107" s="112"/>
    </row>
    <row r="108" spans="1:9" x14ac:dyDescent="0.25">
      <c r="A108" s="6" t="s">
        <v>2052</v>
      </c>
      <c r="B108" s="6">
        <v>4041</v>
      </c>
      <c r="C108" s="34">
        <v>42539.745868055557</v>
      </c>
      <c r="D108" s="34">
        <v>42539.773414351854</v>
      </c>
      <c r="E108" s="6" t="s">
        <v>3218</v>
      </c>
      <c r="F108" s="15">
        <f t="shared" si="3"/>
        <v>2.7546296296350192E-2</v>
      </c>
      <c r="G108" s="10"/>
      <c r="I108" s="112"/>
    </row>
    <row r="109" spans="1:9" x14ac:dyDescent="0.25">
      <c r="A109" s="6" t="s">
        <v>2053</v>
      </c>
      <c r="B109" s="6">
        <v>4040</v>
      </c>
      <c r="C109" s="34">
        <v>42539.714456018519</v>
      </c>
      <c r="D109" s="34">
        <v>42539.743680555555</v>
      </c>
      <c r="E109" s="6" t="s">
        <v>37</v>
      </c>
      <c r="F109" s="15">
        <f t="shared" si="3"/>
        <v>2.9224537036498077E-2</v>
      </c>
      <c r="G109" s="10"/>
      <c r="I109" s="112"/>
    </row>
    <row r="110" spans="1:9" x14ac:dyDescent="0.25">
      <c r="A110" s="6" t="s">
        <v>2054</v>
      </c>
      <c r="B110" s="6">
        <v>4039</v>
      </c>
      <c r="C110" s="34">
        <v>42539.752442129633</v>
      </c>
      <c r="D110" s="34">
        <v>42539.786099537036</v>
      </c>
      <c r="E110" s="6" t="s">
        <v>37</v>
      </c>
      <c r="F110" s="15">
        <f t="shared" si="3"/>
        <v>3.3657407402643003E-2</v>
      </c>
      <c r="G110" s="10"/>
      <c r="I110" s="112"/>
    </row>
    <row r="111" spans="1:9" x14ac:dyDescent="0.25">
      <c r="A111" s="6" t="s">
        <v>2055</v>
      </c>
      <c r="B111" s="6">
        <v>4018</v>
      </c>
      <c r="C111" s="34">
        <v>42539.729386574072</v>
      </c>
      <c r="D111" s="34">
        <v>42539.755543981482</v>
      </c>
      <c r="E111" s="6" t="s">
        <v>36</v>
      </c>
      <c r="F111" s="15">
        <f t="shared" si="3"/>
        <v>2.6157407410209998E-2</v>
      </c>
      <c r="G111" s="10"/>
      <c r="I111" s="112"/>
    </row>
    <row r="112" spans="1:9" x14ac:dyDescent="0.25">
      <c r="A112" s="6" t="s">
        <v>2056</v>
      </c>
      <c r="B112" s="6">
        <v>4017</v>
      </c>
      <c r="C112" s="34">
        <v>42539.766203703701</v>
      </c>
      <c r="D112" s="34">
        <v>42539.79587962963</v>
      </c>
      <c r="E112" s="6" t="s">
        <v>36</v>
      </c>
      <c r="F112" s="15">
        <f t="shared" si="3"/>
        <v>2.9675925929041114E-2</v>
      </c>
      <c r="G112" s="10"/>
      <c r="I112" s="112"/>
    </row>
    <row r="113" spans="1:9" x14ac:dyDescent="0.25">
      <c r="A113" s="6" t="s">
        <v>4800</v>
      </c>
      <c r="B113" s="6">
        <v>4026</v>
      </c>
      <c r="C113" s="34">
        <v>42539.773668981485</v>
      </c>
      <c r="D113" s="34">
        <v>42539.806041666663</v>
      </c>
      <c r="E113" s="6" t="s">
        <v>26</v>
      </c>
      <c r="F113" s="15">
        <f t="shared" si="3"/>
        <v>3.237268517841585E-2</v>
      </c>
      <c r="G113" s="10"/>
      <c r="I113" s="112"/>
    </row>
    <row r="114" spans="1:9" x14ac:dyDescent="0.25">
      <c r="A114" s="6" t="s">
        <v>2058</v>
      </c>
      <c r="B114" s="6">
        <v>4020</v>
      </c>
      <c r="C114" s="34">
        <v>42539.747743055559</v>
      </c>
      <c r="D114" s="34">
        <v>42539.775671296295</v>
      </c>
      <c r="E114" s="6" t="s">
        <v>29</v>
      </c>
      <c r="F114" s="15">
        <f t="shared" si="3"/>
        <v>2.7928240735491272E-2</v>
      </c>
      <c r="G114" s="10"/>
      <c r="I114" s="112"/>
    </row>
    <row r="115" spans="1:9" x14ac:dyDescent="0.25">
      <c r="A115" s="6" t="s">
        <v>2059</v>
      </c>
      <c r="B115" s="6">
        <v>4019</v>
      </c>
      <c r="C115" s="34">
        <v>42539.784317129626</v>
      </c>
      <c r="D115" s="34">
        <v>42539.81658564815</v>
      </c>
      <c r="E115" s="6" t="s">
        <v>29</v>
      </c>
      <c r="F115" s="15">
        <f t="shared" si="3"/>
        <v>3.2268518523778766E-2</v>
      </c>
      <c r="G115" s="10"/>
      <c r="I115" s="112"/>
    </row>
    <row r="116" spans="1:9" x14ac:dyDescent="0.25">
      <c r="A116" s="6" t="s">
        <v>2060</v>
      </c>
      <c r="B116" s="6">
        <v>4024</v>
      </c>
      <c r="C116" s="34">
        <v>42539.757245370369</v>
      </c>
      <c r="D116" s="34">
        <v>42539.786180555559</v>
      </c>
      <c r="E116" s="15" t="s">
        <v>25</v>
      </c>
      <c r="F116" s="15">
        <f t="shared" si="3"/>
        <v>2.8935185189766344E-2</v>
      </c>
      <c r="G116" s="10"/>
      <c r="I116" s="112"/>
    </row>
    <row r="117" spans="1:9" x14ac:dyDescent="0.25">
      <c r="A117" s="6" t="s">
        <v>2062</v>
      </c>
      <c r="B117" s="6">
        <v>4044</v>
      </c>
      <c r="C117" s="34">
        <v>42539.771631944444</v>
      </c>
      <c r="D117" s="34">
        <v>42539.797025462962</v>
      </c>
      <c r="E117" s="15" t="s">
        <v>24</v>
      </c>
      <c r="F117" s="15">
        <f t="shared" si="3"/>
        <v>2.5393518517375924E-2</v>
      </c>
      <c r="G117" s="10"/>
      <c r="I117" s="112"/>
    </row>
    <row r="118" spans="1:9" x14ac:dyDescent="0.25">
      <c r="A118" s="6" t="s">
        <v>2063</v>
      </c>
      <c r="B118" s="6">
        <v>4043</v>
      </c>
      <c r="C118" s="34">
        <v>42539.8046875</v>
      </c>
      <c r="D118" s="34">
        <v>42539.836724537039</v>
      </c>
      <c r="E118" s="15" t="s">
        <v>24</v>
      </c>
      <c r="F118" s="15">
        <f t="shared" si="3"/>
        <v>3.2037037039117422E-2</v>
      </c>
      <c r="G118" s="10"/>
      <c r="I118" s="112"/>
    </row>
    <row r="119" spans="1:9" x14ac:dyDescent="0.25">
      <c r="A119" s="6" t="s">
        <v>2064</v>
      </c>
      <c r="B119" s="6">
        <v>4040</v>
      </c>
      <c r="C119" s="34">
        <v>42539.78974537037</v>
      </c>
      <c r="D119" s="34">
        <v>42539.818055555559</v>
      </c>
      <c r="E119" s="15" t="s">
        <v>37</v>
      </c>
      <c r="F119" s="15">
        <f t="shared" si="3"/>
        <v>2.8310185189184267E-2</v>
      </c>
      <c r="G119" s="10"/>
      <c r="I119" s="112"/>
    </row>
    <row r="120" spans="1:9" x14ac:dyDescent="0.25">
      <c r="A120" s="6" t="s">
        <v>2065</v>
      </c>
      <c r="B120" s="6">
        <v>4039</v>
      </c>
      <c r="C120" s="34">
        <v>42539.829259259262</v>
      </c>
      <c r="D120" s="34">
        <v>42539.856493055559</v>
      </c>
      <c r="E120" s="15" t="s">
        <v>37</v>
      </c>
      <c r="F120" s="15">
        <f t="shared" si="3"/>
        <v>2.7233796296059154E-2</v>
      </c>
      <c r="G120" s="10"/>
      <c r="I120" s="112"/>
    </row>
    <row r="121" spans="1:9" x14ac:dyDescent="0.25">
      <c r="A121" s="6" t="s">
        <v>2066</v>
      </c>
      <c r="B121" s="6">
        <v>4025</v>
      </c>
      <c r="C121" s="34">
        <v>42539.808599537035</v>
      </c>
      <c r="D121" s="34">
        <v>42539.837893518517</v>
      </c>
      <c r="E121" s="15" t="s">
        <v>26</v>
      </c>
      <c r="F121" s="15">
        <f t="shared" si="3"/>
        <v>2.9293981482624076E-2</v>
      </c>
      <c r="G121" s="10"/>
      <c r="I121" s="112"/>
    </row>
    <row r="122" spans="1:9" x14ac:dyDescent="0.25">
      <c r="A122" s="6" t="s">
        <v>2067</v>
      </c>
      <c r="B122" s="6">
        <v>4026</v>
      </c>
      <c r="C122" s="34">
        <v>42539.843252314815</v>
      </c>
      <c r="D122" s="34">
        <v>42539.878032407411</v>
      </c>
      <c r="E122" s="15" t="s">
        <v>26</v>
      </c>
      <c r="F122" s="15">
        <f t="shared" si="3"/>
        <v>3.4780092595610768E-2</v>
      </c>
      <c r="G122" s="10"/>
      <c r="I122" s="112"/>
    </row>
    <row r="123" spans="1:9" x14ac:dyDescent="0.25">
      <c r="A123" s="6" t="s">
        <v>2068</v>
      </c>
      <c r="B123" s="6">
        <v>4024</v>
      </c>
      <c r="C123" s="34">
        <v>42539.831423611111</v>
      </c>
      <c r="D123" s="34">
        <v>42539.858935185184</v>
      </c>
      <c r="E123" s="15" t="s">
        <v>25</v>
      </c>
      <c r="F123" s="15">
        <f t="shared" si="3"/>
        <v>2.7511574073287193E-2</v>
      </c>
      <c r="G123" s="10"/>
      <c r="I123" s="112"/>
    </row>
    <row r="124" spans="1:9" x14ac:dyDescent="0.25">
      <c r="A124" s="6" t="s">
        <v>2070</v>
      </c>
      <c r="B124" s="6">
        <v>4044</v>
      </c>
      <c r="C124" s="34">
        <v>42539.848680555559</v>
      </c>
      <c r="D124" s="34">
        <v>42539.879710648151</v>
      </c>
      <c r="E124" s="15" t="s">
        <v>24</v>
      </c>
      <c r="F124" s="15">
        <f t="shared" si="3"/>
        <v>3.1030092592118308E-2</v>
      </c>
      <c r="G124" s="10"/>
      <c r="I124" s="112"/>
    </row>
    <row r="125" spans="1:9" x14ac:dyDescent="0.25">
      <c r="A125" s="6" t="s">
        <v>2071</v>
      </c>
      <c r="B125" s="6">
        <v>4043</v>
      </c>
      <c r="C125" s="34">
        <v>42539.891585648147</v>
      </c>
      <c r="D125" s="34">
        <v>42539.91883101852</v>
      </c>
      <c r="E125" s="15" t="s">
        <v>24</v>
      </c>
      <c r="F125" s="15">
        <f t="shared" si="3"/>
        <v>2.7245370372838806E-2</v>
      </c>
      <c r="G125" s="10"/>
      <c r="I125" s="112"/>
    </row>
    <row r="126" spans="1:9" x14ac:dyDescent="0.25">
      <c r="A126" s="6" t="s">
        <v>2072</v>
      </c>
      <c r="B126" s="6">
        <v>4040</v>
      </c>
      <c r="C126" s="34">
        <v>42539.872083333335</v>
      </c>
      <c r="D126" s="34">
        <v>42539.900648148148</v>
      </c>
      <c r="E126" s="15" t="s">
        <v>37</v>
      </c>
      <c r="F126" s="15">
        <f t="shared" si="3"/>
        <v>2.8564814812853001E-2</v>
      </c>
      <c r="G126" s="10"/>
      <c r="I126" s="112"/>
    </row>
    <row r="127" spans="1:9" x14ac:dyDescent="0.25">
      <c r="A127" s="6" t="s">
        <v>2073</v>
      </c>
      <c r="B127" s="6">
        <v>4039</v>
      </c>
      <c r="C127" s="34">
        <v>42539.910821759258</v>
      </c>
      <c r="D127" s="34">
        <v>42539.947002314817</v>
      </c>
      <c r="E127" s="15" t="s">
        <v>37</v>
      </c>
      <c r="F127" s="15">
        <f t="shared" si="3"/>
        <v>3.6180555558530614E-2</v>
      </c>
      <c r="G127" s="10"/>
      <c r="I127" s="112"/>
    </row>
    <row r="128" spans="1:9" x14ac:dyDescent="0.25">
      <c r="A128" s="6" t="s">
        <v>2074</v>
      </c>
      <c r="B128" s="6">
        <v>4025</v>
      </c>
      <c r="C128" s="34">
        <v>42539.885752314818</v>
      </c>
      <c r="D128" s="34">
        <v>42539.922326388885</v>
      </c>
      <c r="E128" s="15" t="s">
        <v>26</v>
      </c>
      <c r="F128" s="15">
        <f t="shared" si="3"/>
        <v>3.6574074067175388E-2</v>
      </c>
      <c r="G128" s="10"/>
      <c r="I128" s="112"/>
    </row>
    <row r="129" spans="1:9" x14ac:dyDescent="0.25">
      <c r="A129" s="6" t="s">
        <v>2075</v>
      </c>
      <c r="B129" s="6">
        <v>4026</v>
      </c>
      <c r="C129" s="34">
        <v>42539.930104166669</v>
      </c>
      <c r="D129" s="34">
        <v>42539.963391203702</v>
      </c>
      <c r="E129" s="15" t="s">
        <v>26</v>
      </c>
      <c r="F129" s="15">
        <f t="shared" si="3"/>
        <v>3.3287037033005618E-2</v>
      </c>
      <c r="G129" s="10"/>
      <c r="I129" s="112"/>
    </row>
    <row r="130" spans="1:9" x14ac:dyDescent="0.25">
      <c r="A130" s="6" t="s">
        <v>2076</v>
      </c>
      <c r="B130" s="6">
        <v>4024</v>
      </c>
      <c r="C130" s="34">
        <v>42539.913668981484</v>
      </c>
      <c r="D130" s="34">
        <v>42539.943483796298</v>
      </c>
      <c r="E130" s="15" t="s">
        <v>25</v>
      </c>
      <c r="F130" s="15">
        <f t="shared" si="3"/>
        <v>2.9814814814017154E-2</v>
      </c>
      <c r="G130" s="10"/>
      <c r="I130" s="112"/>
    </row>
    <row r="131" spans="1:9" x14ac:dyDescent="0.25">
      <c r="A131" s="6" t="s">
        <v>2077</v>
      </c>
      <c r="B131" s="6">
        <v>4023</v>
      </c>
      <c r="C131" s="34">
        <v>42539.951365740744</v>
      </c>
      <c r="D131" s="34">
        <v>42539.983101851853</v>
      </c>
      <c r="E131" s="15" t="s">
        <v>25</v>
      </c>
      <c r="F131" s="15">
        <f t="shared" ref="F131:F143" si="4">D131-C131</f>
        <v>3.1736111108330078E-2</v>
      </c>
      <c r="G131" s="10"/>
      <c r="I131" s="112"/>
    </row>
    <row r="132" spans="1:9" x14ac:dyDescent="0.25">
      <c r="A132" s="6" t="s">
        <v>2078</v>
      </c>
      <c r="B132" s="6">
        <v>4044</v>
      </c>
      <c r="C132" s="34">
        <v>42539.933680555558</v>
      </c>
      <c r="D132" s="34">
        <v>42539.963333333333</v>
      </c>
      <c r="E132" s="15" t="s">
        <v>24</v>
      </c>
      <c r="F132" s="15">
        <f t="shared" si="4"/>
        <v>2.9652777775481809E-2</v>
      </c>
      <c r="G132" s="10"/>
      <c r="I132" s="112"/>
    </row>
    <row r="133" spans="1:9" x14ac:dyDescent="0.25">
      <c r="A133" s="6" t="s">
        <v>2079</v>
      </c>
      <c r="B133" s="6">
        <v>4043</v>
      </c>
      <c r="C133" s="34">
        <v>42539.974629629629</v>
      </c>
      <c r="D133" s="34">
        <v>42540.002442129633</v>
      </c>
      <c r="E133" s="15" t="s">
        <v>24</v>
      </c>
      <c r="F133" s="15">
        <f t="shared" si="4"/>
        <v>2.7812500004074536E-2</v>
      </c>
      <c r="G133" s="10"/>
      <c r="I133" s="112"/>
    </row>
    <row r="134" spans="1:9" x14ac:dyDescent="0.25">
      <c r="A134" s="6" t="s">
        <v>2080</v>
      </c>
      <c r="B134" s="6">
        <v>4040</v>
      </c>
      <c r="C134" s="34">
        <v>42539.957002314812</v>
      </c>
      <c r="D134" s="34">
        <v>42539.985034722224</v>
      </c>
      <c r="E134" s="15" t="s">
        <v>37</v>
      </c>
      <c r="F134" s="15">
        <f t="shared" si="4"/>
        <v>2.8032407411956228E-2</v>
      </c>
      <c r="G134" s="10"/>
      <c r="I134" s="112"/>
    </row>
    <row r="135" spans="1:9" x14ac:dyDescent="0.25">
      <c r="A135" s="6" t="s">
        <v>2081</v>
      </c>
      <c r="B135" s="6">
        <v>4039</v>
      </c>
      <c r="C135" s="34">
        <v>42539.996111111112</v>
      </c>
      <c r="D135" s="34">
        <v>42540.025995370372</v>
      </c>
      <c r="E135" s="15" t="s">
        <v>37</v>
      </c>
      <c r="F135" s="15">
        <f t="shared" si="4"/>
        <v>2.9884259260143153E-2</v>
      </c>
      <c r="G135" s="10"/>
      <c r="I135" s="112"/>
    </row>
    <row r="136" spans="1:9" x14ac:dyDescent="0.25">
      <c r="A136" s="6" t="s">
        <v>2082</v>
      </c>
      <c r="B136" s="6">
        <v>4025</v>
      </c>
      <c r="C136" s="34">
        <v>42539.972812499997</v>
      </c>
      <c r="D136" s="34">
        <v>42540.005277777775</v>
      </c>
      <c r="E136" s="15" t="s">
        <v>26</v>
      </c>
      <c r="F136" s="15">
        <f t="shared" si="4"/>
        <v>3.2465277778101154E-2</v>
      </c>
      <c r="G136" s="10"/>
      <c r="I136" s="112"/>
    </row>
    <row r="137" spans="1:9" x14ac:dyDescent="0.25">
      <c r="A137" s="6" t="s">
        <v>2083</v>
      </c>
      <c r="B137" s="6">
        <v>4026</v>
      </c>
      <c r="C137" s="34">
        <v>42540.011099537034</v>
      </c>
      <c r="D137" s="34">
        <v>42540.044710648152</v>
      </c>
      <c r="E137" s="15" t="s">
        <v>26</v>
      </c>
      <c r="F137" s="15">
        <f t="shared" si="4"/>
        <v>3.3611111117352266E-2</v>
      </c>
      <c r="G137" s="10"/>
      <c r="I137" s="112"/>
    </row>
    <row r="138" spans="1:9" x14ac:dyDescent="0.25">
      <c r="A138" s="6" t="s">
        <v>2084</v>
      </c>
      <c r="B138" s="6">
        <v>4024</v>
      </c>
      <c r="C138" s="34">
        <v>42539.998101851852</v>
      </c>
      <c r="D138" s="34">
        <v>42540.02621527778</v>
      </c>
      <c r="E138" s="15" t="s">
        <v>25</v>
      </c>
      <c r="F138" s="15">
        <f t="shared" si="4"/>
        <v>2.8113425927585922E-2</v>
      </c>
      <c r="G138" s="10"/>
      <c r="I138" s="112"/>
    </row>
    <row r="139" spans="1:9" x14ac:dyDescent="0.25">
      <c r="A139" s="6" t="s">
        <v>2085</v>
      </c>
      <c r="B139" s="6">
        <v>4023</v>
      </c>
      <c r="C139" s="34">
        <v>42540.03534722222</v>
      </c>
      <c r="D139" s="34">
        <v>42540.065937500003</v>
      </c>
      <c r="E139" s="15" t="s">
        <v>25</v>
      </c>
      <c r="F139" s="15">
        <f t="shared" si="4"/>
        <v>3.0590277783630881E-2</v>
      </c>
      <c r="G139" s="10"/>
      <c r="I139" s="112"/>
    </row>
    <row r="140" spans="1:9" x14ac:dyDescent="0.25">
      <c r="A140" s="6" t="s">
        <v>2086</v>
      </c>
      <c r="B140" s="6">
        <v>4044</v>
      </c>
      <c r="C140" s="34">
        <v>42540.01771990741</v>
      </c>
      <c r="D140" s="34">
        <v>42540.045428240737</v>
      </c>
      <c r="E140" s="15" t="s">
        <v>24</v>
      </c>
      <c r="F140" s="15">
        <f t="shared" si="4"/>
        <v>2.770833332760958E-2</v>
      </c>
      <c r="G140" s="10"/>
      <c r="I140" s="112"/>
    </row>
    <row r="141" spans="1:9" x14ac:dyDescent="0.25">
      <c r="A141" s="6" t="s">
        <v>2087</v>
      </c>
      <c r="B141" s="6">
        <v>4043</v>
      </c>
      <c r="C141" s="34">
        <v>42540.058437500003</v>
      </c>
      <c r="D141" s="34">
        <v>42540.085300925923</v>
      </c>
      <c r="E141" s="15" t="s">
        <v>24</v>
      </c>
      <c r="F141" s="15">
        <f t="shared" si="4"/>
        <v>2.6863425919145811E-2</v>
      </c>
      <c r="G141" s="10"/>
      <c r="I141" s="112"/>
    </row>
    <row r="142" spans="1:9" x14ac:dyDescent="0.25">
      <c r="A142" s="6" t="s">
        <v>4801</v>
      </c>
      <c r="B142" s="6">
        <v>4040</v>
      </c>
      <c r="C142" s="34">
        <v>42540.037615740737</v>
      </c>
      <c r="D142" s="34">
        <v>42540.068715277775</v>
      </c>
      <c r="E142" s="72" t="s">
        <v>37</v>
      </c>
      <c r="F142" s="15">
        <f t="shared" si="4"/>
        <v>3.1099537038244307E-2</v>
      </c>
      <c r="G142" s="10"/>
      <c r="I142" s="112"/>
    </row>
    <row r="143" spans="1:9" x14ac:dyDescent="0.25">
      <c r="A143" s="6" t="s">
        <v>4802</v>
      </c>
      <c r="B143" s="6">
        <v>4039</v>
      </c>
      <c r="C143" s="34">
        <v>42540.079097222224</v>
      </c>
      <c r="D143" s="34">
        <v>42540.106527777774</v>
      </c>
      <c r="E143" s="72" t="s">
        <v>37</v>
      </c>
      <c r="F143" s="15">
        <f t="shared" si="4"/>
        <v>2.7430555550381541E-2</v>
      </c>
      <c r="G143" s="10"/>
      <c r="I143" s="112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E114:E141 F3:F143">
    <cfRule type="expression" dxfId="1371" priority="49">
      <formula>#REF!&gt;#REF!</formula>
    </cfRule>
    <cfRule type="expression" dxfId="1370" priority="50">
      <formula>#REF!&gt;0</formula>
    </cfRule>
    <cfRule type="expression" dxfId="1369" priority="51">
      <formula>#REF!&gt;0</formula>
    </cfRule>
  </conditionalFormatting>
  <conditionalFormatting sqref="E114:E141 F3:F143">
    <cfRule type="expression" dxfId="1368" priority="48">
      <formula>NOT(ISBLANK($G3))</formula>
    </cfRule>
  </conditionalFormatting>
  <conditionalFormatting sqref="E3:E84">
    <cfRule type="expression" dxfId="1367" priority="45">
      <formula>$P3&gt;0</formula>
    </cfRule>
    <cfRule type="expression" dxfId="1366" priority="46">
      <formula>$O3&gt;0</formula>
    </cfRule>
  </conditionalFormatting>
  <conditionalFormatting sqref="E99:E110">
    <cfRule type="expression" dxfId="1365" priority="43">
      <formula>$P102&gt;0</formula>
    </cfRule>
    <cfRule type="expression" dxfId="1364" priority="44">
      <formula>$O102&gt;0</formula>
    </cfRule>
  </conditionalFormatting>
  <conditionalFormatting sqref="I3:I143">
    <cfRule type="cellIs" dxfId="1363" priority="42" operator="equal">
      <formula>"Y"</formula>
    </cfRule>
  </conditionalFormatting>
  <conditionalFormatting sqref="I3:I143">
    <cfRule type="cellIs" dxfId="1362" priority="41" operator="greaterThan">
      <formula>1</formula>
    </cfRule>
  </conditionalFormatting>
  <conditionalFormatting sqref="I3:I143">
    <cfRule type="cellIs" dxfId="1361" priority="40" operator="equal">
      <formula>0</formula>
    </cfRule>
  </conditionalFormatting>
  <conditionalFormatting sqref="E89:E98">
    <cfRule type="expression" dxfId="1360" priority="56">
      <formula>$P91&gt;0</formula>
    </cfRule>
    <cfRule type="expression" dxfId="1359" priority="57">
      <formula>$O91&gt;0</formula>
    </cfRule>
  </conditionalFormatting>
  <conditionalFormatting sqref="E85:E88">
    <cfRule type="expression" dxfId="1358" priority="59">
      <formula>$P86&gt;0</formula>
    </cfRule>
    <cfRule type="expression" dxfId="1357" priority="60">
      <formula>$O86&gt;0</formula>
    </cfRule>
  </conditionalFormatting>
  <conditionalFormatting sqref="A3:B143">
    <cfRule type="expression" dxfId="1356" priority="11">
      <formula>$P3&gt;0</formula>
    </cfRule>
    <cfRule type="expression" dxfId="1355" priority="12">
      <formula>$O3&gt;0</formula>
    </cfRule>
  </conditionalFormatting>
  <conditionalFormatting sqref="E111:E113">
    <cfRule type="expression" dxfId="1354" priority="62">
      <formula>#REF!&gt;0</formula>
    </cfRule>
    <cfRule type="expression" dxfId="1353" priority="63">
      <formula>#REF!&gt;0</formula>
    </cfRule>
  </conditionalFormatting>
  <conditionalFormatting sqref="C3:C143">
    <cfRule type="expression" dxfId="1352" priority="8">
      <formula>$P3&gt;0</formula>
    </cfRule>
    <cfRule type="expression" dxfId="1351" priority="9">
      <formula>$O3&gt;0</formula>
    </cfRule>
  </conditionalFormatting>
  <conditionalFormatting sqref="D3:D143">
    <cfRule type="expression" dxfId="1350" priority="5">
      <formula>$P3&gt;0</formula>
    </cfRule>
    <cfRule type="expression" dxfId="1349" priority="6">
      <formula>$O3&gt;0</formula>
    </cfRule>
  </conditionalFormatting>
  <conditionalFormatting sqref="G3:G143">
    <cfRule type="expression" dxfId="1348" priority="2">
      <formula>$P3&gt;0</formula>
    </cfRule>
    <cfRule type="expression" dxfId="134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A3892183-678D-4F39-BD51-0DE7BBD1B170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5" id="{A298DBF0-730C-4F8C-9616-78817C896E83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8" id="{A297EBFF-3933-4DA3-8831-FE938C0BC7C9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111D66C1-8393-4763-9365-8C2E97CDBC87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64" id="{CFFDC3E2-0BAB-4755-A5BD-9BDC182C8E6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  <x14:conditionalFormatting xmlns:xm="http://schemas.microsoft.com/office/excel/2006/main">
          <x14:cfRule type="expression" priority="10" id="{E6E4DE6E-3357-4E65-99C4-E1FA6C1109AD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A3:B143</xm:sqref>
        </x14:conditionalFormatting>
        <x14:conditionalFormatting xmlns:xm="http://schemas.microsoft.com/office/excel/2006/main">
          <x14:cfRule type="expression" priority="7" id="{ECFFEDF7-2A25-468E-920C-5F1CA6C48D4E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C3:C143</xm:sqref>
        </x14:conditionalFormatting>
        <x14:conditionalFormatting xmlns:xm="http://schemas.microsoft.com/office/excel/2006/main">
          <x14:cfRule type="expression" priority="4" id="{80BA21B5-6F4F-48AE-BE4C-4433A95A4BD9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D3:D143</xm:sqref>
        </x14:conditionalFormatting>
        <x14:conditionalFormatting xmlns:xm="http://schemas.microsoft.com/office/excel/2006/main">
          <x14:cfRule type="expression" priority="1" id="{553AE19A-CBE6-4B66-87C6-1DB2927D52B2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2"/>
  <sheetViews>
    <sheetView topLeftCell="A33" zoomScaleNormal="100" workbookViewId="0">
      <selection activeCell="G54" sqref="A3:G54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1808</v>
      </c>
      <c r="B3" s="13">
        <v>4014</v>
      </c>
      <c r="C3" s="42">
        <v>42538.12699074074</v>
      </c>
      <c r="D3" s="42">
        <v>42538.323981481481</v>
      </c>
      <c r="E3" s="13" t="s">
        <v>28</v>
      </c>
      <c r="F3" s="16">
        <f t="shared" ref="F3:F34" si="0">D3-C3</f>
        <v>0.19699074074014788</v>
      </c>
      <c r="G3" s="14" t="s">
        <v>4820</v>
      </c>
      <c r="I3" s="112"/>
      <c r="J3" s="20">
        <v>42538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4816</v>
      </c>
      <c r="B4" s="13">
        <v>4040</v>
      </c>
      <c r="C4" s="42">
        <v>42538.148206018515</v>
      </c>
      <c r="D4" s="42">
        <v>42538.148773148147</v>
      </c>
      <c r="E4" s="13" t="s">
        <v>37</v>
      </c>
      <c r="F4" s="16">
        <f t="shared" si="0"/>
        <v>5.671296312357299E-4</v>
      </c>
      <c r="G4" s="14" t="s">
        <v>4820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1823</v>
      </c>
      <c r="B5" s="13">
        <v>4039</v>
      </c>
      <c r="C5" s="42">
        <v>42538.289224537039</v>
      </c>
      <c r="D5" s="42">
        <v>42538.290949074071</v>
      </c>
      <c r="E5" s="13" t="s">
        <v>37</v>
      </c>
      <c r="F5" s="16">
        <f t="shared" si="0"/>
        <v>1.7245370327145793E-3</v>
      </c>
      <c r="G5" s="14" t="s">
        <v>4820</v>
      </c>
      <c r="I5" s="112"/>
      <c r="J5" s="22" t="s">
        <v>7</v>
      </c>
      <c r="K5" s="24">
        <f>COUNTA(F3:F884)</f>
        <v>90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1826</v>
      </c>
      <c r="B6" s="13">
        <v>4017</v>
      </c>
      <c r="C6" s="42">
        <v>42538.30810185185</v>
      </c>
      <c r="D6" s="42">
        <v>42538.333703703705</v>
      </c>
      <c r="E6" s="13" t="s">
        <v>36</v>
      </c>
      <c r="F6" s="16">
        <f t="shared" si="0"/>
        <v>2.5601851855753921E-2</v>
      </c>
      <c r="G6" s="14" t="s">
        <v>4820</v>
      </c>
      <c r="I6" s="112"/>
      <c r="J6" s="22" t="s">
        <v>15</v>
      </c>
      <c r="K6" s="24">
        <f>K5-K8</f>
        <v>38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1830</v>
      </c>
      <c r="B7" s="13">
        <v>4019</v>
      </c>
      <c r="C7" s="42">
        <v>42538.317210648151</v>
      </c>
      <c r="D7" s="42">
        <v>42538.344884259262</v>
      </c>
      <c r="E7" s="13" t="s">
        <v>29</v>
      </c>
      <c r="F7" s="16">
        <f t="shared" si="0"/>
        <v>2.7673611111822538E-2</v>
      </c>
      <c r="G7" s="14" t="s">
        <v>4820</v>
      </c>
      <c r="I7" s="112"/>
      <c r="J7" s="22" t="s">
        <v>9</v>
      </c>
      <c r="K7" s="29">
        <f>K6/K5</f>
        <v>0.42222222222222222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1832</v>
      </c>
      <c r="B8" s="13">
        <v>4013</v>
      </c>
      <c r="C8" s="42">
        <v>42538.327407407407</v>
      </c>
      <c r="D8" s="42">
        <v>42538.348090277781</v>
      </c>
      <c r="E8" s="13" t="s">
        <v>28</v>
      </c>
      <c r="F8" s="16">
        <f t="shared" si="0"/>
        <v>2.068287037400296E-2</v>
      </c>
      <c r="G8" s="14" t="s">
        <v>4820</v>
      </c>
      <c r="I8" s="112"/>
      <c r="J8" s="22" t="s">
        <v>16</v>
      </c>
      <c r="K8" s="24">
        <f>COUNTA(G3:G884)</f>
        <v>52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1834</v>
      </c>
      <c r="B9" s="13">
        <v>4043</v>
      </c>
      <c r="C9" s="42">
        <v>42538.338067129633</v>
      </c>
      <c r="D9" s="42">
        <v>42538.362696759257</v>
      </c>
      <c r="E9" s="13" t="s">
        <v>24</v>
      </c>
      <c r="F9" s="16">
        <f t="shared" si="0"/>
        <v>2.4629629624541849E-2</v>
      </c>
      <c r="G9" s="14" t="s">
        <v>4820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1835</v>
      </c>
      <c r="B10" s="13">
        <v>4040</v>
      </c>
      <c r="C10" s="42">
        <v>42538.313645833332</v>
      </c>
      <c r="D10" s="42">
        <v>42539.309965277775</v>
      </c>
      <c r="E10" s="13" t="s">
        <v>37</v>
      </c>
      <c r="F10" s="16">
        <f t="shared" si="0"/>
        <v>0.99631944444263354</v>
      </c>
      <c r="G10" s="14" t="s">
        <v>4820</v>
      </c>
      <c r="I10" s="112"/>
    </row>
    <row r="11" spans="1:65" x14ac:dyDescent="0.25">
      <c r="A11" s="13" t="s">
        <v>1836</v>
      </c>
      <c r="B11" s="13">
        <v>4039</v>
      </c>
      <c r="C11" s="42">
        <v>42538.351226851853</v>
      </c>
      <c r="D11" s="42">
        <v>42538.369814814818</v>
      </c>
      <c r="E11" s="13" t="s">
        <v>37</v>
      </c>
      <c r="F11" s="16">
        <f t="shared" si="0"/>
        <v>1.8587962964375038E-2</v>
      </c>
      <c r="G11" s="14" t="s">
        <v>4820</v>
      </c>
      <c r="I11" s="112"/>
    </row>
    <row r="12" spans="1:65" x14ac:dyDescent="0.25">
      <c r="A12" s="13" t="s">
        <v>1838</v>
      </c>
      <c r="B12" s="13">
        <v>4010</v>
      </c>
      <c r="C12" s="42">
        <v>42538.354212962964</v>
      </c>
      <c r="D12" s="42">
        <v>42538.381793981483</v>
      </c>
      <c r="E12" s="13" t="s">
        <v>631</v>
      </c>
      <c r="F12" s="16">
        <f t="shared" si="0"/>
        <v>2.7581018519413192E-2</v>
      </c>
      <c r="G12" s="14" t="s">
        <v>4820</v>
      </c>
      <c r="I12" s="112"/>
    </row>
    <row r="13" spans="1:65" x14ac:dyDescent="0.25">
      <c r="A13" s="13" t="s">
        <v>1839</v>
      </c>
      <c r="B13" s="13">
        <v>4016</v>
      </c>
      <c r="C13" s="42">
        <v>42538.339629629627</v>
      </c>
      <c r="D13" s="42">
        <v>42538.365486111114</v>
      </c>
      <c r="E13" s="13" t="s">
        <v>31</v>
      </c>
      <c r="F13" s="16">
        <f t="shared" si="0"/>
        <v>2.5856481486698613E-2</v>
      </c>
      <c r="G13" s="14" t="s">
        <v>4820</v>
      </c>
      <c r="I13" s="112"/>
    </row>
    <row r="14" spans="1:65" x14ac:dyDescent="0.25">
      <c r="A14" s="13" t="s">
        <v>1840</v>
      </c>
      <c r="B14" s="13">
        <v>4015</v>
      </c>
      <c r="C14" s="42">
        <v>42538.372175925928</v>
      </c>
      <c r="D14" s="42">
        <v>42538.393333333333</v>
      </c>
      <c r="E14" s="13" t="s">
        <v>31</v>
      </c>
      <c r="F14" s="16">
        <f t="shared" si="0"/>
        <v>2.1157407405553386E-2</v>
      </c>
      <c r="G14" s="14" t="s">
        <v>4820</v>
      </c>
      <c r="I14" s="112"/>
    </row>
    <row r="15" spans="1:65" x14ac:dyDescent="0.25">
      <c r="A15" s="13" t="s">
        <v>1842</v>
      </c>
      <c r="B15" s="13">
        <v>4041</v>
      </c>
      <c r="C15" s="42">
        <v>42538.383877314816</v>
      </c>
      <c r="D15" s="42">
        <v>42538.403032407405</v>
      </c>
      <c r="E15" s="13" t="s">
        <v>3218</v>
      </c>
      <c r="F15" s="16">
        <f t="shared" si="0"/>
        <v>1.915509258833481E-2</v>
      </c>
      <c r="G15" s="14" t="s">
        <v>4820</v>
      </c>
      <c r="I15" s="112"/>
    </row>
    <row r="16" spans="1:65" x14ac:dyDescent="0.25">
      <c r="A16" s="13" t="s">
        <v>1843</v>
      </c>
      <c r="B16" s="13">
        <v>4020</v>
      </c>
      <c r="C16" s="42">
        <v>42538.369351851848</v>
      </c>
      <c r="D16" s="42">
        <v>42538.392696759256</v>
      </c>
      <c r="E16" s="13" t="s">
        <v>29</v>
      </c>
      <c r="F16" s="16">
        <f t="shared" si="0"/>
        <v>2.3344907407590654E-2</v>
      </c>
      <c r="G16" s="14" t="s">
        <v>4820</v>
      </c>
      <c r="I16" s="112"/>
    </row>
    <row r="17" spans="1:9" x14ac:dyDescent="0.25">
      <c r="A17" s="13" t="s">
        <v>1844</v>
      </c>
      <c r="B17" s="13">
        <v>4019</v>
      </c>
      <c r="C17" s="42">
        <v>42538.395104166666</v>
      </c>
      <c r="D17" s="42">
        <v>42538.412962962961</v>
      </c>
      <c r="E17" s="13" t="s">
        <v>29</v>
      </c>
      <c r="F17" s="16">
        <f t="shared" si="0"/>
        <v>1.7858796294603962E-2</v>
      </c>
      <c r="G17" s="14" t="s">
        <v>4820</v>
      </c>
      <c r="I17" s="112"/>
    </row>
    <row r="18" spans="1:9" x14ac:dyDescent="0.25">
      <c r="A18" s="13" t="s">
        <v>1845</v>
      </c>
      <c r="B18" s="13">
        <v>4014</v>
      </c>
      <c r="C18" s="42">
        <v>42538.378692129627</v>
      </c>
      <c r="D18" s="42">
        <v>42538.37945601852</v>
      </c>
      <c r="E18" s="13" t="s">
        <v>28</v>
      </c>
      <c r="F18" s="16">
        <f t="shared" si="0"/>
        <v>7.638888928340748E-4</v>
      </c>
      <c r="G18" s="14" t="s">
        <v>4820</v>
      </c>
      <c r="I18" s="112"/>
    </row>
    <row r="19" spans="1:9" x14ac:dyDescent="0.25">
      <c r="A19" s="13" t="s">
        <v>1846</v>
      </c>
      <c r="B19" s="13">
        <v>4013</v>
      </c>
      <c r="C19" s="42">
        <v>42538.413657407407</v>
      </c>
      <c r="D19" s="42">
        <v>42538.433796296296</v>
      </c>
      <c r="E19" s="13" t="s">
        <v>28</v>
      </c>
      <c r="F19" s="16">
        <f t="shared" si="0"/>
        <v>2.0138888889050577E-2</v>
      </c>
      <c r="G19" s="14" t="s">
        <v>4820</v>
      </c>
      <c r="I19" s="112"/>
    </row>
    <row r="20" spans="1:9" x14ac:dyDescent="0.25">
      <c r="A20" s="13" t="s">
        <v>1847</v>
      </c>
      <c r="B20" s="13">
        <v>4044</v>
      </c>
      <c r="C20" s="42">
        <v>42538.384409722225</v>
      </c>
      <c r="D20" s="42">
        <v>42538.387465277781</v>
      </c>
      <c r="E20" s="13" t="s">
        <v>24</v>
      </c>
      <c r="F20" s="16">
        <f t="shared" si="0"/>
        <v>3.055555556784384E-3</v>
      </c>
      <c r="G20" s="14" t="s">
        <v>4820</v>
      </c>
      <c r="I20" s="112"/>
    </row>
    <row r="21" spans="1:9" x14ac:dyDescent="0.25">
      <c r="A21" s="13" t="s">
        <v>1848</v>
      </c>
      <c r="B21" s="13">
        <v>4043</v>
      </c>
      <c r="C21" s="42">
        <v>42538.425196759257</v>
      </c>
      <c r="D21" s="42">
        <v>42538.441319444442</v>
      </c>
      <c r="E21" s="13" t="s">
        <v>24</v>
      </c>
      <c r="F21" s="16">
        <f t="shared" si="0"/>
        <v>1.6122685185109731E-2</v>
      </c>
      <c r="G21" s="14" t="s">
        <v>4820</v>
      </c>
      <c r="I21" s="112"/>
    </row>
    <row r="22" spans="1:9" x14ac:dyDescent="0.25">
      <c r="A22" s="13" t="s">
        <v>1850</v>
      </c>
      <c r="B22" s="13">
        <v>4023</v>
      </c>
      <c r="C22" s="42">
        <v>42538.4453125</v>
      </c>
      <c r="D22" s="42">
        <v>42538.446331018517</v>
      </c>
      <c r="E22" s="13" t="s">
        <v>25</v>
      </c>
      <c r="F22" s="16">
        <f t="shared" si="0"/>
        <v>1.0185185165028088E-3</v>
      </c>
      <c r="G22" s="14" t="s">
        <v>4820</v>
      </c>
      <c r="I22" s="112"/>
    </row>
    <row r="23" spans="1:9" x14ac:dyDescent="0.25">
      <c r="A23" s="13" t="s">
        <v>1854</v>
      </c>
      <c r="B23" s="13">
        <v>4010</v>
      </c>
      <c r="C23" s="42">
        <v>42538.445277777777</v>
      </c>
      <c r="D23" s="42">
        <v>42538.46702546296</v>
      </c>
      <c r="E23" s="13" t="s">
        <v>631</v>
      </c>
      <c r="F23" s="16">
        <f t="shared" si="0"/>
        <v>2.1747685183072463E-2</v>
      </c>
      <c r="G23" s="14" t="s">
        <v>4820</v>
      </c>
      <c r="I23" s="112"/>
    </row>
    <row r="24" spans="1:9" x14ac:dyDescent="0.25">
      <c r="A24" s="13" t="s">
        <v>1856</v>
      </c>
      <c r="B24" s="13">
        <v>4015</v>
      </c>
      <c r="C24" s="42">
        <v>42538.453599537039</v>
      </c>
      <c r="D24" s="42">
        <v>42538.477754629632</v>
      </c>
      <c r="E24" s="13" t="s">
        <v>31</v>
      </c>
      <c r="F24" s="16">
        <f t="shared" si="0"/>
        <v>2.4155092592991423E-2</v>
      </c>
      <c r="G24" s="14" t="s">
        <v>4820</v>
      </c>
      <c r="I24" s="112"/>
    </row>
    <row r="25" spans="1:9" x14ac:dyDescent="0.25">
      <c r="A25" s="13" t="s">
        <v>1858</v>
      </c>
      <c r="B25" s="13">
        <v>4041</v>
      </c>
      <c r="C25" s="42">
        <v>42538.466249999998</v>
      </c>
      <c r="D25" s="42">
        <v>42538.490497685183</v>
      </c>
      <c r="E25" s="13" t="s">
        <v>3218</v>
      </c>
      <c r="F25" s="16">
        <f t="shared" si="0"/>
        <v>2.4247685185400769E-2</v>
      </c>
      <c r="G25" s="14" t="s">
        <v>4820</v>
      </c>
      <c r="I25" s="112"/>
    </row>
    <row r="26" spans="1:9" x14ac:dyDescent="0.25">
      <c r="A26" s="13" t="s">
        <v>1860</v>
      </c>
      <c r="B26" s="13">
        <v>4019</v>
      </c>
      <c r="C26" s="42">
        <v>42538.478993055556</v>
      </c>
      <c r="D26" s="42">
        <v>42538.499780092592</v>
      </c>
      <c r="E26" s="13" t="s">
        <v>29</v>
      </c>
      <c r="F26" s="16">
        <f t="shared" si="0"/>
        <v>2.0787037035916001E-2</v>
      </c>
      <c r="G26" s="14" t="s">
        <v>4820</v>
      </c>
      <c r="I26" s="112"/>
    </row>
    <row r="27" spans="1:9" x14ac:dyDescent="0.25">
      <c r="A27" s="13" t="s">
        <v>1863</v>
      </c>
      <c r="B27" s="13">
        <v>4014</v>
      </c>
      <c r="C27" s="42">
        <v>42538.458715277775</v>
      </c>
      <c r="D27" s="42">
        <v>42538.463171296295</v>
      </c>
      <c r="E27" s="13" t="s">
        <v>28</v>
      </c>
      <c r="F27" s="16">
        <f t="shared" si="0"/>
        <v>4.4560185197042301E-3</v>
      </c>
      <c r="G27" s="14" t="s">
        <v>4820</v>
      </c>
      <c r="I27" s="112"/>
    </row>
    <row r="28" spans="1:9" x14ac:dyDescent="0.25">
      <c r="A28" s="13" t="s">
        <v>1864</v>
      </c>
      <c r="B28" s="13">
        <v>4013</v>
      </c>
      <c r="C28" s="42">
        <v>42538.497372685182</v>
      </c>
      <c r="D28" s="42">
        <v>42538.515219907407</v>
      </c>
      <c r="E28" s="13" t="s">
        <v>28</v>
      </c>
      <c r="F28" s="16">
        <f t="shared" si="0"/>
        <v>1.7847222225100268E-2</v>
      </c>
      <c r="G28" s="14" t="s">
        <v>4820</v>
      </c>
      <c r="I28" s="112"/>
    </row>
    <row r="29" spans="1:9" x14ac:dyDescent="0.25">
      <c r="A29" s="13" t="s">
        <v>1866</v>
      </c>
      <c r="B29" s="13">
        <v>4043</v>
      </c>
      <c r="C29" s="42">
        <v>42538.505347222221</v>
      </c>
      <c r="D29" s="42">
        <v>42539.317326388889</v>
      </c>
      <c r="E29" s="13" t="s">
        <v>24</v>
      </c>
      <c r="F29" s="16">
        <f t="shared" si="0"/>
        <v>0.81197916666860692</v>
      </c>
      <c r="G29" s="14" t="s">
        <v>4820</v>
      </c>
      <c r="I29" s="112"/>
    </row>
    <row r="30" spans="1:9" x14ac:dyDescent="0.25">
      <c r="A30" s="13" t="s">
        <v>1867</v>
      </c>
      <c r="B30" s="13">
        <v>4024</v>
      </c>
      <c r="C30" s="42">
        <v>42538.482465277775</v>
      </c>
      <c r="D30" s="42">
        <v>42538.486770833333</v>
      </c>
      <c r="E30" s="13" t="s">
        <v>25</v>
      </c>
      <c r="F30" s="16">
        <f t="shared" si="0"/>
        <v>4.3055555579485372E-3</v>
      </c>
      <c r="G30" s="14" t="s">
        <v>4820</v>
      </c>
      <c r="I30" s="112"/>
    </row>
    <row r="31" spans="1:9" x14ac:dyDescent="0.25">
      <c r="A31" s="13" t="s">
        <v>1868</v>
      </c>
      <c r="B31" s="13">
        <v>4023</v>
      </c>
      <c r="C31" s="42">
        <v>42538.520740740743</v>
      </c>
      <c r="D31" s="42">
        <v>42538.559560185182</v>
      </c>
      <c r="E31" s="13" t="s">
        <v>25</v>
      </c>
      <c r="F31" s="16">
        <f t="shared" si="0"/>
        <v>3.8819444438559003E-2</v>
      </c>
      <c r="G31" s="14" t="s">
        <v>4820</v>
      </c>
      <c r="I31" s="112"/>
    </row>
    <row r="32" spans="1:9" x14ac:dyDescent="0.25">
      <c r="A32" s="13" t="s">
        <v>1869</v>
      </c>
      <c r="B32" s="13">
        <v>4009</v>
      </c>
      <c r="C32" s="42">
        <v>42538.493136574078</v>
      </c>
      <c r="D32" s="42">
        <v>42538.495370370372</v>
      </c>
      <c r="E32" s="13" t="s">
        <v>631</v>
      </c>
      <c r="F32" s="16">
        <f t="shared" si="0"/>
        <v>2.2337962946039625E-3</v>
      </c>
      <c r="G32" s="14" t="s">
        <v>4820</v>
      </c>
      <c r="I32" s="112"/>
    </row>
    <row r="33" spans="1:9" x14ac:dyDescent="0.25">
      <c r="A33" s="13" t="s">
        <v>1870</v>
      </c>
      <c r="B33" s="13">
        <v>4010</v>
      </c>
      <c r="C33" s="42">
        <v>42538.527453703704</v>
      </c>
      <c r="D33" s="42">
        <v>42538.739942129629</v>
      </c>
      <c r="E33" s="13" t="s">
        <v>631</v>
      </c>
      <c r="F33" s="16">
        <f t="shared" si="0"/>
        <v>0.21248842592467554</v>
      </c>
      <c r="G33" s="14" t="s">
        <v>4820</v>
      </c>
      <c r="I33" s="112"/>
    </row>
    <row r="34" spans="1:9" x14ac:dyDescent="0.25">
      <c r="A34" s="13" t="s">
        <v>1871</v>
      </c>
      <c r="B34" s="13">
        <v>4016</v>
      </c>
      <c r="C34" s="42">
        <v>42538.496388888889</v>
      </c>
      <c r="D34" s="42">
        <v>42538.503055555557</v>
      </c>
      <c r="E34" s="13" t="s">
        <v>31</v>
      </c>
      <c r="F34" s="16">
        <f t="shared" si="0"/>
        <v>6.6666666680248454E-3</v>
      </c>
      <c r="G34" s="14" t="s">
        <v>4820</v>
      </c>
      <c r="I34" s="112"/>
    </row>
    <row r="35" spans="1:9" x14ac:dyDescent="0.25">
      <c r="A35" s="13" t="s">
        <v>1872</v>
      </c>
      <c r="B35" s="13">
        <v>4015</v>
      </c>
      <c r="C35" s="42">
        <v>42538.538900462961</v>
      </c>
      <c r="D35" s="42">
        <v>42538.754143518519</v>
      </c>
      <c r="E35" s="13" t="s">
        <v>31</v>
      </c>
      <c r="F35" s="16">
        <f t="shared" ref="F35:F66" si="1">D35-C35</f>
        <v>0.21524305555794854</v>
      </c>
      <c r="G35" s="14" t="s">
        <v>4820</v>
      </c>
      <c r="I35" s="112"/>
    </row>
    <row r="36" spans="1:9" x14ac:dyDescent="0.25">
      <c r="A36" s="13" t="s">
        <v>1875</v>
      </c>
      <c r="B36" s="13">
        <v>4020</v>
      </c>
      <c r="C36" s="42">
        <v>42538.526180555556</v>
      </c>
      <c r="D36" s="42">
        <v>42538.546539351853</v>
      </c>
      <c r="E36" s="13" t="s">
        <v>29</v>
      </c>
      <c r="F36" s="16">
        <f t="shared" si="1"/>
        <v>2.0358796296932269E-2</v>
      </c>
      <c r="G36" s="14" t="s">
        <v>4820</v>
      </c>
      <c r="I36" s="112"/>
    </row>
    <row r="37" spans="1:9" x14ac:dyDescent="0.25">
      <c r="A37" s="13" t="s">
        <v>1877</v>
      </c>
      <c r="B37" s="13">
        <v>4014</v>
      </c>
      <c r="C37" s="42">
        <v>42538.536435185182</v>
      </c>
      <c r="D37" s="42">
        <v>42538.546990740739</v>
      </c>
      <c r="E37" s="13" t="s">
        <v>28</v>
      </c>
      <c r="F37" s="16">
        <f t="shared" si="1"/>
        <v>1.0555555556493346E-2</v>
      </c>
      <c r="G37" s="14" t="s">
        <v>4820</v>
      </c>
      <c r="I37" s="112"/>
    </row>
    <row r="38" spans="1:9" x14ac:dyDescent="0.25">
      <c r="A38" s="13" t="s">
        <v>1878</v>
      </c>
      <c r="B38" s="13">
        <v>4013</v>
      </c>
      <c r="C38" s="42">
        <v>42538.571516203701</v>
      </c>
      <c r="D38" s="42">
        <v>42538.61</v>
      </c>
      <c r="E38" s="13" t="s">
        <v>28</v>
      </c>
      <c r="F38" s="16">
        <f t="shared" si="1"/>
        <v>3.8483796299260575E-2</v>
      </c>
      <c r="G38" s="14" t="s">
        <v>4820</v>
      </c>
      <c r="I38" s="112"/>
    </row>
    <row r="39" spans="1:9" x14ac:dyDescent="0.25">
      <c r="A39" s="13" t="s">
        <v>1884</v>
      </c>
      <c r="B39" s="13">
        <v>4039</v>
      </c>
      <c r="C39" s="42">
        <v>42538.603784722225</v>
      </c>
      <c r="D39" s="42">
        <v>42539.244664351849</v>
      </c>
      <c r="E39" s="13" t="s">
        <v>37</v>
      </c>
      <c r="F39" s="16">
        <f t="shared" si="1"/>
        <v>0.64087962962366873</v>
      </c>
      <c r="G39" s="14" t="s">
        <v>4820</v>
      </c>
      <c r="I39" s="112"/>
    </row>
    <row r="40" spans="1:9" x14ac:dyDescent="0.25">
      <c r="A40" s="13" t="s">
        <v>1889</v>
      </c>
      <c r="B40" s="13">
        <v>4042</v>
      </c>
      <c r="C40" s="42">
        <v>42538.588136574072</v>
      </c>
      <c r="D40" s="42">
        <v>42538.589791666665</v>
      </c>
      <c r="E40" s="13" t="s">
        <v>3218</v>
      </c>
      <c r="F40" s="16">
        <f t="shared" si="1"/>
        <v>1.6550925938645378E-3</v>
      </c>
      <c r="G40" s="14" t="s">
        <v>4820</v>
      </c>
      <c r="I40" s="112"/>
    </row>
    <row r="41" spans="1:9" x14ac:dyDescent="0.25">
      <c r="A41" s="13" t="s">
        <v>1891</v>
      </c>
      <c r="B41" s="13">
        <v>4020</v>
      </c>
      <c r="C41" s="42">
        <v>42538.606759259259</v>
      </c>
      <c r="D41" s="42">
        <v>42538.60765046296</v>
      </c>
      <c r="E41" s="13" t="s">
        <v>29</v>
      </c>
      <c r="F41" s="16">
        <f t="shared" si="1"/>
        <v>8.9120370103046298E-4</v>
      </c>
      <c r="G41" s="14" t="s">
        <v>4820</v>
      </c>
      <c r="I41" s="112"/>
    </row>
    <row r="42" spans="1:9" x14ac:dyDescent="0.25">
      <c r="A42" s="13" t="s">
        <v>1893</v>
      </c>
      <c r="B42" s="13">
        <v>4014</v>
      </c>
      <c r="C42" s="42">
        <v>42538.614444444444</v>
      </c>
      <c r="D42" s="42">
        <v>42538.619641203702</v>
      </c>
      <c r="E42" s="13" t="s">
        <v>28</v>
      </c>
      <c r="F42" s="16">
        <f t="shared" si="1"/>
        <v>5.1967592589790002E-3</v>
      </c>
      <c r="G42" s="14" t="s">
        <v>4820</v>
      </c>
      <c r="I42" s="112"/>
    </row>
    <row r="43" spans="1:9" x14ac:dyDescent="0.25">
      <c r="A43" s="13" t="s">
        <v>1895</v>
      </c>
      <c r="B43" s="13">
        <v>4044</v>
      </c>
      <c r="C43" s="42">
        <v>42538.623877314814</v>
      </c>
      <c r="D43" s="42">
        <v>42539.202673611115</v>
      </c>
      <c r="E43" s="13" t="s">
        <v>24</v>
      </c>
      <c r="F43" s="16">
        <f t="shared" si="1"/>
        <v>0.57879629630042473</v>
      </c>
      <c r="G43" s="14" t="s">
        <v>4820</v>
      </c>
      <c r="I43" s="112"/>
    </row>
    <row r="44" spans="1:9" x14ac:dyDescent="0.25">
      <c r="A44" s="13" t="s">
        <v>1901</v>
      </c>
      <c r="B44" s="13">
        <v>4024</v>
      </c>
      <c r="C44" s="42">
        <v>42538.654652777775</v>
      </c>
      <c r="D44" s="42">
        <v>42538.804490740738</v>
      </c>
      <c r="E44" s="13" t="s">
        <v>25</v>
      </c>
      <c r="F44" s="16">
        <f t="shared" si="1"/>
        <v>0.14983796296291985</v>
      </c>
      <c r="G44" s="14" t="s">
        <v>4820</v>
      </c>
      <c r="I44" s="112"/>
    </row>
    <row r="45" spans="1:9" x14ac:dyDescent="0.25">
      <c r="A45" s="13" t="s">
        <v>1904</v>
      </c>
      <c r="B45" s="13">
        <v>4041</v>
      </c>
      <c r="C45" s="42">
        <v>42538.705312500002</v>
      </c>
      <c r="D45" s="42">
        <v>42538.878981481481</v>
      </c>
      <c r="E45" s="13" t="s">
        <v>3218</v>
      </c>
      <c r="F45" s="16">
        <f t="shared" si="1"/>
        <v>0.17366898147884058</v>
      </c>
      <c r="G45" s="14" t="s">
        <v>4820</v>
      </c>
      <c r="I45" s="112"/>
    </row>
    <row r="46" spans="1:9" x14ac:dyDescent="0.25">
      <c r="A46" s="13" t="s">
        <v>1909</v>
      </c>
      <c r="B46" s="13">
        <v>4018</v>
      </c>
      <c r="C46" s="42">
        <v>42538.697152777779</v>
      </c>
      <c r="D46" s="42">
        <v>42538.697152777779</v>
      </c>
      <c r="E46" s="13" t="s">
        <v>36</v>
      </c>
      <c r="F46" s="16">
        <f t="shared" si="1"/>
        <v>0</v>
      </c>
      <c r="G46" s="14" t="s">
        <v>4820</v>
      </c>
      <c r="I46" s="112"/>
    </row>
    <row r="47" spans="1:9" x14ac:dyDescent="0.25">
      <c r="A47" s="13" t="s">
        <v>1923</v>
      </c>
      <c r="B47" s="13">
        <v>4018</v>
      </c>
      <c r="C47" s="42">
        <v>42538.771527777775</v>
      </c>
      <c r="D47" s="42">
        <v>42538.771527777775</v>
      </c>
      <c r="E47" s="13" t="s">
        <v>36</v>
      </c>
      <c r="F47" s="16">
        <f t="shared" si="1"/>
        <v>0</v>
      </c>
      <c r="G47" s="14" t="s">
        <v>4820</v>
      </c>
      <c r="I47" s="112"/>
    </row>
    <row r="48" spans="1:9" x14ac:dyDescent="0.25">
      <c r="A48" s="13" t="s">
        <v>1926</v>
      </c>
      <c r="B48" s="13">
        <v>4010</v>
      </c>
      <c r="C48" s="42">
        <v>42538.82980324074</v>
      </c>
      <c r="D48" s="42">
        <v>42538.943310185183</v>
      </c>
      <c r="E48" s="13" t="s">
        <v>631</v>
      </c>
      <c r="F48" s="16">
        <f t="shared" si="1"/>
        <v>0.11350694444263354</v>
      </c>
      <c r="G48" s="14" t="s">
        <v>4820</v>
      </c>
      <c r="I48" s="112"/>
    </row>
    <row r="49" spans="1:9" x14ac:dyDescent="0.25">
      <c r="A49" s="13" t="s">
        <v>1930</v>
      </c>
      <c r="B49" s="13">
        <v>4015</v>
      </c>
      <c r="C49" s="42">
        <v>42538.864641203705</v>
      </c>
      <c r="D49" s="42">
        <v>42538.883148148147</v>
      </c>
      <c r="E49" s="13" t="s">
        <v>31</v>
      </c>
      <c r="F49" s="16">
        <f t="shared" si="1"/>
        <v>1.8506944441469386E-2</v>
      </c>
      <c r="G49" s="14" t="s">
        <v>4820</v>
      </c>
      <c r="I49" s="112"/>
    </row>
    <row r="50" spans="1:9" x14ac:dyDescent="0.25">
      <c r="A50" s="13" t="s">
        <v>1933</v>
      </c>
      <c r="B50" s="13">
        <v>4009</v>
      </c>
      <c r="C50" s="42">
        <v>42538.871365740742</v>
      </c>
      <c r="D50" s="42">
        <v>42538.984050925923</v>
      </c>
      <c r="E50" s="13" t="s">
        <v>631</v>
      </c>
      <c r="F50" s="16">
        <f t="shared" si="1"/>
        <v>0.11268518518045312</v>
      </c>
      <c r="G50" s="14" t="s">
        <v>4820</v>
      </c>
      <c r="I50" s="112"/>
    </row>
    <row r="51" spans="1:9" x14ac:dyDescent="0.25">
      <c r="A51" s="13" t="s">
        <v>1936</v>
      </c>
      <c r="B51" s="13">
        <v>4041</v>
      </c>
      <c r="C51" s="42">
        <v>42538.932037037041</v>
      </c>
      <c r="D51" s="42">
        <v>42538.932199074072</v>
      </c>
      <c r="E51" s="13" t="s">
        <v>3218</v>
      </c>
      <c r="F51" s="16">
        <f t="shared" si="1"/>
        <v>1.6203703125938773E-4</v>
      </c>
      <c r="G51" s="14" t="s">
        <v>4820</v>
      </c>
      <c r="I51" s="112"/>
    </row>
    <row r="52" spans="1:9" x14ac:dyDescent="0.25">
      <c r="A52" s="13" t="s">
        <v>1938</v>
      </c>
      <c r="B52" s="13">
        <v>4015</v>
      </c>
      <c r="C52" s="42">
        <v>42538.952025462961</v>
      </c>
      <c r="D52" s="42">
        <v>42538.953726851854</v>
      </c>
      <c r="E52" s="13" t="s">
        <v>31</v>
      </c>
      <c r="F52" s="16">
        <f t="shared" si="1"/>
        <v>1.7013888937071897E-3</v>
      </c>
      <c r="G52" s="14" t="s">
        <v>4820</v>
      </c>
      <c r="I52" s="112"/>
    </row>
    <row r="53" spans="1:9" x14ac:dyDescent="0.25">
      <c r="A53" s="13" t="s">
        <v>1939</v>
      </c>
      <c r="B53" s="13">
        <v>4018</v>
      </c>
      <c r="C53" s="42">
        <v>42538.933518518519</v>
      </c>
      <c r="D53" s="42">
        <v>42538.933518518519</v>
      </c>
      <c r="E53" s="13" t="s">
        <v>36</v>
      </c>
      <c r="F53" s="16">
        <f t="shared" si="1"/>
        <v>0</v>
      </c>
      <c r="G53" s="14" t="s">
        <v>4820</v>
      </c>
      <c r="I53" s="112"/>
    </row>
    <row r="54" spans="1:9" x14ac:dyDescent="0.25">
      <c r="A54" s="13" t="s">
        <v>1943</v>
      </c>
      <c r="B54" s="13">
        <v>4042</v>
      </c>
      <c r="C54" s="42">
        <v>42538.972210648149</v>
      </c>
      <c r="D54" s="42">
        <v>42538.972384259258</v>
      </c>
      <c r="E54" s="13" t="s">
        <v>3218</v>
      </c>
      <c r="F54" s="16">
        <f t="shared" si="1"/>
        <v>1.7361110803904012E-4</v>
      </c>
      <c r="G54" s="14" t="s">
        <v>4820</v>
      </c>
      <c r="I54" s="112"/>
    </row>
    <row r="55" spans="1:9" x14ac:dyDescent="0.25">
      <c r="A55" s="6" t="s">
        <v>1819</v>
      </c>
      <c r="B55" s="6">
        <v>4013</v>
      </c>
      <c r="C55" s="34">
        <v>42538.259479166663</v>
      </c>
      <c r="D55" s="34">
        <v>42538.29011574074</v>
      </c>
      <c r="E55" s="6" t="s">
        <v>28</v>
      </c>
      <c r="F55" s="15">
        <f t="shared" si="1"/>
        <v>3.0636574076197576E-2</v>
      </c>
      <c r="G55" s="10"/>
      <c r="I55" s="112"/>
    </row>
    <row r="56" spans="1:9" x14ac:dyDescent="0.25">
      <c r="A56" s="6" t="s">
        <v>1821</v>
      </c>
      <c r="B56" s="6">
        <v>4043</v>
      </c>
      <c r="C56" s="34">
        <v>42538.263124999998</v>
      </c>
      <c r="D56" s="34">
        <v>42538.295254629629</v>
      </c>
      <c r="E56" s="6" t="s">
        <v>24</v>
      </c>
      <c r="F56" s="15">
        <f t="shared" si="1"/>
        <v>3.2129629631526768E-2</v>
      </c>
      <c r="G56" s="10"/>
      <c r="I56" s="112"/>
    </row>
    <row r="57" spans="1:9" x14ac:dyDescent="0.25">
      <c r="A57" s="6" t="s">
        <v>1822</v>
      </c>
      <c r="B57" s="6">
        <v>4009</v>
      </c>
      <c r="C57" s="34">
        <v>42538.241851851853</v>
      </c>
      <c r="D57" s="34">
        <v>42538.274826388886</v>
      </c>
      <c r="E57" s="6" t="s">
        <v>631</v>
      </c>
      <c r="F57" s="15">
        <f t="shared" si="1"/>
        <v>3.2974537032714579E-2</v>
      </c>
      <c r="G57" s="10"/>
      <c r="I57" s="112"/>
    </row>
    <row r="58" spans="1:9" x14ac:dyDescent="0.25">
      <c r="A58" s="6" t="s">
        <v>4817</v>
      </c>
      <c r="B58" s="6">
        <v>4024</v>
      </c>
      <c r="C58" s="34">
        <v>42538.258668981478</v>
      </c>
      <c r="D58" s="34">
        <v>42538.293969907405</v>
      </c>
      <c r="E58" s="6" t="s">
        <v>25</v>
      </c>
      <c r="F58" s="15">
        <f t="shared" si="1"/>
        <v>3.5300925927003846E-2</v>
      </c>
      <c r="G58" s="10"/>
      <c r="I58" s="112"/>
    </row>
    <row r="59" spans="1:9" x14ac:dyDescent="0.25">
      <c r="A59" s="6" t="s">
        <v>1824</v>
      </c>
      <c r="B59" s="6">
        <v>4010</v>
      </c>
      <c r="C59" s="34">
        <v>42538.285000000003</v>
      </c>
      <c r="D59" s="34">
        <v>42538.319467592592</v>
      </c>
      <c r="E59" s="6" t="s">
        <v>631</v>
      </c>
      <c r="F59" s="15">
        <f t="shared" si="1"/>
        <v>3.4467592588043772E-2</v>
      </c>
      <c r="G59" s="10"/>
      <c r="I59" s="112"/>
    </row>
    <row r="60" spans="1:9" x14ac:dyDescent="0.25">
      <c r="A60" s="6" t="s">
        <v>1825</v>
      </c>
      <c r="B60" s="6">
        <v>4018</v>
      </c>
      <c r="C60" s="34">
        <v>42538.25984953704</v>
      </c>
      <c r="D60" s="34">
        <v>42538.299178240741</v>
      </c>
      <c r="E60" s="6" t="s">
        <v>36</v>
      </c>
      <c r="F60" s="15">
        <f t="shared" si="1"/>
        <v>3.9328703700448386E-2</v>
      </c>
      <c r="G60" s="10"/>
      <c r="I60" s="112"/>
    </row>
    <row r="61" spans="1:9" x14ac:dyDescent="0.25">
      <c r="A61" s="6" t="s">
        <v>1827</v>
      </c>
      <c r="B61" s="6">
        <v>4042</v>
      </c>
      <c r="C61" s="34">
        <v>42538.270949074074</v>
      </c>
      <c r="D61" s="34">
        <v>42538.297881944447</v>
      </c>
      <c r="E61" s="6" t="s">
        <v>3218</v>
      </c>
      <c r="F61" s="15">
        <f t="shared" si="1"/>
        <v>2.6932870372547768E-2</v>
      </c>
      <c r="G61" s="10"/>
      <c r="I61" s="112"/>
    </row>
    <row r="62" spans="1:9" x14ac:dyDescent="0.25">
      <c r="A62" s="6" t="s">
        <v>1828</v>
      </c>
      <c r="B62" s="6">
        <v>4041</v>
      </c>
      <c r="C62" s="34">
        <v>42538.313645833332</v>
      </c>
      <c r="D62" s="34">
        <v>42538.337766203702</v>
      </c>
      <c r="E62" s="6" t="s">
        <v>3218</v>
      </c>
      <c r="F62" s="15">
        <f t="shared" si="1"/>
        <v>2.4120370369928423E-2</v>
      </c>
      <c r="G62" s="10"/>
      <c r="I62" s="112"/>
    </row>
    <row r="63" spans="1:9" x14ac:dyDescent="0.25">
      <c r="A63" s="6" t="s">
        <v>1829</v>
      </c>
      <c r="B63" s="6">
        <v>4020</v>
      </c>
      <c r="C63" s="34">
        <v>42538.281018518515</v>
      </c>
      <c r="D63" s="34">
        <v>42538.312060185184</v>
      </c>
      <c r="E63" s="6" t="s">
        <v>29</v>
      </c>
      <c r="F63" s="15">
        <f t="shared" si="1"/>
        <v>3.104166666889796E-2</v>
      </c>
      <c r="G63" s="10"/>
      <c r="I63" s="112"/>
    </row>
    <row r="64" spans="1:9" x14ac:dyDescent="0.25">
      <c r="A64" s="6" t="s">
        <v>1831</v>
      </c>
      <c r="B64" s="6">
        <v>4014</v>
      </c>
      <c r="C64" s="34">
        <v>42538.292488425926</v>
      </c>
      <c r="D64" s="34">
        <v>42538.323981481481</v>
      </c>
      <c r="E64" s="6" t="s">
        <v>28</v>
      </c>
      <c r="F64" s="15">
        <f t="shared" si="1"/>
        <v>3.1493055554165039E-2</v>
      </c>
      <c r="G64" s="10"/>
      <c r="I64" s="112"/>
    </row>
    <row r="65" spans="1:9" x14ac:dyDescent="0.25">
      <c r="A65" s="6" t="s">
        <v>1833</v>
      </c>
      <c r="B65" s="6">
        <v>4044</v>
      </c>
      <c r="C65" s="34">
        <v>42538.29855324074</v>
      </c>
      <c r="D65" s="34">
        <v>42538.32849537037</v>
      </c>
      <c r="E65" s="6" t="s">
        <v>24</v>
      </c>
      <c r="F65" s="15">
        <f t="shared" si="1"/>
        <v>2.99421296294895E-2</v>
      </c>
      <c r="G65" s="10"/>
      <c r="I65" s="112"/>
    </row>
    <row r="66" spans="1:9" x14ac:dyDescent="0.25">
      <c r="A66" s="6" t="s">
        <v>1837</v>
      </c>
      <c r="B66" s="6">
        <v>4009</v>
      </c>
      <c r="C66" s="34">
        <v>42538.321863425925</v>
      </c>
      <c r="D66" s="34">
        <v>42538.349733796298</v>
      </c>
      <c r="E66" s="6" t="s">
        <v>631</v>
      </c>
      <c r="F66" s="15">
        <f t="shared" si="1"/>
        <v>2.7870370373420883E-2</v>
      </c>
      <c r="G66" s="10"/>
      <c r="I66" s="112"/>
    </row>
    <row r="67" spans="1:9" x14ac:dyDescent="0.25">
      <c r="A67" s="6" t="s">
        <v>1841</v>
      </c>
      <c r="B67" s="6">
        <v>4042</v>
      </c>
      <c r="C67" s="34">
        <v>42538.347673611112</v>
      </c>
      <c r="D67" s="34">
        <v>42538.378969907404</v>
      </c>
      <c r="E67" s="6" t="s">
        <v>3218</v>
      </c>
      <c r="F67" s="15">
        <f t="shared" ref="F67:F92" si="2">D67-C67</f>
        <v>3.1296296292566694E-2</v>
      </c>
      <c r="G67" s="10"/>
      <c r="I67" s="112"/>
    </row>
    <row r="68" spans="1:9" x14ac:dyDescent="0.25">
      <c r="A68" s="6" t="s">
        <v>1851</v>
      </c>
      <c r="B68" s="6">
        <v>4009</v>
      </c>
      <c r="C68" s="34">
        <v>42538.409432870372</v>
      </c>
      <c r="D68" s="34">
        <v>42538.441076388888</v>
      </c>
      <c r="E68" s="6" t="s">
        <v>631</v>
      </c>
      <c r="F68" s="15">
        <f t="shared" si="2"/>
        <v>3.1643518515920732E-2</v>
      </c>
      <c r="G68" s="10"/>
      <c r="I68" s="112"/>
    </row>
    <row r="69" spans="1:9" x14ac:dyDescent="0.25">
      <c r="A69" s="6" t="s">
        <v>1855</v>
      </c>
      <c r="B69" s="6">
        <v>4016</v>
      </c>
      <c r="C69" s="34">
        <v>42538.419178240743</v>
      </c>
      <c r="D69" s="34">
        <v>42538.450358796297</v>
      </c>
      <c r="E69" s="6" t="s">
        <v>31</v>
      </c>
      <c r="F69" s="15">
        <f t="shared" si="2"/>
        <v>3.1180555553874001E-2</v>
      </c>
      <c r="G69" s="10"/>
      <c r="I69" s="112"/>
    </row>
    <row r="70" spans="1:9" x14ac:dyDescent="0.25">
      <c r="A70" s="6" t="s">
        <v>1857</v>
      </c>
      <c r="B70" s="6">
        <v>4042</v>
      </c>
      <c r="C70" s="34">
        <v>42538.43178240741</v>
      </c>
      <c r="D70" s="34">
        <v>42538.463356481479</v>
      </c>
      <c r="E70" s="6" t="s">
        <v>3218</v>
      </c>
      <c r="F70" s="15">
        <f t="shared" si="2"/>
        <v>3.1574074069794733E-2</v>
      </c>
      <c r="G70" s="10"/>
      <c r="I70" s="112"/>
    </row>
    <row r="71" spans="1:9" x14ac:dyDescent="0.25">
      <c r="A71" s="6" t="s">
        <v>1859</v>
      </c>
      <c r="B71" s="6">
        <v>4020</v>
      </c>
      <c r="C71" s="34">
        <v>42538.447222222225</v>
      </c>
      <c r="D71" s="34">
        <v>42538.476423611108</v>
      </c>
      <c r="E71" s="6" t="s">
        <v>29</v>
      </c>
      <c r="F71" s="15">
        <f t="shared" si="2"/>
        <v>2.9201388882938772E-2</v>
      </c>
      <c r="G71" s="10"/>
      <c r="I71" s="112"/>
    </row>
    <row r="72" spans="1:9" x14ac:dyDescent="0.25">
      <c r="A72" s="6" t="s">
        <v>1873</v>
      </c>
      <c r="B72" s="6">
        <v>4042</v>
      </c>
      <c r="C72" s="34">
        <v>42538.515601851854</v>
      </c>
      <c r="D72" s="34">
        <v>42538.546041666668</v>
      </c>
      <c r="E72" s="6" t="s">
        <v>3218</v>
      </c>
      <c r="F72" s="15">
        <f t="shared" si="2"/>
        <v>3.0439814814599231E-2</v>
      </c>
      <c r="G72" s="10"/>
      <c r="I72" s="112"/>
    </row>
    <row r="73" spans="1:9" x14ac:dyDescent="0.25">
      <c r="A73" s="6" t="s">
        <v>1874</v>
      </c>
      <c r="B73" s="6">
        <v>4041</v>
      </c>
      <c r="C73" s="34">
        <v>42538.549791666665</v>
      </c>
      <c r="D73" s="34">
        <v>42538.580960648149</v>
      </c>
      <c r="E73" s="6" t="s">
        <v>3218</v>
      </c>
      <c r="F73" s="15">
        <f t="shared" si="2"/>
        <v>3.1168981484370306E-2</v>
      </c>
      <c r="G73" s="10"/>
      <c r="I73" s="112"/>
    </row>
    <row r="74" spans="1:9" x14ac:dyDescent="0.25">
      <c r="A74" s="6" t="s">
        <v>1876</v>
      </c>
      <c r="B74" s="6">
        <v>4019</v>
      </c>
      <c r="C74" s="34">
        <v>42538.562986111108</v>
      </c>
      <c r="D74" s="34">
        <v>42538.603171296294</v>
      </c>
      <c r="E74" s="6" t="s">
        <v>29</v>
      </c>
      <c r="F74" s="15">
        <f t="shared" si="2"/>
        <v>4.0185185185691807E-2</v>
      </c>
      <c r="G74" s="10"/>
      <c r="I74" s="112"/>
    </row>
    <row r="75" spans="1:9" x14ac:dyDescent="0.25">
      <c r="A75" s="6" t="s">
        <v>1881</v>
      </c>
      <c r="B75" s="6">
        <v>4044</v>
      </c>
      <c r="C75" s="34">
        <v>42538.551122685189</v>
      </c>
      <c r="D75" s="34">
        <v>42538.580416666664</v>
      </c>
      <c r="E75" s="6" t="s">
        <v>24</v>
      </c>
      <c r="F75" s="15">
        <f t="shared" si="2"/>
        <v>2.9293981475348119E-2</v>
      </c>
      <c r="G75" s="10"/>
      <c r="I75" s="112"/>
    </row>
    <row r="76" spans="1:9" x14ac:dyDescent="0.25">
      <c r="A76" s="6" t="s">
        <v>1887</v>
      </c>
      <c r="B76" s="6">
        <v>4024</v>
      </c>
      <c r="C76" s="34">
        <v>42538.581145833334</v>
      </c>
      <c r="D76" s="34">
        <v>42538.610173611109</v>
      </c>
      <c r="E76" s="6" t="s">
        <v>25</v>
      </c>
      <c r="F76" s="15">
        <f t="shared" si="2"/>
        <v>2.9027777774899732E-2</v>
      </c>
      <c r="G76" s="10"/>
      <c r="I76" s="112"/>
    </row>
    <row r="77" spans="1:9" x14ac:dyDescent="0.25">
      <c r="A77" s="6" t="s">
        <v>1890</v>
      </c>
      <c r="B77" s="6">
        <v>4041</v>
      </c>
      <c r="C77" s="34">
        <v>42538.629849537036</v>
      </c>
      <c r="D77" s="34">
        <v>42538.662106481483</v>
      </c>
      <c r="E77" s="6" t="s">
        <v>3218</v>
      </c>
      <c r="F77" s="15">
        <f t="shared" si="2"/>
        <v>3.2256944446999114E-2</v>
      </c>
      <c r="G77" s="10"/>
      <c r="I77" s="112"/>
    </row>
    <row r="78" spans="1:9" x14ac:dyDescent="0.25">
      <c r="A78" s="6" t="s">
        <v>1892</v>
      </c>
      <c r="B78" s="6">
        <v>4019</v>
      </c>
      <c r="C78" s="34">
        <v>42538.641134259262</v>
      </c>
      <c r="D78" s="34">
        <v>42538.671701388892</v>
      </c>
      <c r="E78" s="6" t="s">
        <v>29</v>
      </c>
      <c r="F78" s="15">
        <f t="shared" si="2"/>
        <v>3.0567129630071577E-2</v>
      </c>
      <c r="G78" s="10"/>
      <c r="I78" s="112"/>
    </row>
    <row r="79" spans="1:9" x14ac:dyDescent="0.25">
      <c r="A79" s="6" t="s">
        <v>1908</v>
      </c>
      <c r="B79" s="6">
        <v>4015</v>
      </c>
      <c r="C79" s="34">
        <v>42538.725023148145</v>
      </c>
      <c r="D79" s="34">
        <v>42538.754143518519</v>
      </c>
      <c r="E79" s="6" t="s">
        <v>31</v>
      </c>
      <c r="F79" s="15">
        <f t="shared" si="2"/>
        <v>2.9120370374585036E-2</v>
      </c>
      <c r="G79" s="10"/>
      <c r="I79" s="112"/>
    </row>
    <row r="80" spans="1:9" x14ac:dyDescent="0.25">
      <c r="A80" s="6" t="s">
        <v>1922</v>
      </c>
      <c r="B80" s="6">
        <v>4015</v>
      </c>
      <c r="C80" s="34">
        <v>42538.797453703701</v>
      </c>
      <c r="D80" s="34">
        <v>42538.826006944444</v>
      </c>
      <c r="E80" s="6" t="s">
        <v>31</v>
      </c>
      <c r="F80" s="15">
        <f t="shared" si="2"/>
        <v>2.8553240743349306E-2</v>
      </c>
      <c r="G80" s="10"/>
      <c r="I80" s="112"/>
    </row>
    <row r="81" spans="1:9" x14ac:dyDescent="0.25">
      <c r="A81" s="6" t="s">
        <v>1928</v>
      </c>
      <c r="B81" s="6">
        <v>4041</v>
      </c>
      <c r="C81" s="34">
        <v>42538.849351851852</v>
      </c>
      <c r="D81" s="34">
        <v>42538.878981481481</v>
      </c>
      <c r="E81" s="6" t="s">
        <v>3218</v>
      </c>
      <c r="F81" s="15">
        <f t="shared" si="2"/>
        <v>2.9629629629198462E-2</v>
      </c>
      <c r="G81" s="10"/>
      <c r="I81" s="112"/>
    </row>
    <row r="82" spans="1:9" x14ac:dyDescent="0.25">
      <c r="A82" s="6" t="s">
        <v>1934</v>
      </c>
      <c r="B82" s="6">
        <v>4010</v>
      </c>
      <c r="C82" s="34">
        <v>42538.911122685182</v>
      </c>
      <c r="D82" s="34">
        <v>42538.943310185183</v>
      </c>
      <c r="E82" s="6" t="s">
        <v>631</v>
      </c>
      <c r="F82" s="15">
        <f t="shared" si="2"/>
        <v>3.2187500000873115E-2</v>
      </c>
      <c r="G82" s="10"/>
      <c r="I82" s="112"/>
    </row>
    <row r="83" spans="1:9" x14ac:dyDescent="0.25">
      <c r="A83" s="6" t="s">
        <v>1935</v>
      </c>
      <c r="B83" s="6">
        <v>4042</v>
      </c>
      <c r="C83" s="34">
        <v>42538.890914351854</v>
      </c>
      <c r="D83" s="34">
        <v>42538.924502314818</v>
      </c>
      <c r="E83" s="6" t="s">
        <v>3218</v>
      </c>
      <c r="F83" s="15">
        <f t="shared" si="2"/>
        <v>3.3587962963792961E-2</v>
      </c>
      <c r="G83" s="10"/>
      <c r="I83" s="112"/>
    </row>
    <row r="84" spans="1:9" x14ac:dyDescent="0.25">
      <c r="A84" s="6" t="s">
        <v>1940</v>
      </c>
      <c r="B84" s="6">
        <v>4017</v>
      </c>
      <c r="C84" s="34">
        <v>42538.974548611113</v>
      </c>
      <c r="D84" s="34">
        <v>42539.003784722219</v>
      </c>
      <c r="E84" s="6" t="s">
        <v>36</v>
      </c>
      <c r="F84" s="15">
        <f t="shared" si="2"/>
        <v>2.9236111106001772E-2</v>
      </c>
      <c r="G84" s="10"/>
      <c r="I84" s="112"/>
    </row>
    <row r="85" spans="1:9" x14ac:dyDescent="0.25">
      <c r="A85" s="6" t="s">
        <v>1941</v>
      </c>
      <c r="B85" s="6">
        <v>4009</v>
      </c>
      <c r="C85" s="34">
        <v>42538.954884259256</v>
      </c>
      <c r="D85" s="34">
        <v>42538.984050925923</v>
      </c>
      <c r="E85" s="6" t="s">
        <v>631</v>
      </c>
      <c r="F85" s="15">
        <f t="shared" si="2"/>
        <v>2.9166666667151731E-2</v>
      </c>
      <c r="G85" s="10"/>
      <c r="I85" s="112"/>
    </row>
    <row r="86" spans="1:9" x14ac:dyDescent="0.25">
      <c r="A86" s="6" t="s">
        <v>1942</v>
      </c>
      <c r="B86" s="6">
        <v>4010</v>
      </c>
      <c r="C86" s="34">
        <v>42538.997488425928</v>
      </c>
      <c r="D86" s="34">
        <v>42539.023101851853</v>
      </c>
      <c r="E86" s="6" t="s">
        <v>631</v>
      </c>
      <c r="F86" s="15">
        <f t="shared" si="2"/>
        <v>2.5613425925257616E-2</v>
      </c>
      <c r="G86" s="10"/>
      <c r="I86" s="112"/>
    </row>
    <row r="87" spans="1:9" x14ac:dyDescent="0.25">
      <c r="A87" s="6" t="s">
        <v>1944</v>
      </c>
      <c r="B87" s="6">
        <v>4041</v>
      </c>
      <c r="C87" s="34">
        <v>42539.015868055554</v>
      </c>
      <c r="D87" s="34">
        <v>42539.045057870368</v>
      </c>
      <c r="E87" s="6" t="s">
        <v>3218</v>
      </c>
      <c r="F87" s="15">
        <f t="shared" si="2"/>
        <v>2.9189814813435078E-2</v>
      </c>
      <c r="G87" s="10"/>
      <c r="I87" s="112"/>
    </row>
    <row r="88" spans="1:9" x14ac:dyDescent="0.25">
      <c r="A88" s="6" t="s">
        <v>1946</v>
      </c>
      <c r="B88" s="6">
        <v>4015</v>
      </c>
      <c r="C88" s="34">
        <v>42539.033032407409</v>
      </c>
      <c r="D88" s="34">
        <v>42539.066851851851</v>
      </c>
      <c r="E88" s="6" t="s">
        <v>31</v>
      </c>
      <c r="F88" s="15">
        <f t="shared" si="2"/>
        <v>3.3819444441178348E-2</v>
      </c>
      <c r="G88" s="10"/>
      <c r="I88" s="112"/>
    </row>
    <row r="89" spans="1:9" x14ac:dyDescent="0.25">
      <c r="A89" s="6" t="s">
        <v>1947</v>
      </c>
      <c r="B89" s="6">
        <v>4018</v>
      </c>
      <c r="C89" s="34">
        <v>42539.018935185188</v>
      </c>
      <c r="D89" s="34">
        <v>42539.047835648147</v>
      </c>
      <c r="E89" s="6" t="s">
        <v>36</v>
      </c>
      <c r="F89" s="15">
        <f t="shared" si="2"/>
        <v>2.8900462959427387E-2</v>
      </c>
      <c r="G89" s="10"/>
      <c r="I89" s="112"/>
    </row>
    <row r="90" spans="1:9" x14ac:dyDescent="0.25">
      <c r="A90" s="6" t="s">
        <v>1948</v>
      </c>
      <c r="B90" s="6">
        <v>4017</v>
      </c>
      <c r="C90" s="34">
        <v>42539.057581018518</v>
      </c>
      <c r="D90" s="34">
        <v>42539.085636574076</v>
      </c>
      <c r="E90" s="6" t="s">
        <v>36</v>
      </c>
      <c r="F90" s="15">
        <f t="shared" si="2"/>
        <v>2.8055555558239575E-2</v>
      </c>
      <c r="G90" s="10"/>
      <c r="I90" s="112"/>
    </row>
    <row r="91" spans="1:9" x14ac:dyDescent="0.25">
      <c r="A91" s="6" t="s">
        <v>4818</v>
      </c>
      <c r="B91" s="6">
        <v>4009</v>
      </c>
      <c r="C91" s="34">
        <v>42539.03665509259</v>
      </c>
      <c r="D91" s="34">
        <v>42539.067106481481</v>
      </c>
      <c r="E91" s="6" t="s">
        <v>631</v>
      </c>
      <c r="F91" s="15">
        <f t="shared" si="2"/>
        <v>3.0451388891378883E-2</v>
      </c>
      <c r="G91" s="10"/>
      <c r="I91" s="112"/>
    </row>
    <row r="92" spans="1:9" x14ac:dyDescent="0.25">
      <c r="A92" s="6" t="s">
        <v>4819</v>
      </c>
      <c r="B92" s="6">
        <v>4010</v>
      </c>
      <c r="C92" s="34">
        <v>42539.080451388887</v>
      </c>
      <c r="D92" s="34">
        <v>42539.106932870367</v>
      </c>
      <c r="E92" s="6" t="s">
        <v>631</v>
      </c>
      <c r="F92" s="15">
        <f t="shared" si="2"/>
        <v>2.6481481480004732E-2</v>
      </c>
      <c r="G92" s="10"/>
      <c r="I92" s="112"/>
    </row>
    <row r="93" spans="1:9" x14ac:dyDescent="0.25">
      <c r="A93" s="6"/>
      <c r="B93" s="6"/>
      <c r="C93" s="18"/>
      <c r="D93" s="18"/>
      <c r="E93" s="15"/>
      <c r="F93" s="15"/>
      <c r="G93" s="10"/>
      <c r="I93" s="112"/>
    </row>
    <row r="94" spans="1:9" x14ac:dyDescent="0.25">
      <c r="A94" s="6"/>
      <c r="B94" s="6"/>
      <c r="C94" s="18"/>
      <c r="D94" s="18"/>
      <c r="E94" s="15"/>
      <c r="F94" s="15"/>
      <c r="G94" s="10"/>
      <c r="I94" s="112"/>
    </row>
    <row r="95" spans="1:9" x14ac:dyDescent="0.25">
      <c r="A95" s="6"/>
      <c r="B95" s="6"/>
      <c r="C95" s="18"/>
      <c r="D95" s="18"/>
      <c r="E95" s="15"/>
      <c r="F95" s="15"/>
      <c r="G95" s="10"/>
      <c r="I95" s="112"/>
    </row>
    <row r="96" spans="1:9" x14ac:dyDescent="0.25">
      <c r="A96" s="6"/>
      <c r="B96" s="6"/>
      <c r="C96" s="18"/>
      <c r="D96" s="18"/>
      <c r="E96" s="15"/>
      <c r="F96" s="15"/>
      <c r="G96" s="10"/>
      <c r="I96" s="112"/>
    </row>
    <row r="97" spans="1:9" x14ac:dyDescent="0.25">
      <c r="A97" s="6"/>
      <c r="B97" s="6"/>
      <c r="C97" s="18"/>
      <c r="D97" s="18"/>
      <c r="E97" s="15"/>
      <c r="F97" s="15"/>
      <c r="G97" s="10"/>
      <c r="I97" s="112"/>
    </row>
    <row r="98" spans="1:9" x14ac:dyDescent="0.25">
      <c r="A98" s="6"/>
      <c r="B98" s="6"/>
      <c r="C98" s="18"/>
      <c r="D98" s="18"/>
      <c r="E98" s="15"/>
      <c r="F98" s="15"/>
      <c r="G98" s="10"/>
      <c r="I98" s="112"/>
    </row>
    <row r="99" spans="1:9" x14ac:dyDescent="0.25">
      <c r="A99" s="6"/>
      <c r="B99" s="6"/>
      <c r="C99" s="18"/>
      <c r="D99" s="18"/>
      <c r="E99" s="15"/>
      <c r="F99" s="15"/>
      <c r="G99" s="10"/>
      <c r="I99" s="112"/>
    </row>
    <row r="100" spans="1:9" x14ac:dyDescent="0.25">
      <c r="A100" s="6"/>
      <c r="B100" s="6"/>
      <c r="C100" s="18"/>
      <c r="D100" s="18"/>
      <c r="E100" s="15"/>
      <c r="F100" s="15"/>
      <c r="G100" s="10"/>
      <c r="I100" s="112"/>
    </row>
    <row r="101" spans="1:9" x14ac:dyDescent="0.25">
      <c r="A101" s="6"/>
      <c r="B101" s="6"/>
      <c r="C101" s="18"/>
      <c r="D101" s="18"/>
      <c r="E101" s="15"/>
      <c r="F101" s="15"/>
      <c r="G101" s="10"/>
      <c r="I101" s="112"/>
    </row>
    <row r="102" spans="1:9" x14ac:dyDescent="0.25">
      <c r="A102" s="6"/>
      <c r="B102" s="6"/>
      <c r="C102" s="18"/>
      <c r="D102" s="18"/>
      <c r="E102" s="15"/>
      <c r="F102" s="15"/>
      <c r="G102" s="10"/>
      <c r="I102" s="112"/>
    </row>
    <row r="103" spans="1:9" x14ac:dyDescent="0.25">
      <c r="A103" s="6"/>
      <c r="B103" s="6"/>
      <c r="C103" s="18"/>
      <c r="D103" s="18"/>
      <c r="E103" s="15"/>
      <c r="F103" s="15"/>
      <c r="G103" s="10"/>
      <c r="I103" s="112"/>
    </row>
    <row r="104" spans="1:9" x14ac:dyDescent="0.25">
      <c r="A104" s="6"/>
      <c r="B104" s="6"/>
      <c r="C104" s="18"/>
      <c r="D104" s="18"/>
      <c r="E104" s="15"/>
      <c r="F104" s="15"/>
      <c r="G104" s="10"/>
      <c r="I104" s="112"/>
    </row>
    <row r="105" spans="1:9" x14ac:dyDescent="0.25">
      <c r="A105" s="6"/>
      <c r="B105" s="6"/>
      <c r="C105" s="18"/>
      <c r="D105" s="18"/>
      <c r="E105" s="15"/>
      <c r="F105" s="15"/>
      <c r="G105" s="10"/>
      <c r="I105" s="103"/>
    </row>
    <row r="106" spans="1:9" x14ac:dyDescent="0.25">
      <c r="A106" s="6"/>
      <c r="B106" s="6"/>
      <c r="C106" s="18"/>
      <c r="D106" s="18"/>
      <c r="E106" s="15"/>
      <c r="F106" s="15"/>
      <c r="G106" s="10"/>
      <c r="I106" s="103"/>
    </row>
    <row r="107" spans="1:9" x14ac:dyDescent="0.25">
      <c r="A107" s="6"/>
      <c r="B107" s="6"/>
      <c r="C107" s="18"/>
      <c r="D107" s="18"/>
      <c r="E107" s="15"/>
      <c r="F107" s="15"/>
      <c r="G107" s="10"/>
      <c r="I107" s="103"/>
    </row>
    <row r="108" spans="1:9" x14ac:dyDescent="0.25">
      <c r="A108" s="6"/>
      <c r="B108" s="6"/>
      <c r="C108" s="18"/>
      <c r="D108" s="18"/>
      <c r="E108" s="15"/>
      <c r="F108" s="15"/>
      <c r="G108" s="10"/>
      <c r="I108" s="103"/>
    </row>
    <row r="109" spans="1:9" x14ac:dyDescent="0.25">
      <c r="A109" s="6"/>
      <c r="B109" s="6"/>
      <c r="C109" s="18"/>
      <c r="D109" s="18"/>
      <c r="E109" s="15"/>
      <c r="F109" s="15"/>
      <c r="G109" s="10"/>
      <c r="I109" s="103"/>
    </row>
    <row r="110" spans="1:9" x14ac:dyDescent="0.25">
      <c r="A110" s="6"/>
      <c r="B110" s="6"/>
      <c r="C110" s="18"/>
      <c r="D110" s="18"/>
      <c r="E110" s="15"/>
      <c r="F110" s="15"/>
      <c r="G110" s="10"/>
      <c r="I110" s="103"/>
    </row>
    <row r="111" spans="1:9" x14ac:dyDescent="0.25">
      <c r="A111" s="6"/>
      <c r="B111" s="6"/>
      <c r="C111" s="18"/>
      <c r="D111" s="18"/>
      <c r="E111" s="15"/>
      <c r="F111" s="15"/>
      <c r="G111" s="10"/>
      <c r="I111" s="103"/>
    </row>
    <row r="112" spans="1:9" x14ac:dyDescent="0.25">
      <c r="A112" s="6"/>
      <c r="B112" s="6"/>
      <c r="C112" s="18"/>
      <c r="D112" s="18"/>
      <c r="E112" s="15"/>
      <c r="F112" s="15"/>
      <c r="G112" s="10"/>
      <c r="I112" s="103"/>
    </row>
    <row r="113" spans="1:9" x14ac:dyDescent="0.25">
      <c r="A113" s="6"/>
      <c r="B113" s="6"/>
      <c r="C113" s="18"/>
      <c r="D113" s="18"/>
      <c r="E113" s="15"/>
      <c r="F113" s="15"/>
      <c r="G113" s="10"/>
      <c r="I113" s="103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I121" s="103"/>
    </row>
    <row r="122" spans="1:9" x14ac:dyDescent="0.25">
      <c r="I122" s="103"/>
    </row>
    <row r="123" spans="1:9" x14ac:dyDescent="0.25">
      <c r="I123" s="103"/>
    </row>
    <row r="124" spans="1:9" x14ac:dyDescent="0.25">
      <c r="I124" s="103"/>
    </row>
    <row r="125" spans="1:9" x14ac:dyDescent="0.25">
      <c r="I125" s="103"/>
    </row>
    <row r="126" spans="1:9" x14ac:dyDescent="0.25">
      <c r="I126" s="103"/>
    </row>
    <row r="127" spans="1:9" x14ac:dyDescent="0.25">
      <c r="I127" s="103"/>
    </row>
    <row r="128" spans="1:9" x14ac:dyDescent="0.25">
      <c r="I128" s="103"/>
    </row>
    <row r="129" spans="9:9" x14ac:dyDescent="0.25">
      <c r="I129" s="103"/>
    </row>
    <row r="130" spans="9:9" x14ac:dyDescent="0.25">
      <c r="I130" s="103"/>
    </row>
    <row r="131" spans="9:9" x14ac:dyDescent="0.25">
      <c r="I131" s="103"/>
    </row>
    <row r="132" spans="9:9" x14ac:dyDescent="0.25">
      <c r="I132" s="103"/>
    </row>
  </sheetData>
  <autoFilter ref="A2:G2">
    <sortState ref="A3:G92">
      <sortCondition ref="G2"/>
    </sortState>
  </autoFilter>
  <mergeCells count="2">
    <mergeCell ref="A1:F1"/>
    <mergeCell ref="L3:N3"/>
  </mergeCells>
  <conditionalFormatting sqref="C93:G120 F3:F92">
    <cfRule type="expression" dxfId="1337" priority="49">
      <formula>#REF!&gt;#REF!</formula>
    </cfRule>
    <cfRule type="expression" dxfId="1336" priority="50">
      <formula>#REF!&gt;0</formula>
    </cfRule>
    <cfRule type="expression" dxfId="1335" priority="51">
      <formula>#REF!&gt;0</formula>
    </cfRule>
  </conditionalFormatting>
  <conditionalFormatting sqref="A93:G120 F3:F92">
    <cfRule type="expression" dxfId="1334" priority="48">
      <formula>NOT(ISBLANK($G3))</formula>
    </cfRule>
  </conditionalFormatting>
  <conditionalFormatting sqref="A93:B120">
    <cfRule type="expression" dxfId="1333" priority="52">
      <formula>$P123&gt;0</formula>
    </cfRule>
    <cfRule type="expression" dxfId="1332" priority="53">
      <formula>$O123&gt;0</formula>
    </cfRule>
  </conditionalFormatting>
  <conditionalFormatting sqref="A3:E8 G3:G8">
    <cfRule type="expression" dxfId="1331" priority="45">
      <formula>$P3&gt;0</formula>
    </cfRule>
    <cfRule type="expression" dxfId="1330" priority="46">
      <formula>$O3&gt;0</formula>
    </cfRule>
  </conditionalFormatting>
  <conditionalFormatting sqref="E90:E92">
    <cfRule type="expression" dxfId="1329" priority="43">
      <formula>$P94&gt;0</formula>
    </cfRule>
    <cfRule type="expression" dxfId="1328" priority="44">
      <formula>$O94&gt;0</formula>
    </cfRule>
  </conditionalFormatting>
  <conditionalFormatting sqref="I3:I104">
    <cfRule type="cellIs" dxfId="1327" priority="42" operator="equal">
      <formula>"Y"</formula>
    </cfRule>
  </conditionalFormatting>
  <conditionalFormatting sqref="I3:I104">
    <cfRule type="cellIs" dxfId="1326" priority="41" operator="greaterThan">
      <formula>1</formula>
    </cfRule>
  </conditionalFormatting>
  <conditionalFormatting sqref="I3:I104">
    <cfRule type="cellIs" dxfId="1325" priority="40" operator="equal">
      <formula>0</formula>
    </cfRule>
  </conditionalFormatting>
  <conditionalFormatting sqref="E80:E89">
    <cfRule type="expression" dxfId="1324" priority="56">
      <formula>$P83&gt;0</formula>
    </cfRule>
    <cfRule type="expression" dxfId="1323" priority="57">
      <formula>$O83&gt;0</formula>
    </cfRule>
  </conditionalFormatting>
  <conditionalFormatting sqref="E76:E79">
    <cfRule type="expression" dxfId="1322" priority="59">
      <formula>$P78&gt;0</formula>
    </cfRule>
    <cfRule type="expression" dxfId="1321" priority="60">
      <formula>$O78&gt;0</formula>
    </cfRule>
  </conditionalFormatting>
  <conditionalFormatting sqref="E9:E75 A9:D92 G9:G92">
    <cfRule type="expression" dxfId="1320" priority="1224">
      <formula>$P10&gt;0</formula>
    </cfRule>
    <cfRule type="expression" dxfId="1319" priority="1225">
      <formula>$O10&gt;0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B19A72C6-770E-4AC1-8429-663D2901E921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A93:B120</xm:sqref>
        </x14:conditionalFormatting>
        <x14:conditionalFormatting xmlns:xm="http://schemas.microsoft.com/office/excel/2006/main">
          <x14:cfRule type="expression" priority="47" id="{9063D6EA-802E-4FB0-9943-92010E4DE91D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</xm:sqref>
        </x14:conditionalFormatting>
        <x14:conditionalFormatting xmlns:xm="http://schemas.microsoft.com/office/excel/2006/main">
          <x14:cfRule type="expression" priority="55" id="{AB5B4214-BF20-4553-93E6-BB8DE06E16E5}">
            <xm:f>$N94&gt;'[Train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E90:E92</xm:sqref>
        </x14:conditionalFormatting>
        <x14:conditionalFormatting xmlns:xm="http://schemas.microsoft.com/office/excel/2006/main">
          <x14:cfRule type="expression" priority="58" id="{FDE28E1B-0BBD-442E-AED8-66E24ED2F48F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E80:E89</xm:sqref>
        </x14:conditionalFormatting>
        <x14:conditionalFormatting xmlns:xm="http://schemas.microsoft.com/office/excel/2006/main">
          <x14:cfRule type="expression" priority="61" id="{8C1676CA-5ED3-4A76-8318-A7E16BF33184}">
            <xm:f>$N78&gt;'[Train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E76:E79</xm:sqref>
        </x14:conditionalFormatting>
        <x14:conditionalFormatting xmlns:xm="http://schemas.microsoft.com/office/excel/2006/main">
          <x14:cfRule type="expression" priority="10" id="{426ACB9B-1DD3-4A7E-BE9C-11405923029E}">
            <xm:f>$N3&gt;'[Train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A3:D8 G3:G8</xm:sqref>
        </x14:conditionalFormatting>
        <x14:conditionalFormatting xmlns:xm="http://schemas.microsoft.com/office/excel/2006/main">
          <x14:cfRule type="expression" priority="1241" id="{9063D6EA-802E-4FB0-9943-92010E4DE91D}">
            <xm:f>$N10&gt;'[Train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E9:E75</xm:sqref>
        </x14:conditionalFormatting>
        <x14:conditionalFormatting xmlns:xm="http://schemas.microsoft.com/office/excel/2006/main">
          <x14:cfRule type="expression" priority="1243" id="{426ACB9B-1DD3-4A7E-BE9C-11405923029E}">
            <xm:f>$N10&gt;'[Train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A9:D92 G9:G92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zoomScaleNormal="100" workbookViewId="0">
      <selection activeCell="I26" sqref="I2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1763</v>
      </c>
      <c r="B3" s="13">
        <v>4012</v>
      </c>
      <c r="C3" s="42">
        <v>42537.675173611111</v>
      </c>
      <c r="D3" s="42">
        <v>42537.676666666666</v>
      </c>
      <c r="E3" s="13" t="s">
        <v>33</v>
      </c>
      <c r="F3" s="16">
        <f t="shared" ref="F3:F34" si="0">D3-C3</f>
        <v>1.4930555553291924E-3</v>
      </c>
      <c r="G3" s="14" t="s">
        <v>4775</v>
      </c>
      <c r="I3" s="112" t="e">
        <f>VALUE(LEFT(A3,3))-VALUE(LEFT(A2,3))</f>
        <v>#VALUE!</v>
      </c>
      <c r="J3" s="20">
        <v>42537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1762</v>
      </c>
      <c r="B4" s="13">
        <v>4011</v>
      </c>
      <c r="C4" s="42">
        <v>42537.656851851854</v>
      </c>
      <c r="D4" s="42">
        <v>42537.657881944448</v>
      </c>
      <c r="E4" s="13" t="s">
        <v>33</v>
      </c>
      <c r="F4" s="16">
        <f t="shared" si="0"/>
        <v>1.0300925932824612E-3</v>
      </c>
      <c r="G4" s="14" t="s">
        <v>4775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1768</v>
      </c>
      <c r="B5" s="13">
        <v>4044</v>
      </c>
      <c r="C5" s="42">
        <v>42537.690729166665</v>
      </c>
      <c r="D5" s="42">
        <v>42537.702916666669</v>
      </c>
      <c r="E5" s="13" t="s">
        <v>24</v>
      </c>
      <c r="F5" s="16">
        <f t="shared" si="0"/>
        <v>1.2187500004074536E-2</v>
      </c>
      <c r="G5" s="14" t="s">
        <v>4775</v>
      </c>
      <c r="I5" s="112"/>
      <c r="J5" s="22" t="s">
        <v>7</v>
      </c>
      <c r="K5" s="24">
        <f>COUNTA(F3:F905)</f>
        <v>111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1759</v>
      </c>
      <c r="B6" s="13">
        <v>4019</v>
      </c>
      <c r="C6" s="42">
        <v>42537.654340277775</v>
      </c>
      <c r="D6" s="42">
        <v>42537.667939814812</v>
      </c>
      <c r="E6" s="13" t="s">
        <v>29</v>
      </c>
      <c r="F6" s="16">
        <f t="shared" si="0"/>
        <v>1.3599537036498077E-2</v>
      </c>
      <c r="G6" s="14" t="s">
        <v>4775</v>
      </c>
      <c r="I6" s="112"/>
      <c r="J6" s="22" t="s">
        <v>15</v>
      </c>
      <c r="K6" s="24">
        <f>K5-K8</f>
        <v>95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1764</v>
      </c>
      <c r="B7" s="13">
        <v>4018</v>
      </c>
      <c r="C7" s="42">
        <v>42537.670486111114</v>
      </c>
      <c r="D7" s="42">
        <v>42537.681250000001</v>
      </c>
      <c r="E7" s="13" t="s">
        <v>36</v>
      </c>
      <c r="F7" s="16">
        <f t="shared" si="0"/>
        <v>1.0763888887595385E-2</v>
      </c>
      <c r="G7" s="14" t="s">
        <v>4775</v>
      </c>
      <c r="I7" s="112"/>
      <c r="J7" s="22" t="s">
        <v>9</v>
      </c>
      <c r="K7" s="29">
        <f>K6/K5</f>
        <v>0.85585585585585588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1758</v>
      </c>
      <c r="B8" s="13">
        <v>4010</v>
      </c>
      <c r="C8" s="42">
        <v>42537.64025462963</v>
      </c>
      <c r="D8" s="42">
        <v>42537.660532407404</v>
      </c>
      <c r="E8" s="13" t="s">
        <v>631</v>
      </c>
      <c r="F8" s="16">
        <f t="shared" si="0"/>
        <v>2.0277777774026617E-2</v>
      </c>
      <c r="G8" s="14" t="s">
        <v>4775</v>
      </c>
      <c r="I8" s="112"/>
      <c r="J8" s="22" t="s">
        <v>16</v>
      </c>
      <c r="K8" s="24">
        <f>COUNTA(G3:G905)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1766</v>
      </c>
      <c r="B9" s="13">
        <v>4042</v>
      </c>
      <c r="C9" s="42">
        <v>42537.656261574077</v>
      </c>
      <c r="D9" s="42">
        <v>42537.669432870367</v>
      </c>
      <c r="E9" s="13" t="s">
        <v>3218</v>
      </c>
      <c r="F9" s="16">
        <f t="shared" si="0"/>
        <v>1.3171296290238388E-2</v>
      </c>
      <c r="G9" s="14" t="s">
        <v>4775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1756</v>
      </c>
      <c r="B10" s="13">
        <v>4043</v>
      </c>
      <c r="C10" s="42">
        <v>42537.628460648149</v>
      </c>
      <c r="D10" s="42">
        <v>42537.649467592593</v>
      </c>
      <c r="E10" s="13" t="s">
        <v>24</v>
      </c>
      <c r="F10" s="16">
        <f t="shared" si="0"/>
        <v>2.1006944443797693E-2</v>
      </c>
      <c r="G10" s="14" t="s">
        <v>4775</v>
      </c>
      <c r="I10" s="112"/>
    </row>
    <row r="11" spans="1:65" x14ac:dyDescent="0.25">
      <c r="A11" s="13" t="s">
        <v>1761</v>
      </c>
      <c r="B11" s="13">
        <v>4023</v>
      </c>
      <c r="C11" s="42">
        <v>42537.662754629629</v>
      </c>
      <c r="D11" s="42">
        <v>42537.677905092591</v>
      </c>
      <c r="E11" s="13" t="s">
        <v>25</v>
      </c>
      <c r="F11" s="16">
        <f t="shared" si="0"/>
        <v>1.5150462961173616E-2</v>
      </c>
      <c r="G11" s="14" t="s">
        <v>4775</v>
      </c>
      <c r="I11" s="112"/>
    </row>
    <row r="12" spans="1:65" x14ac:dyDescent="0.25">
      <c r="A12" s="13" t="s">
        <v>1752</v>
      </c>
      <c r="B12" s="13">
        <v>4013</v>
      </c>
      <c r="C12" s="42">
        <v>42537.61241898148</v>
      </c>
      <c r="D12" s="42">
        <v>42537.616956018515</v>
      </c>
      <c r="E12" s="13" t="s">
        <v>28</v>
      </c>
      <c r="F12" s="16">
        <f t="shared" si="0"/>
        <v>4.537037035333924E-3</v>
      </c>
      <c r="G12" s="14" t="s">
        <v>4759</v>
      </c>
      <c r="I12" s="112"/>
    </row>
    <row r="13" spans="1:65" x14ac:dyDescent="0.25">
      <c r="A13" s="13" t="s">
        <v>1773</v>
      </c>
      <c r="B13" s="13">
        <v>4019</v>
      </c>
      <c r="C13" s="42">
        <v>42537.723796296297</v>
      </c>
      <c r="D13" s="42">
        <v>42537.724490740744</v>
      </c>
      <c r="E13" s="13" t="s">
        <v>29</v>
      </c>
      <c r="F13" s="16">
        <f t="shared" si="0"/>
        <v>6.944444467080757E-4</v>
      </c>
      <c r="G13" s="14" t="s">
        <v>4759</v>
      </c>
      <c r="I13" s="112"/>
    </row>
    <row r="14" spans="1:65" x14ac:dyDescent="0.25">
      <c r="A14" s="13" t="s">
        <v>1774</v>
      </c>
      <c r="B14" s="13">
        <v>4024</v>
      </c>
      <c r="C14" s="42">
        <v>42537.69736111111</v>
      </c>
      <c r="D14" s="42">
        <v>42537.699444444443</v>
      </c>
      <c r="E14" s="13" t="s">
        <v>25</v>
      </c>
      <c r="F14" s="16">
        <f t="shared" si="0"/>
        <v>2.0833333328482695E-3</v>
      </c>
      <c r="G14" s="14" t="s">
        <v>4759</v>
      </c>
      <c r="I14" s="112"/>
    </row>
    <row r="15" spans="1:65" x14ac:dyDescent="0.25">
      <c r="A15" s="13" t="s">
        <v>1783</v>
      </c>
      <c r="B15" s="13">
        <v>4043</v>
      </c>
      <c r="C15" s="42">
        <v>42537.775023148148</v>
      </c>
      <c r="D15" s="42">
        <v>42537.777106481481</v>
      </c>
      <c r="E15" s="13" t="s">
        <v>24</v>
      </c>
      <c r="F15" s="16">
        <f t="shared" si="0"/>
        <v>2.0833333328482695E-3</v>
      </c>
      <c r="G15" s="14" t="s">
        <v>4759</v>
      </c>
      <c r="I15" s="112"/>
    </row>
    <row r="16" spans="1:65" x14ac:dyDescent="0.25">
      <c r="A16" s="13" t="s">
        <v>1788</v>
      </c>
      <c r="B16" s="13">
        <v>4025</v>
      </c>
      <c r="C16" s="42">
        <v>42537.769178240742</v>
      </c>
      <c r="D16" s="42">
        <v>42537.771261574075</v>
      </c>
      <c r="E16" s="13" t="s">
        <v>26</v>
      </c>
      <c r="F16" s="16">
        <f t="shared" si="0"/>
        <v>2.0833333328482695E-3</v>
      </c>
      <c r="G16" s="14" t="s">
        <v>4759</v>
      </c>
      <c r="I16" s="112"/>
    </row>
    <row r="17" spans="1:9" x14ac:dyDescent="0.25">
      <c r="A17" s="13" t="s">
        <v>1801</v>
      </c>
      <c r="B17" s="13">
        <v>4011</v>
      </c>
      <c r="C17" s="42">
        <v>42537.913321759261</v>
      </c>
      <c r="D17" s="42">
        <v>42537.914618055554</v>
      </c>
      <c r="E17" s="13" t="s">
        <v>33</v>
      </c>
      <c r="F17" s="16">
        <f t="shared" si="0"/>
        <v>1.2962962937308475E-3</v>
      </c>
      <c r="G17" s="14" t="s">
        <v>4745</v>
      </c>
      <c r="I17" s="112"/>
    </row>
    <row r="18" spans="1:9" x14ac:dyDescent="0.25">
      <c r="A18" s="13" t="s">
        <v>1728</v>
      </c>
      <c r="B18" s="13">
        <v>4043</v>
      </c>
      <c r="C18" s="42">
        <v>42537.483587962961</v>
      </c>
      <c r="D18" s="42">
        <v>42537.506898148145</v>
      </c>
      <c r="E18" s="13" t="s">
        <v>24</v>
      </c>
      <c r="F18" s="16">
        <f t="shared" si="0"/>
        <v>2.3310185184527654E-2</v>
      </c>
      <c r="G18" s="14" t="s">
        <v>4773</v>
      </c>
      <c r="I18" s="112"/>
    </row>
    <row r="19" spans="1:9" x14ac:dyDescent="0.25">
      <c r="A19" s="6" t="s">
        <v>1698</v>
      </c>
      <c r="B19" s="6">
        <v>4041</v>
      </c>
      <c r="C19" s="34">
        <v>42537.327453703707</v>
      </c>
      <c r="D19" s="34">
        <v>42537.359560185185</v>
      </c>
      <c r="E19" s="6" t="s">
        <v>3218</v>
      </c>
      <c r="F19" s="15">
        <f t="shared" si="0"/>
        <v>3.2106481477967463E-2</v>
      </c>
      <c r="G19" s="10"/>
      <c r="I19" s="112"/>
    </row>
    <row r="20" spans="1:9" x14ac:dyDescent="0.25">
      <c r="A20" s="6" t="s">
        <v>1700</v>
      </c>
      <c r="B20" s="6">
        <v>4043</v>
      </c>
      <c r="C20" s="34">
        <v>42537.336331018516</v>
      </c>
      <c r="D20" s="34">
        <v>42537.367847222224</v>
      </c>
      <c r="E20" s="6" t="s">
        <v>24</v>
      </c>
      <c r="F20" s="15">
        <f t="shared" si="0"/>
        <v>3.1516203707724344E-2</v>
      </c>
      <c r="G20" s="10"/>
      <c r="I20" s="112"/>
    </row>
    <row r="21" spans="1:9" x14ac:dyDescent="0.25">
      <c r="A21" s="6" t="s">
        <v>1702</v>
      </c>
      <c r="B21" s="6">
        <v>4010</v>
      </c>
      <c r="C21" s="34">
        <v>42537.350358796299</v>
      </c>
      <c r="D21" s="34">
        <v>42537.381608796299</v>
      </c>
      <c r="E21" s="6" t="s">
        <v>631</v>
      </c>
      <c r="F21" s="15">
        <f t="shared" si="0"/>
        <v>3.125E-2</v>
      </c>
      <c r="G21" s="10"/>
      <c r="I21" s="112"/>
    </row>
    <row r="22" spans="1:9" x14ac:dyDescent="0.25">
      <c r="A22" s="6" t="s">
        <v>1704</v>
      </c>
      <c r="B22" s="6">
        <v>4019</v>
      </c>
      <c r="C22" s="34">
        <v>42537.360034722224</v>
      </c>
      <c r="D22" s="34">
        <v>42537.38821759259</v>
      </c>
      <c r="E22" s="6" t="s">
        <v>29</v>
      </c>
      <c r="F22" s="15">
        <f t="shared" si="0"/>
        <v>2.8182870366435964E-2</v>
      </c>
      <c r="G22" s="10"/>
      <c r="I22" s="112"/>
    </row>
    <row r="23" spans="1:9" x14ac:dyDescent="0.25">
      <c r="A23" s="6" t="s">
        <v>1707</v>
      </c>
      <c r="B23" s="6">
        <v>4011</v>
      </c>
      <c r="C23" s="34">
        <v>42537.34302083333</v>
      </c>
      <c r="D23" s="34">
        <v>42537.368819444448</v>
      </c>
      <c r="E23" s="6" t="s">
        <v>33</v>
      </c>
      <c r="F23" s="15">
        <f t="shared" si="0"/>
        <v>2.5798611117352266E-2</v>
      </c>
      <c r="G23" s="10"/>
      <c r="I23" s="112"/>
    </row>
    <row r="24" spans="1:9" x14ac:dyDescent="0.25">
      <c r="A24" s="6" t="s">
        <v>1708</v>
      </c>
      <c r="B24" s="6">
        <v>4012</v>
      </c>
      <c r="C24" s="34">
        <v>42537.3828125</v>
      </c>
      <c r="D24" s="34">
        <v>42537.411678240744</v>
      </c>
      <c r="E24" s="6" t="s">
        <v>33</v>
      </c>
      <c r="F24" s="15">
        <f t="shared" si="0"/>
        <v>2.8865740743640345E-2</v>
      </c>
      <c r="G24" s="10"/>
      <c r="I24" s="112"/>
    </row>
    <row r="25" spans="1:9" x14ac:dyDescent="0.25">
      <c r="A25" s="6" t="s">
        <v>1710</v>
      </c>
      <c r="B25" s="6">
        <v>4013</v>
      </c>
      <c r="C25" s="34">
        <v>42537.390405092592</v>
      </c>
      <c r="D25" s="34">
        <v>42537.421967592592</v>
      </c>
      <c r="E25" s="6" t="s">
        <v>28</v>
      </c>
      <c r="F25" s="15">
        <f t="shared" si="0"/>
        <v>3.1562500000291038E-2</v>
      </c>
      <c r="G25" s="10"/>
      <c r="I25" s="112"/>
    </row>
    <row r="26" spans="1:9" x14ac:dyDescent="0.25">
      <c r="A26" s="6" t="s">
        <v>1711</v>
      </c>
      <c r="B26" s="6">
        <v>4042</v>
      </c>
      <c r="C26" s="34">
        <v>42537.363009259258</v>
      </c>
      <c r="D26" s="34">
        <v>42537.393564814818</v>
      </c>
      <c r="E26" s="6" t="s">
        <v>3218</v>
      </c>
      <c r="F26" s="15">
        <f t="shared" si="0"/>
        <v>3.0555555560567882E-2</v>
      </c>
      <c r="G26" s="10"/>
      <c r="I26" s="112"/>
    </row>
    <row r="27" spans="1:9" x14ac:dyDescent="0.25">
      <c r="A27" s="6" t="s">
        <v>1712</v>
      </c>
      <c r="B27" s="6">
        <v>4041</v>
      </c>
      <c r="C27" s="34">
        <v>42537.399907407409</v>
      </c>
      <c r="D27" s="34">
        <v>42537.431446759256</v>
      </c>
      <c r="E27" s="6" t="s">
        <v>3218</v>
      </c>
      <c r="F27" s="15">
        <f t="shared" si="0"/>
        <v>3.1539351846731734E-2</v>
      </c>
      <c r="G27" s="10"/>
      <c r="I27" s="112"/>
    </row>
    <row r="28" spans="1:9" x14ac:dyDescent="0.25">
      <c r="A28" s="6" t="s">
        <v>1713</v>
      </c>
      <c r="B28" s="6">
        <v>4044</v>
      </c>
      <c r="C28" s="34">
        <v>42537.374456018515</v>
      </c>
      <c r="D28" s="34">
        <v>42537.402824074074</v>
      </c>
      <c r="E28" s="6" t="s">
        <v>24</v>
      </c>
      <c r="F28" s="15">
        <f t="shared" si="0"/>
        <v>2.8368055558530614E-2</v>
      </c>
      <c r="G28" s="10"/>
      <c r="I28" s="112"/>
    </row>
    <row r="29" spans="1:9" x14ac:dyDescent="0.25">
      <c r="A29" s="6" t="s">
        <v>1714</v>
      </c>
      <c r="B29" s="6">
        <v>4043</v>
      </c>
      <c r="C29" s="34">
        <v>42537.41201388889</v>
      </c>
      <c r="D29" s="34">
        <v>42537.441817129627</v>
      </c>
      <c r="E29" s="6" t="s">
        <v>24</v>
      </c>
      <c r="F29" s="15">
        <f t="shared" si="0"/>
        <v>2.9803240737237502E-2</v>
      </c>
      <c r="G29" s="10"/>
      <c r="I29" s="112"/>
    </row>
    <row r="30" spans="1:9" x14ac:dyDescent="0.25">
      <c r="A30" s="6" t="s">
        <v>1715</v>
      </c>
      <c r="B30" s="6">
        <v>4009</v>
      </c>
      <c r="C30" s="34">
        <v>42537.383877314816</v>
      </c>
      <c r="D30" s="34">
        <v>42537.411516203705</v>
      </c>
      <c r="E30" s="6" t="s">
        <v>631</v>
      </c>
      <c r="F30" s="15">
        <f t="shared" si="0"/>
        <v>2.7638888888759539E-2</v>
      </c>
      <c r="G30" s="10"/>
      <c r="I30" s="112"/>
    </row>
    <row r="31" spans="1:9" x14ac:dyDescent="0.25">
      <c r="A31" s="6" t="s">
        <v>1716</v>
      </c>
      <c r="B31" s="6">
        <v>4010</v>
      </c>
      <c r="C31" s="34">
        <v>42537.424409722225</v>
      </c>
      <c r="D31" s="34">
        <v>42537.455046296294</v>
      </c>
      <c r="E31" s="6" t="s">
        <v>631</v>
      </c>
      <c r="F31" s="15">
        <f t="shared" si="0"/>
        <v>3.0636574068921618E-2</v>
      </c>
      <c r="G31" s="10"/>
      <c r="I31" s="112"/>
    </row>
    <row r="32" spans="1:9" x14ac:dyDescent="0.25">
      <c r="A32" s="6" t="s">
        <v>1717</v>
      </c>
      <c r="B32" s="6">
        <v>4020</v>
      </c>
      <c r="C32" s="34">
        <v>42537.390266203707</v>
      </c>
      <c r="D32" s="34">
        <v>42537.421111111114</v>
      </c>
      <c r="E32" s="6" t="s">
        <v>29</v>
      </c>
      <c r="F32" s="15">
        <f t="shared" si="0"/>
        <v>3.0844907407299615E-2</v>
      </c>
      <c r="G32" s="10"/>
      <c r="I32" s="112"/>
    </row>
    <row r="33" spans="1:9" x14ac:dyDescent="0.25">
      <c r="A33" s="6" t="s">
        <v>1718</v>
      </c>
      <c r="B33" s="6">
        <v>4019</v>
      </c>
      <c r="C33" s="34">
        <v>42537.433923611112</v>
      </c>
      <c r="D33" s="34">
        <v>42537.460844907408</v>
      </c>
      <c r="E33" s="6" t="s">
        <v>29</v>
      </c>
      <c r="F33" s="15">
        <f t="shared" si="0"/>
        <v>2.6921296295768116E-2</v>
      </c>
      <c r="G33" s="10"/>
      <c r="I33" s="112"/>
    </row>
    <row r="34" spans="1:9" x14ac:dyDescent="0.25">
      <c r="A34" s="6" t="s">
        <v>1719</v>
      </c>
      <c r="B34" s="6">
        <v>4024</v>
      </c>
      <c r="C34" s="34">
        <v>42537.405775462961</v>
      </c>
      <c r="D34" s="34">
        <v>42537.43440972222</v>
      </c>
      <c r="E34" s="6" t="s">
        <v>25</v>
      </c>
      <c r="F34" s="15">
        <f t="shared" si="0"/>
        <v>2.8634259258979E-2</v>
      </c>
      <c r="G34" s="10"/>
      <c r="I34" s="112"/>
    </row>
    <row r="35" spans="1:9" x14ac:dyDescent="0.25">
      <c r="A35" s="6" t="s">
        <v>1720</v>
      </c>
      <c r="B35" s="6">
        <v>4023</v>
      </c>
      <c r="C35" s="34">
        <v>42537.443657407406</v>
      </c>
      <c r="D35" s="34">
        <v>42537.473553240743</v>
      </c>
      <c r="E35" s="6" t="s">
        <v>25</v>
      </c>
      <c r="F35" s="15">
        <f t="shared" ref="F35:F66" si="1">D35-C35</f>
        <v>2.9895833336922806E-2</v>
      </c>
      <c r="G35" s="10"/>
      <c r="I35" s="112"/>
    </row>
    <row r="36" spans="1:9" x14ac:dyDescent="0.25">
      <c r="A36" s="6" t="s">
        <v>1721</v>
      </c>
      <c r="B36" s="6">
        <v>4011</v>
      </c>
      <c r="C36" s="34">
        <v>42537.414375</v>
      </c>
      <c r="D36" s="34">
        <v>42537.443078703705</v>
      </c>
      <c r="E36" s="6" t="s">
        <v>33</v>
      </c>
      <c r="F36" s="15">
        <f t="shared" si="1"/>
        <v>2.8703703705104999E-2</v>
      </c>
      <c r="G36" s="10"/>
      <c r="I36" s="112"/>
    </row>
    <row r="37" spans="1:9" x14ac:dyDescent="0.25">
      <c r="A37" s="6" t="s">
        <v>1722</v>
      </c>
      <c r="B37" s="6">
        <v>4012</v>
      </c>
      <c r="C37" s="34">
        <v>42537.452326388891</v>
      </c>
      <c r="D37" s="34">
        <v>42537.487361111111</v>
      </c>
      <c r="E37" s="6" t="s">
        <v>33</v>
      </c>
      <c r="F37" s="15">
        <f t="shared" si="1"/>
        <v>3.5034722219279502E-2</v>
      </c>
      <c r="G37" s="10"/>
      <c r="I37" s="112"/>
    </row>
    <row r="38" spans="1:9" x14ac:dyDescent="0.25">
      <c r="A38" s="6" t="s">
        <v>1723</v>
      </c>
      <c r="B38" s="6">
        <v>4014</v>
      </c>
      <c r="C38" s="34">
        <v>42537.426006944443</v>
      </c>
      <c r="D38" s="34">
        <v>42537.452523148146</v>
      </c>
      <c r="E38" s="6" t="s">
        <v>28</v>
      </c>
      <c r="F38" s="15">
        <f t="shared" si="1"/>
        <v>2.6516203703067731E-2</v>
      </c>
      <c r="G38" s="10"/>
      <c r="I38" s="112"/>
    </row>
    <row r="39" spans="1:9" x14ac:dyDescent="0.25">
      <c r="A39" s="6" t="s">
        <v>1724</v>
      </c>
      <c r="B39" s="6">
        <v>4013</v>
      </c>
      <c r="C39" s="34">
        <v>42537.46434027778</v>
      </c>
      <c r="D39" s="34">
        <v>42537.493958333333</v>
      </c>
      <c r="E39" s="6" t="s">
        <v>28</v>
      </c>
      <c r="F39" s="15">
        <f t="shared" si="1"/>
        <v>2.9618055552418809E-2</v>
      </c>
      <c r="G39" s="10"/>
      <c r="I39" s="112"/>
    </row>
    <row r="40" spans="1:9" x14ac:dyDescent="0.25">
      <c r="A40" s="6" t="s">
        <v>1725</v>
      </c>
      <c r="B40" s="6">
        <v>4042</v>
      </c>
      <c r="C40" s="34">
        <v>42537.436064814814</v>
      </c>
      <c r="D40" s="34">
        <v>42537.467881944445</v>
      </c>
      <c r="E40" s="6" t="s">
        <v>3218</v>
      </c>
      <c r="F40" s="15">
        <f t="shared" si="1"/>
        <v>3.181712963123573E-2</v>
      </c>
      <c r="G40" s="10"/>
      <c r="I40" s="112"/>
    </row>
    <row r="41" spans="1:9" x14ac:dyDescent="0.25">
      <c r="A41" s="6" t="s">
        <v>1726</v>
      </c>
      <c r="B41" s="6">
        <v>4041</v>
      </c>
      <c r="C41" s="34">
        <v>42537.473981481482</v>
      </c>
      <c r="D41" s="34">
        <v>42537.503935185188</v>
      </c>
      <c r="E41" s="6" t="s">
        <v>3218</v>
      </c>
      <c r="F41" s="15">
        <f t="shared" si="1"/>
        <v>2.9953703706269152E-2</v>
      </c>
      <c r="G41" s="10"/>
      <c r="I41" s="112"/>
    </row>
    <row r="42" spans="1:9" x14ac:dyDescent="0.25">
      <c r="A42" s="6" t="s">
        <v>1727</v>
      </c>
      <c r="B42" s="6">
        <v>4044</v>
      </c>
      <c r="C42" s="34">
        <v>42537.44635416667</v>
      </c>
      <c r="D42" s="34">
        <v>42537.477280092593</v>
      </c>
      <c r="E42" s="6" t="s">
        <v>24</v>
      </c>
      <c r="F42" s="15">
        <f t="shared" si="1"/>
        <v>3.0925925922929309E-2</v>
      </c>
      <c r="G42" s="10"/>
      <c r="I42" s="112"/>
    </row>
    <row r="43" spans="1:9" x14ac:dyDescent="0.25">
      <c r="A43" s="6" t="s">
        <v>1729</v>
      </c>
      <c r="B43" s="6">
        <v>4009</v>
      </c>
      <c r="C43" s="34">
        <v>42537.457754629628</v>
      </c>
      <c r="D43" s="34">
        <v>42537.484166666669</v>
      </c>
      <c r="E43" s="6" t="s">
        <v>631</v>
      </c>
      <c r="F43" s="15">
        <f t="shared" si="1"/>
        <v>2.641203704115469E-2</v>
      </c>
      <c r="G43" s="10"/>
      <c r="I43" s="112"/>
    </row>
    <row r="44" spans="1:9" x14ac:dyDescent="0.25">
      <c r="A44" s="6" t="s">
        <v>1730</v>
      </c>
      <c r="B44" s="6">
        <v>4010</v>
      </c>
      <c r="C44" s="34">
        <v>42537.497384259259</v>
      </c>
      <c r="D44" s="34">
        <v>42537.523692129631</v>
      </c>
      <c r="E44" s="6" t="s">
        <v>631</v>
      </c>
      <c r="F44" s="15">
        <f t="shared" si="1"/>
        <v>2.6307870371965691E-2</v>
      </c>
      <c r="G44" s="10"/>
      <c r="I44" s="112"/>
    </row>
    <row r="45" spans="1:9" x14ac:dyDescent="0.25">
      <c r="A45" s="6" t="s">
        <v>1731</v>
      </c>
      <c r="B45" s="6">
        <v>4020</v>
      </c>
      <c r="C45" s="34">
        <v>42537.46597222222</v>
      </c>
      <c r="D45" s="34">
        <v>42537.494675925926</v>
      </c>
      <c r="E45" s="6" t="s">
        <v>29</v>
      </c>
      <c r="F45" s="15">
        <f t="shared" si="1"/>
        <v>2.8703703705104999E-2</v>
      </c>
      <c r="G45" s="10"/>
      <c r="I45" s="112"/>
    </row>
    <row r="46" spans="1:9" x14ac:dyDescent="0.25">
      <c r="A46" s="6" t="s">
        <v>1732</v>
      </c>
      <c r="B46" s="6">
        <v>4019</v>
      </c>
      <c r="C46" s="34">
        <v>42537.50818287037</v>
      </c>
      <c r="D46" s="34">
        <v>42537.535439814812</v>
      </c>
      <c r="E46" s="6" t="s">
        <v>29</v>
      </c>
      <c r="F46" s="15">
        <f t="shared" si="1"/>
        <v>2.7256944442342501E-2</v>
      </c>
      <c r="G46" s="10"/>
      <c r="I46" s="112"/>
    </row>
    <row r="47" spans="1:9" x14ac:dyDescent="0.25">
      <c r="A47" s="6" t="s">
        <v>1733</v>
      </c>
      <c r="B47" s="6">
        <v>4024</v>
      </c>
      <c r="C47" s="34">
        <v>42537.481076388889</v>
      </c>
      <c r="D47" s="34">
        <v>42537.512060185189</v>
      </c>
      <c r="E47" s="6" t="s">
        <v>25</v>
      </c>
      <c r="F47" s="15">
        <f t="shared" si="1"/>
        <v>3.0983796299551614E-2</v>
      </c>
      <c r="G47" s="10"/>
      <c r="I47" s="112"/>
    </row>
    <row r="48" spans="1:9" x14ac:dyDescent="0.25">
      <c r="A48" s="6" t="s">
        <v>1734</v>
      </c>
      <c r="B48" s="6">
        <v>4023</v>
      </c>
      <c r="C48" s="34">
        <v>42537.517650462964</v>
      </c>
      <c r="D48" s="34">
        <v>42537.545081018521</v>
      </c>
      <c r="E48" s="6" t="s">
        <v>25</v>
      </c>
      <c r="F48" s="15">
        <f t="shared" si="1"/>
        <v>2.7430555557657499E-2</v>
      </c>
      <c r="G48" s="10"/>
      <c r="I48" s="112"/>
    </row>
    <row r="49" spans="1:9" x14ac:dyDescent="0.25">
      <c r="A49" s="6" t="s">
        <v>1735</v>
      </c>
      <c r="B49" s="6">
        <v>4011</v>
      </c>
      <c r="C49" s="34">
        <v>42537.490555555552</v>
      </c>
      <c r="D49" s="34">
        <v>42537.522141203706</v>
      </c>
      <c r="E49" s="6" t="s">
        <v>33</v>
      </c>
      <c r="F49" s="15">
        <f t="shared" si="1"/>
        <v>3.1585648153850343E-2</v>
      </c>
      <c r="G49" s="10"/>
      <c r="I49" s="112"/>
    </row>
    <row r="50" spans="1:9" x14ac:dyDescent="0.25">
      <c r="A50" s="6" t="s">
        <v>1736</v>
      </c>
      <c r="B50" s="6">
        <v>4012</v>
      </c>
      <c r="C50" s="34">
        <v>42537.527337962965</v>
      </c>
      <c r="D50" s="34">
        <v>42537.556516203702</v>
      </c>
      <c r="E50" s="6" t="s">
        <v>33</v>
      </c>
      <c r="F50" s="15">
        <f t="shared" si="1"/>
        <v>2.9178240736655425E-2</v>
      </c>
      <c r="G50" s="10"/>
      <c r="I50" s="112"/>
    </row>
    <row r="51" spans="1:9" x14ac:dyDescent="0.25">
      <c r="A51" s="6" t="s">
        <v>1737</v>
      </c>
      <c r="B51" s="6">
        <v>4014</v>
      </c>
      <c r="C51" s="34">
        <v>42537.496412037035</v>
      </c>
      <c r="D51" s="34">
        <v>42537.52484953704</v>
      </c>
      <c r="E51" s="6" t="s">
        <v>28</v>
      </c>
      <c r="F51" s="15">
        <f t="shared" si="1"/>
        <v>2.8437500004656613E-2</v>
      </c>
      <c r="G51" s="10"/>
      <c r="I51" s="112"/>
    </row>
    <row r="52" spans="1:9" x14ac:dyDescent="0.25">
      <c r="A52" s="6" t="s">
        <v>1738</v>
      </c>
      <c r="B52" s="6">
        <v>4013</v>
      </c>
      <c r="C52" s="34">
        <v>42537.538437499999</v>
      </c>
      <c r="D52" s="34">
        <v>42537.568715277775</v>
      </c>
      <c r="E52" s="6" t="s">
        <v>28</v>
      </c>
      <c r="F52" s="15">
        <f t="shared" si="1"/>
        <v>3.0277777776063886E-2</v>
      </c>
      <c r="G52" s="10"/>
      <c r="I52" s="112"/>
    </row>
    <row r="53" spans="1:9" x14ac:dyDescent="0.25">
      <c r="A53" s="6" t="s">
        <v>1739</v>
      </c>
      <c r="B53" s="6">
        <v>4042</v>
      </c>
      <c r="C53" s="34">
        <v>42537.508981481478</v>
      </c>
      <c r="D53" s="34">
        <v>42537.538263888891</v>
      </c>
      <c r="E53" s="6" t="s">
        <v>3218</v>
      </c>
      <c r="F53" s="15">
        <f t="shared" si="1"/>
        <v>2.9282407413120382E-2</v>
      </c>
      <c r="G53" s="10"/>
      <c r="I53" s="112"/>
    </row>
    <row r="54" spans="1:9" x14ac:dyDescent="0.25">
      <c r="A54" s="6" t="s">
        <v>1740</v>
      </c>
      <c r="B54" s="6">
        <v>4041</v>
      </c>
      <c r="C54" s="34">
        <v>42537.545069444444</v>
      </c>
      <c r="D54" s="34">
        <v>42537.581458333334</v>
      </c>
      <c r="E54" s="6" t="s">
        <v>3218</v>
      </c>
      <c r="F54" s="15">
        <f t="shared" si="1"/>
        <v>3.6388888889632653E-2</v>
      </c>
      <c r="G54" s="10"/>
      <c r="I54" s="112"/>
    </row>
    <row r="55" spans="1:9" x14ac:dyDescent="0.25">
      <c r="A55" s="6" t="s">
        <v>1741</v>
      </c>
      <c r="B55" s="6">
        <v>4044</v>
      </c>
      <c r="C55" s="34">
        <v>42537.522430555553</v>
      </c>
      <c r="D55" s="34">
        <v>42537.549409722225</v>
      </c>
      <c r="E55" s="6" t="s">
        <v>24</v>
      </c>
      <c r="F55" s="15">
        <f t="shared" si="1"/>
        <v>2.697916667239042E-2</v>
      </c>
      <c r="G55" s="10"/>
      <c r="I55" s="112"/>
    </row>
    <row r="56" spans="1:9" x14ac:dyDescent="0.25">
      <c r="A56" s="6" t="s">
        <v>1742</v>
      </c>
      <c r="B56" s="6">
        <v>4043</v>
      </c>
      <c r="C56" s="34">
        <v>42537.557673611111</v>
      </c>
      <c r="D56" s="34">
        <v>42537.591215277775</v>
      </c>
      <c r="E56" s="6" t="s">
        <v>24</v>
      </c>
      <c r="F56" s="15">
        <f t="shared" si="1"/>
        <v>3.3541666663950309E-2</v>
      </c>
      <c r="G56" s="10"/>
      <c r="I56" s="112"/>
    </row>
    <row r="57" spans="1:9" x14ac:dyDescent="0.25">
      <c r="A57" s="6" t="s">
        <v>1743</v>
      </c>
      <c r="B57" s="6">
        <v>4009</v>
      </c>
      <c r="C57" s="34">
        <v>42537.527303240742</v>
      </c>
      <c r="D57" s="34">
        <v>42537.557430555556</v>
      </c>
      <c r="E57" s="6" t="s">
        <v>631</v>
      </c>
      <c r="F57" s="15">
        <f t="shared" si="1"/>
        <v>3.0127314814308193E-2</v>
      </c>
      <c r="G57" s="10"/>
      <c r="I57" s="112"/>
    </row>
    <row r="58" spans="1:9" x14ac:dyDescent="0.25">
      <c r="A58" s="6" t="s">
        <v>1744</v>
      </c>
      <c r="B58" s="6">
        <v>4010</v>
      </c>
      <c r="C58" s="34">
        <v>42537.568483796298</v>
      </c>
      <c r="D58" s="34">
        <v>42537.599780092591</v>
      </c>
      <c r="E58" s="6" t="s">
        <v>631</v>
      </c>
      <c r="F58" s="15">
        <f t="shared" si="1"/>
        <v>3.1296296292566694E-2</v>
      </c>
      <c r="G58" s="10"/>
      <c r="I58" s="112"/>
    </row>
    <row r="59" spans="1:9" x14ac:dyDescent="0.25">
      <c r="A59" s="6" t="s">
        <v>1745</v>
      </c>
      <c r="B59" s="6">
        <v>4020</v>
      </c>
      <c r="C59" s="34">
        <v>42537.539409722223</v>
      </c>
      <c r="D59" s="34">
        <v>42537.567314814813</v>
      </c>
      <c r="E59" s="6" t="s">
        <v>29</v>
      </c>
      <c r="F59" s="15">
        <f t="shared" si="1"/>
        <v>2.7905092589207925E-2</v>
      </c>
      <c r="G59" s="10"/>
      <c r="I59" s="112"/>
    </row>
    <row r="60" spans="1:9" x14ac:dyDescent="0.25">
      <c r="A60" s="6" t="s">
        <v>1746</v>
      </c>
      <c r="B60" s="6">
        <v>4019</v>
      </c>
      <c r="C60" s="34">
        <v>42537.577175925922</v>
      </c>
      <c r="D60" s="34">
        <v>42537.61074074074</v>
      </c>
      <c r="E60" s="6" t="s">
        <v>29</v>
      </c>
      <c r="F60" s="15">
        <f t="shared" si="1"/>
        <v>3.3564814817509614E-2</v>
      </c>
      <c r="G60" s="10"/>
      <c r="I60" s="112"/>
    </row>
    <row r="61" spans="1:9" x14ac:dyDescent="0.25">
      <c r="A61" s="6" t="s">
        <v>1747</v>
      </c>
      <c r="B61" s="6">
        <v>4024</v>
      </c>
      <c r="C61" s="34">
        <v>42537.552476851852</v>
      </c>
      <c r="D61" s="34">
        <v>42537.580208333333</v>
      </c>
      <c r="E61" s="6" t="s">
        <v>25</v>
      </c>
      <c r="F61" s="15">
        <f t="shared" si="1"/>
        <v>2.7731481481168885E-2</v>
      </c>
      <c r="G61" s="10"/>
      <c r="I61" s="112"/>
    </row>
    <row r="62" spans="1:9" x14ac:dyDescent="0.25">
      <c r="A62" s="6" t="s">
        <v>1748</v>
      </c>
      <c r="B62" s="6">
        <v>4023</v>
      </c>
      <c r="C62" s="34">
        <v>42537.590543981481</v>
      </c>
      <c r="D62" s="34">
        <v>42537.622002314813</v>
      </c>
      <c r="E62" s="6" t="s">
        <v>25</v>
      </c>
      <c r="F62" s="15">
        <f t="shared" si="1"/>
        <v>3.145833333110204E-2</v>
      </c>
      <c r="G62" s="10"/>
      <c r="I62" s="112"/>
    </row>
    <row r="63" spans="1:9" x14ac:dyDescent="0.25">
      <c r="A63" s="6" t="s">
        <v>1749</v>
      </c>
      <c r="B63" s="6">
        <v>4011</v>
      </c>
      <c r="C63" s="34">
        <v>42537.558993055558</v>
      </c>
      <c r="D63" s="34">
        <v>42537.59070601852</v>
      </c>
      <c r="E63" s="6" t="s">
        <v>33</v>
      </c>
      <c r="F63" s="15">
        <f t="shared" si="1"/>
        <v>3.1712962962046731E-2</v>
      </c>
      <c r="G63" s="10"/>
      <c r="I63" s="112"/>
    </row>
    <row r="64" spans="1:9" x14ac:dyDescent="0.25">
      <c r="A64" s="6" t="s">
        <v>1750</v>
      </c>
      <c r="B64" s="6">
        <v>4012</v>
      </c>
      <c r="C64" s="34">
        <v>42537.600960648146</v>
      </c>
      <c r="D64" s="34">
        <v>42537.630497685182</v>
      </c>
      <c r="E64" s="6" t="s">
        <v>33</v>
      </c>
      <c r="F64" s="15">
        <f t="shared" si="1"/>
        <v>2.9537037036789116E-2</v>
      </c>
      <c r="G64" s="10"/>
      <c r="I64" s="112"/>
    </row>
    <row r="65" spans="1:9" x14ac:dyDescent="0.25">
      <c r="A65" s="6" t="s">
        <v>1751</v>
      </c>
      <c r="B65" s="6">
        <v>4014</v>
      </c>
      <c r="C65" s="34">
        <v>42537.571689814817</v>
      </c>
      <c r="D65" s="34">
        <v>42537.59883101852</v>
      </c>
      <c r="E65" s="6" t="s">
        <v>28</v>
      </c>
      <c r="F65" s="15">
        <f t="shared" si="1"/>
        <v>2.7141203703649808E-2</v>
      </c>
      <c r="G65" s="10"/>
      <c r="I65" s="112"/>
    </row>
    <row r="66" spans="1:9" x14ac:dyDescent="0.25">
      <c r="A66" s="6" t="s">
        <v>1753</v>
      </c>
      <c r="B66" s="6">
        <v>4042</v>
      </c>
      <c r="C66" s="34">
        <v>42537.58357638889</v>
      </c>
      <c r="D66" s="34">
        <v>42537.611990740741</v>
      </c>
      <c r="E66" s="6" t="s">
        <v>3218</v>
      </c>
      <c r="F66" s="15">
        <f t="shared" si="1"/>
        <v>2.8414351851097308E-2</v>
      </c>
      <c r="G66" s="10"/>
      <c r="I66" s="112"/>
    </row>
    <row r="67" spans="1:9" x14ac:dyDescent="0.25">
      <c r="A67" s="6" t="s">
        <v>1754</v>
      </c>
      <c r="B67" s="6">
        <v>4041</v>
      </c>
      <c r="C67" s="34">
        <v>42537.619652777779</v>
      </c>
      <c r="D67" s="34">
        <v>42537.653773148151</v>
      </c>
      <c r="E67" s="6" t="s">
        <v>3218</v>
      </c>
      <c r="F67" s="15">
        <f t="shared" ref="F67:F98" si="2">D67-C67</f>
        <v>3.4120370371965691E-2</v>
      </c>
      <c r="G67" s="10"/>
      <c r="I67" s="112"/>
    </row>
    <row r="68" spans="1:9" x14ac:dyDescent="0.25">
      <c r="A68" s="6" t="s">
        <v>1755</v>
      </c>
      <c r="B68" s="6">
        <v>4044</v>
      </c>
      <c r="C68" s="34">
        <v>42537.594641203701</v>
      </c>
      <c r="D68" s="34">
        <v>42537.624328703707</v>
      </c>
      <c r="E68" s="6" t="s">
        <v>24</v>
      </c>
      <c r="F68" s="15">
        <f t="shared" si="2"/>
        <v>2.9687500005820766E-2</v>
      </c>
      <c r="G68" s="10"/>
      <c r="I68" s="112"/>
    </row>
    <row r="69" spans="1:9" x14ac:dyDescent="0.25">
      <c r="A69" s="6" t="s">
        <v>1757</v>
      </c>
      <c r="B69" s="6">
        <v>4009</v>
      </c>
      <c r="C69" s="34">
        <v>42537.602581018517</v>
      </c>
      <c r="D69" s="34">
        <v>42537.630335648151</v>
      </c>
      <c r="E69" s="6" t="s">
        <v>631</v>
      </c>
      <c r="F69" s="15">
        <f t="shared" si="2"/>
        <v>2.775462963472819E-2</v>
      </c>
      <c r="G69" s="10"/>
      <c r="I69" s="112"/>
    </row>
    <row r="70" spans="1:9" x14ac:dyDescent="0.25">
      <c r="A70" s="6" t="s">
        <v>4762</v>
      </c>
      <c r="B70" s="6">
        <v>4020</v>
      </c>
      <c r="C70" s="34">
        <v>42537.614085648151</v>
      </c>
      <c r="D70" s="34">
        <v>42537.648923611108</v>
      </c>
      <c r="E70" s="6" t="s">
        <v>29</v>
      </c>
      <c r="F70" s="15">
        <f t="shared" si="2"/>
        <v>3.4837962957681157E-2</v>
      </c>
      <c r="G70" s="10"/>
      <c r="I70" s="112"/>
    </row>
    <row r="71" spans="1:9" x14ac:dyDescent="0.25">
      <c r="A71" s="6" t="s">
        <v>1760</v>
      </c>
      <c r="B71" s="6">
        <v>4024</v>
      </c>
      <c r="C71" s="34">
        <v>42537.62462962963</v>
      </c>
      <c r="D71" s="34">
        <v>42537.650671296295</v>
      </c>
      <c r="E71" s="6" t="s">
        <v>25</v>
      </c>
      <c r="F71" s="15">
        <f t="shared" si="2"/>
        <v>2.6041666664241347E-2</v>
      </c>
      <c r="G71" s="10"/>
      <c r="I71" s="112"/>
    </row>
    <row r="72" spans="1:9" x14ac:dyDescent="0.25">
      <c r="A72" s="6" t="s">
        <v>1765</v>
      </c>
      <c r="B72" s="6">
        <v>4017</v>
      </c>
      <c r="C72" s="34">
        <v>42537.685729166667</v>
      </c>
      <c r="D72" s="34">
        <v>42537.716331018521</v>
      </c>
      <c r="E72" s="6" t="s">
        <v>36</v>
      </c>
      <c r="F72" s="15">
        <f t="shared" si="2"/>
        <v>3.0601851853134576E-2</v>
      </c>
      <c r="G72" s="10"/>
      <c r="I72" s="112"/>
    </row>
    <row r="73" spans="1:9" x14ac:dyDescent="0.25">
      <c r="A73" s="6" t="s">
        <v>1767</v>
      </c>
      <c r="B73" s="6">
        <v>4041</v>
      </c>
      <c r="C73" s="34">
        <v>42537.696666666663</v>
      </c>
      <c r="D73" s="34">
        <v>42537.728171296294</v>
      </c>
      <c r="E73" s="6" t="s">
        <v>3218</v>
      </c>
      <c r="F73" s="15">
        <f t="shared" si="2"/>
        <v>3.1504629630944692E-2</v>
      </c>
      <c r="G73" s="10"/>
      <c r="I73" s="112"/>
    </row>
    <row r="74" spans="1:9" x14ac:dyDescent="0.25">
      <c r="A74" s="6" t="s">
        <v>1769</v>
      </c>
      <c r="B74" s="6">
        <v>4043</v>
      </c>
      <c r="C74" s="34">
        <v>42537.706134259257</v>
      </c>
      <c r="D74" s="34">
        <v>42537.739918981482</v>
      </c>
      <c r="E74" s="6" t="s">
        <v>24</v>
      </c>
      <c r="F74" s="15">
        <f t="shared" si="2"/>
        <v>3.3784722225391306E-2</v>
      </c>
      <c r="G74" s="10"/>
      <c r="I74" s="112"/>
    </row>
    <row r="75" spans="1:9" x14ac:dyDescent="0.25">
      <c r="A75" s="6" t="s">
        <v>1770</v>
      </c>
      <c r="B75" s="6">
        <v>4009</v>
      </c>
      <c r="C75" s="34">
        <v>42537.679548611108</v>
      </c>
      <c r="D75" s="34">
        <v>42537.713472222225</v>
      </c>
      <c r="E75" s="6" t="s">
        <v>631</v>
      </c>
      <c r="F75" s="15">
        <f t="shared" si="2"/>
        <v>3.3923611117643304E-2</v>
      </c>
      <c r="G75" s="10"/>
      <c r="I75" s="112"/>
    </row>
    <row r="76" spans="1:9" x14ac:dyDescent="0.25">
      <c r="A76" s="6" t="s">
        <v>1771</v>
      </c>
      <c r="B76" s="6">
        <v>4010</v>
      </c>
      <c r="C76" s="34">
        <v>42537.715462962966</v>
      </c>
      <c r="D76" s="34">
        <v>42537.743356481478</v>
      </c>
      <c r="E76" s="6" t="s">
        <v>631</v>
      </c>
      <c r="F76" s="15">
        <f t="shared" si="2"/>
        <v>2.7893518512428273E-2</v>
      </c>
      <c r="G76" s="10"/>
      <c r="I76" s="112"/>
    </row>
    <row r="77" spans="1:9" x14ac:dyDescent="0.25">
      <c r="A77" s="6" t="s">
        <v>1772</v>
      </c>
      <c r="B77" s="6">
        <v>4020</v>
      </c>
      <c r="C77" s="34">
        <v>42537.689814814818</v>
      </c>
      <c r="D77" s="34">
        <v>42537.721041666664</v>
      </c>
      <c r="E77" s="6" t="s">
        <v>29</v>
      </c>
      <c r="F77" s="15">
        <f t="shared" si="2"/>
        <v>3.1226851846440695E-2</v>
      </c>
      <c r="G77" s="10"/>
      <c r="I77" s="112"/>
    </row>
    <row r="78" spans="1:9" x14ac:dyDescent="0.25">
      <c r="A78" s="6" t="s">
        <v>1775</v>
      </c>
      <c r="B78" s="6">
        <v>4023</v>
      </c>
      <c r="C78" s="34">
        <v>42537.736238425925</v>
      </c>
      <c r="D78" s="34">
        <v>42537.768055555556</v>
      </c>
      <c r="E78" s="6" t="s">
        <v>25</v>
      </c>
      <c r="F78" s="15">
        <f t="shared" si="2"/>
        <v>3.181712963123573E-2</v>
      </c>
      <c r="G78" s="10"/>
      <c r="I78" s="112"/>
    </row>
    <row r="79" spans="1:9" x14ac:dyDescent="0.25">
      <c r="A79" s="6" t="s">
        <v>1776</v>
      </c>
      <c r="B79" s="6">
        <v>4014</v>
      </c>
      <c r="C79" s="34">
        <v>42537.707546296297</v>
      </c>
      <c r="D79" s="34">
        <v>42537.736273148148</v>
      </c>
      <c r="E79" s="6" t="s">
        <v>28</v>
      </c>
      <c r="F79" s="15">
        <f t="shared" si="2"/>
        <v>2.8726851851388346E-2</v>
      </c>
      <c r="G79" s="10"/>
      <c r="I79" s="112"/>
    </row>
    <row r="80" spans="1:9" x14ac:dyDescent="0.25">
      <c r="A80" s="6" t="s">
        <v>1777</v>
      </c>
      <c r="B80" s="6">
        <v>4013</v>
      </c>
      <c r="C80" s="34">
        <v>42537.744872685187</v>
      </c>
      <c r="D80" s="34">
        <v>42537.776134259257</v>
      </c>
      <c r="E80" s="6" t="s">
        <v>28</v>
      </c>
      <c r="F80" s="15">
        <f t="shared" si="2"/>
        <v>3.1261574069503695E-2</v>
      </c>
      <c r="G80" s="10"/>
      <c r="I80" s="112"/>
    </row>
    <row r="81" spans="1:9" x14ac:dyDescent="0.25">
      <c r="A81" s="6" t="s">
        <v>1778</v>
      </c>
      <c r="B81" s="6">
        <v>4018</v>
      </c>
      <c r="C81" s="34">
        <v>42537.719004629631</v>
      </c>
      <c r="D81" s="34">
        <v>42537.751377314817</v>
      </c>
      <c r="E81" s="6" t="s">
        <v>36</v>
      </c>
      <c r="F81" s="15">
        <f t="shared" si="2"/>
        <v>3.2372685185691807E-2</v>
      </c>
      <c r="G81" s="10"/>
      <c r="I81" s="112"/>
    </row>
    <row r="82" spans="1:9" x14ac:dyDescent="0.25">
      <c r="A82" s="6" t="s">
        <v>1779</v>
      </c>
      <c r="B82" s="6">
        <v>4017</v>
      </c>
      <c r="C82" s="34">
        <v>42537.757060185184</v>
      </c>
      <c r="D82" s="34">
        <v>42537.785763888889</v>
      </c>
      <c r="E82" s="6" t="s">
        <v>36</v>
      </c>
      <c r="F82" s="15">
        <f t="shared" si="2"/>
        <v>2.8703703705104999E-2</v>
      </c>
      <c r="G82" s="10"/>
      <c r="I82" s="112"/>
    </row>
    <row r="83" spans="1:9" x14ac:dyDescent="0.25">
      <c r="A83" s="6" t="s">
        <v>1780</v>
      </c>
      <c r="B83" s="6">
        <v>4042</v>
      </c>
      <c r="C83" s="34">
        <v>42537.731006944443</v>
      </c>
      <c r="D83" s="34">
        <v>42537.762013888889</v>
      </c>
      <c r="E83" s="6" t="s">
        <v>3218</v>
      </c>
      <c r="F83" s="15">
        <f t="shared" si="2"/>
        <v>3.1006944445834961E-2</v>
      </c>
      <c r="G83" s="10"/>
      <c r="I83" s="112"/>
    </row>
    <row r="84" spans="1:9" x14ac:dyDescent="0.25">
      <c r="A84" s="6" t="s">
        <v>1781</v>
      </c>
      <c r="B84" s="6">
        <v>4041</v>
      </c>
      <c r="C84" s="34">
        <v>42537.766782407409</v>
      </c>
      <c r="D84" s="34">
        <v>42537.798472222225</v>
      </c>
      <c r="E84" s="6" t="s">
        <v>3218</v>
      </c>
      <c r="F84" s="15">
        <f t="shared" si="2"/>
        <v>3.1689814815763384E-2</v>
      </c>
      <c r="G84" s="10"/>
      <c r="I84" s="112"/>
    </row>
    <row r="85" spans="1:9" x14ac:dyDescent="0.25">
      <c r="A85" s="6" t="s">
        <v>1782</v>
      </c>
      <c r="B85" s="6">
        <v>4044</v>
      </c>
      <c r="C85" s="34">
        <v>42537.743495370371</v>
      </c>
      <c r="D85" s="34">
        <v>42537.772916666669</v>
      </c>
      <c r="E85" s="6" t="s">
        <v>24</v>
      </c>
      <c r="F85" s="15">
        <f t="shared" si="2"/>
        <v>2.9421296298096422E-2</v>
      </c>
      <c r="G85" s="10"/>
      <c r="I85" s="112"/>
    </row>
    <row r="86" spans="1:9" x14ac:dyDescent="0.25">
      <c r="A86" s="6" t="s">
        <v>1784</v>
      </c>
      <c r="B86" s="6">
        <v>4009</v>
      </c>
      <c r="C86" s="34">
        <v>42537.746145833335</v>
      </c>
      <c r="D86" s="34">
        <v>42537.776770833334</v>
      </c>
      <c r="E86" s="6" t="s">
        <v>631</v>
      </c>
      <c r="F86" s="15">
        <f t="shared" si="2"/>
        <v>3.0624999999417923E-2</v>
      </c>
      <c r="G86" s="10"/>
      <c r="I86" s="112"/>
    </row>
    <row r="87" spans="1:9" x14ac:dyDescent="0.25">
      <c r="A87" s="6" t="s">
        <v>1785</v>
      </c>
      <c r="B87" s="6">
        <v>4010</v>
      </c>
      <c r="C87" s="34">
        <v>42537.785405092596</v>
      </c>
      <c r="D87" s="34">
        <v>42537.817685185182</v>
      </c>
      <c r="E87" s="6" t="s">
        <v>631</v>
      </c>
      <c r="F87" s="15">
        <f t="shared" si="2"/>
        <v>3.2280092586006504E-2</v>
      </c>
      <c r="G87" s="10"/>
      <c r="I87" s="112"/>
    </row>
    <row r="88" spans="1:9" x14ac:dyDescent="0.25">
      <c r="A88" s="6" t="s">
        <v>1786</v>
      </c>
      <c r="B88" s="6">
        <v>4011</v>
      </c>
      <c r="C88" s="34">
        <v>42537.760937500003</v>
      </c>
      <c r="D88" s="34">
        <v>42537.785868055558</v>
      </c>
      <c r="E88" s="6" t="s">
        <v>33</v>
      </c>
      <c r="F88" s="15">
        <f t="shared" si="2"/>
        <v>2.4930555555329192E-2</v>
      </c>
      <c r="G88" s="10"/>
      <c r="I88" s="112"/>
    </row>
    <row r="89" spans="1:9" x14ac:dyDescent="0.25">
      <c r="A89" s="6" t="s">
        <v>1787</v>
      </c>
      <c r="B89" s="6">
        <v>4012</v>
      </c>
      <c r="C89" s="34">
        <v>42537.797523148147</v>
      </c>
      <c r="D89" s="34">
        <v>42537.825775462959</v>
      </c>
      <c r="E89" s="6" t="s">
        <v>33</v>
      </c>
      <c r="F89" s="15">
        <f t="shared" si="2"/>
        <v>2.8252314812561963E-2</v>
      </c>
      <c r="G89" s="10"/>
      <c r="I89" s="112"/>
    </row>
    <row r="90" spans="1:9" x14ac:dyDescent="0.25">
      <c r="A90" s="6" t="s">
        <v>1789</v>
      </c>
      <c r="B90" s="6">
        <v>4026</v>
      </c>
      <c r="C90" s="34">
        <v>42537.810949074075</v>
      </c>
      <c r="D90" s="34">
        <v>42537.837037037039</v>
      </c>
      <c r="E90" s="6" t="s">
        <v>26</v>
      </c>
      <c r="F90" s="15">
        <f t="shared" si="2"/>
        <v>2.6087962964083999E-2</v>
      </c>
      <c r="G90" s="10"/>
      <c r="I90" s="112"/>
    </row>
    <row r="91" spans="1:9" x14ac:dyDescent="0.25">
      <c r="A91" s="6" t="s">
        <v>1790</v>
      </c>
      <c r="B91" s="6">
        <v>4018</v>
      </c>
      <c r="C91" s="34">
        <v>42537.789282407408</v>
      </c>
      <c r="D91" s="34">
        <v>42537.819039351853</v>
      </c>
      <c r="E91" s="6" t="s">
        <v>36</v>
      </c>
      <c r="F91" s="15">
        <f t="shared" si="2"/>
        <v>2.9756944444670808E-2</v>
      </c>
      <c r="G91" s="10"/>
      <c r="I91" s="112"/>
    </row>
    <row r="92" spans="1:9" x14ac:dyDescent="0.25">
      <c r="A92" s="6" t="s">
        <v>1791</v>
      </c>
      <c r="B92" s="6">
        <v>4017</v>
      </c>
      <c r="C92" s="34">
        <v>42537.831099537034</v>
      </c>
      <c r="D92" s="34">
        <v>42537.86078703704</v>
      </c>
      <c r="E92" s="6" t="s">
        <v>36</v>
      </c>
      <c r="F92" s="15">
        <f t="shared" si="2"/>
        <v>2.9687500005820766E-2</v>
      </c>
      <c r="G92" s="10"/>
      <c r="I92" s="112"/>
    </row>
    <row r="93" spans="1:9" x14ac:dyDescent="0.25">
      <c r="A93" s="6" t="s">
        <v>1792</v>
      </c>
      <c r="B93" s="6">
        <v>4042</v>
      </c>
      <c r="C93" s="34">
        <v>42537.812754629631</v>
      </c>
      <c r="D93" s="34">
        <v>42537.84101851852</v>
      </c>
      <c r="E93" s="6" t="s">
        <v>3218</v>
      </c>
      <c r="F93" s="15">
        <f t="shared" si="2"/>
        <v>2.8263888889341615E-2</v>
      </c>
      <c r="G93" s="10"/>
      <c r="I93" s="112"/>
    </row>
    <row r="94" spans="1:9" x14ac:dyDescent="0.25">
      <c r="A94" s="6" t="s">
        <v>1793</v>
      </c>
      <c r="B94" s="6">
        <v>4041</v>
      </c>
      <c r="C94" s="34">
        <v>42537.848969907405</v>
      </c>
      <c r="D94" s="34">
        <v>42537.880624999998</v>
      </c>
      <c r="E94" s="6" t="s">
        <v>3218</v>
      </c>
      <c r="F94" s="15">
        <f t="shared" si="2"/>
        <v>3.1655092592700385E-2</v>
      </c>
      <c r="G94" s="10"/>
      <c r="I94" s="112"/>
    </row>
    <row r="95" spans="1:9" x14ac:dyDescent="0.25">
      <c r="A95" s="6" t="s">
        <v>1794</v>
      </c>
      <c r="B95" s="6">
        <v>4011</v>
      </c>
      <c r="C95" s="34">
        <v>42537.830972222226</v>
      </c>
      <c r="D95" s="34">
        <v>42537.858159722222</v>
      </c>
      <c r="E95" s="6" t="s">
        <v>33</v>
      </c>
      <c r="F95" s="15">
        <f t="shared" si="2"/>
        <v>2.7187499996216502E-2</v>
      </c>
      <c r="G95" s="10"/>
      <c r="I95" s="112"/>
    </row>
    <row r="96" spans="1:9" x14ac:dyDescent="0.25">
      <c r="A96" s="6" t="s">
        <v>1795</v>
      </c>
      <c r="B96" s="6">
        <v>4012</v>
      </c>
      <c r="C96" s="34">
        <v>42537.87054398148</v>
      </c>
      <c r="D96" s="34">
        <v>42537.89875</v>
      </c>
      <c r="E96" s="6" t="s">
        <v>33</v>
      </c>
      <c r="F96" s="15">
        <f t="shared" si="2"/>
        <v>2.8206018519995268E-2</v>
      </c>
      <c r="G96" s="10"/>
      <c r="I96" s="112"/>
    </row>
    <row r="97" spans="1:9" x14ac:dyDescent="0.25">
      <c r="A97" s="6" t="s">
        <v>1796</v>
      </c>
      <c r="B97" s="6">
        <v>4025</v>
      </c>
      <c r="C97" s="34">
        <v>42537.851712962962</v>
      </c>
      <c r="D97" s="34">
        <v>42537.880497685182</v>
      </c>
      <c r="E97" s="6" t="s">
        <v>26</v>
      </c>
      <c r="F97" s="15">
        <f t="shared" si="2"/>
        <v>2.8784722220734693E-2</v>
      </c>
      <c r="G97" s="10"/>
      <c r="I97" s="112"/>
    </row>
    <row r="98" spans="1:9" x14ac:dyDescent="0.25">
      <c r="A98" s="6" t="s">
        <v>1797</v>
      </c>
      <c r="B98" s="6">
        <v>4026</v>
      </c>
      <c r="C98" s="34">
        <v>42537.88957175926</v>
      </c>
      <c r="D98" s="34">
        <v>42537.922025462962</v>
      </c>
      <c r="E98" s="6" t="s">
        <v>26</v>
      </c>
      <c r="F98" s="15">
        <f t="shared" si="2"/>
        <v>3.2453703701321501E-2</v>
      </c>
      <c r="G98" s="10"/>
      <c r="I98" s="112"/>
    </row>
    <row r="99" spans="1:9" x14ac:dyDescent="0.25">
      <c r="A99" s="6" t="s">
        <v>1798</v>
      </c>
      <c r="B99" s="6">
        <v>4018</v>
      </c>
      <c r="C99" s="34">
        <v>42537.871076388888</v>
      </c>
      <c r="D99" s="34">
        <v>42537.904317129629</v>
      </c>
      <c r="E99" s="6" t="s">
        <v>36</v>
      </c>
      <c r="F99" s="15">
        <f t="shared" ref="F99:F113" si="3">D99-C99</f>
        <v>3.3240740740438923E-2</v>
      </c>
      <c r="G99" s="10"/>
      <c r="I99" s="112"/>
    </row>
    <row r="100" spans="1:9" x14ac:dyDescent="0.25">
      <c r="A100" s="6" t="s">
        <v>1799</v>
      </c>
      <c r="B100" s="6">
        <v>4017</v>
      </c>
      <c r="C100" s="34">
        <v>42537.912766203706</v>
      </c>
      <c r="D100" s="34">
        <v>42537.945798611108</v>
      </c>
      <c r="E100" s="6" t="s">
        <v>36</v>
      </c>
      <c r="F100" s="15">
        <f t="shared" si="3"/>
        <v>3.3032407402060926E-2</v>
      </c>
      <c r="G100" s="10"/>
      <c r="I100" s="112"/>
    </row>
    <row r="101" spans="1:9" x14ac:dyDescent="0.25">
      <c r="A101" s="6" t="s">
        <v>1800</v>
      </c>
      <c r="B101" s="6">
        <v>4042</v>
      </c>
      <c r="C101" s="34">
        <v>42537.892708333333</v>
      </c>
      <c r="D101" s="34">
        <v>42537.925358796296</v>
      </c>
      <c r="E101" s="6" t="s">
        <v>3218</v>
      </c>
      <c r="F101" s="15">
        <f t="shared" si="3"/>
        <v>3.2650462962919846E-2</v>
      </c>
      <c r="G101" s="10"/>
      <c r="I101" s="112"/>
    </row>
    <row r="102" spans="1:9" x14ac:dyDescent="0.25">
      <c r="A102" s="6" t="s">
        <v>4763</v>
      </c>
      <c r="B102" s="6">
        <v>4041</v>
      </c>
      <c r="C102" s="34">
        <v>42537.933703703704</v>
      </c>
      <c r="D102" s="34">
        <v>42537.965752314813</v>
      </c>
      <c r="E102" s="6" t="s">
        <v>3218</v>
      </c>
      <c r="F102" s="15">
        <f t="shared" si="3"/>
        <v>3.2048611108621117E-2</v>
      </c>
      <c r="G102" s="10"/>
      <c r="I102" s="112"/>
    </row>
    <row r="103" spans="1:9" x14ac:dyDescent="0.25">
      <c r="A103" s="6" t="s">
        <v>4764</v>
      </c>
      <c r="B103" s="6">
        <v>4012</v>
      </c>
      <c r="C103" s="34">
        <v>42537.953715277778</v>
      </c>
      <c r="D103" s="34">
        <v>42537.98333333333</v>
      </c>
      <c r="E103" s="6" t="s">
        <v>33</v>
      </c>
      <c r="F103" s="15">
        <f t="shared" si="3"/>
        <v>2.9618055552418809E-2</v>
      </c>
      <c r="G103" s="10"/>
      <c r="I103" s="112"/>
    </row>
    <row r="104" spans="1:9" x14ac:dyDescent="0.25">
      <c r="A104" s="6" t="s">
        <v>1802</v>
      </c>
      <c r="B104" s="6">
        <v>4025</v>
      </c>
      <c r="C104" s="34">
        <v>42537.936319444445</v>
      </c>
      <c r="D104" s="34">
        <v>42537.962083333332</v>
      </c>
      <c r="E104" s="6" t="s">
        <v>26</v>
      </c>
      <c r="F104" s="15">
        <f t="shared" si="3"/>
        <v>2.5763888887013309E-2</v>
      </c>
      <c r="G104" s="10"/>
      <c r="I104" s="112"/>
    </row>
    <row r="105" spans="1:9" x14ac:dyDescent="0.25">
      <c r="A105" s="6" t="s">
        <v>4765</v>
      </c>
      <c r="B105" s="6">
        <v>4026</v>
      </c>
      <c r="C105" s="34">
        <v>42537.974768518521</v>
      </c>
      <c r="D105" s="34">
        <v>42538.003796296296</v>
      </c>
      <c r="E105" s="6" t="s">
        <v>26</v>
      </c>
      <c r="F105" s="15">
        <f t="shared" si="3"/>
        <v>2.9027777774899732E-2</v>
      </c>
      <c r="G105" s="10"/>
      <c r="I105" s="112"/>
    </row>
    <row r="106" spans="1:9" x14ac:dyDescent="0.25">
      <c r="A106" s="6" t="s">
        <v>1803</v>
      </c>
      <c r="B106" s="6">
        <v>4018</v>
      </c>
      <c r="C106" s="34">
        <v>42537.953287037039</v>
      </c>
      <c r="D106" s="34">
        <v>42537.986111111109</v>
      </c>
      <c r="E106" s="6" t="s">
        <v>36</v>
      </c>
      <c r="F106" s="15">
        <f t="shared" si="3"/>
        <v>3.2824074070958886E-2</v>
      </c>
      <c r="G106" s="10"/>
      <c r="I106" s="112"/>
    </row>
    <row r="107" spans="1:9" x14ac:dyDescent="0.25">
      <c r="A107" s="6" t="s">
        <v>4766</v>
      </c>
      <c r="B107" s="6">
        <v>4017</v>
      </c>
      <c r="C107" s="34">
        <v>42537.995185185187</v>
      </c>
      <c r="D107" s="34">
        <v>42538.029456018521</v>
      </c>
      <c r="E107" s="6" t="s">
        <v>36</v>
      </c>
      <c r="F107" s="15">
        <f t="shared" si="3"/>
        <v>3.4270833333721384E-2</v>
      </c>
      <c r="G107" s="10"/>
      <c r="I107" s="112"/>
    </row>
    <row r="108" spans="1:9" x14ac:dyDescent="0.25">
      <c r="A108" s="6" t="s">
        <v>4767</v>
      </c>
      <c r="B108" s="6">
        <v>4042</v>
      </c>
      <c r="C108" s="34">
        <v>42537.974618055552</v>
      </c>
      <c r="D108" s="34">
        <v>42538.009039351855</v>
      </c>
      <c r="E108" s="6" t="s">
        <v>3218</v>
      </c>
      <c r="F108" s="15">
        <f t="shared" si="3"/>
        <v>3.4421296302753035E-2</v>
      </c>
      <c r="G108" s="10"/>
      <c r="I108" s="112"/>
    </row>
    <row r="109" spans="1:9" x14ac:dyDescent="0.25">
      <c r="A109" s="6" t="s">
        <v>4768</v>
      </c>
      <c r="B109" s="6">
        <v>4041</v>
      </c>
      <c r="C109" s="34">
        <v>42538.014652777776</v>
      </c>
      <c r="D109" s="34">
        <v>42538.047662037039</v>
      </c>
      <c r="E109" s="6" t="s">
        <v>3218</v>
      </c>
      <c r="F109" s="15">
        <f t="shared" si="3"/>
        <v>3.3009259263053536E-2</v>
      </c>
      <c r="G109" s="10"/>
      <c r="I109" s="112"/>
    </row>
    <row r="110" spans="1:9" x14ac:dyDescent="0.25">
      <c r="A110" s="6" t="s">
        <v>4769</v>
      </c>
      <c r="B110" s="6">
        <v>4011</v>
      </c>
      <c r="C110" s="34">
        <v>42537.99795138889</v>
      </c>
      <c r="D110" s="34">
        <v>42538.026261574072</v>
      </c>
      <c r="E110" s="6" t="s">
        <v>33</v>
      </c>
      <c r="F110" s="15">
        <f t="shared" si="3"/>
        <v>2.8310185181908309E-2</v>
      </c>
      <c r="G110" s="10"/>
      <c r="I110" s="112"/>
    </row>
    <row r="111" spans="1:9" x14ac:dyDescent="0.25">
      <c r="A111" s="6" t="s">
        <v>4770</v>
      </c>
      <c r="B111" s="6">
        <v>4012</v>
      </c>
      <c r="C111" s="34">
        <v>42538.037615740737</v>
      </c>
      <c r="D111" s="34">
        <v>42538.06490740741</v>
      </c>
      <c r="E111" s="6" t="s">
        <v>33</v>
      </c>
      <c r="F111" s="15">
        <f t="shared" si="3"/>
        <v>2.7291666672681458E-2</v>
      </c>
      <c r="G111" s="10"/>
      <c r="I111" s="112"/>
    </row>
    <row r="112" spans="1:9" x14ac:dyDescent="0.25">
      <c r="A112" s="6" t="s">
        <v>4771</v>
      </c>
      <c r="B112" s="6">
        <v>4025</v>
      </c>
      <c r="C112" s="34">
        <v>42538.018090277779</v>
      </c>
      <c r="D112" s="34">
        <v>42538.045266203706</v>
      </c>
      <c r="E112" s="6" t="s">
        <v>26</v>
      </c>
      <c r="F112" s="15">
        <f t="shared" si="3"/>
        <v>2.7175925926712807E-2</v>
      </c>
      <c r="G112" s="10"/>
      <c r="I112" s="112"/>
    </row>
    <row r="113" spans="1:9" x14ac:dyDescent="0.25">
      <c r="A113" s="6" t="s">
        <v>4772</v>
      </c>
      <c r="B113" s="6">
        <v>4026</v>
      </c>
      <c r="C113" s="34">
        <v>42538.057638888888</v>
      </c>
      <c r="D113" s="34">
        <v>42538.085393518515</v>
      </c>
      <c r="E113" s="6" t="s">
        <v>26</v>
      </c>
      <c r="F113" s="15">
        <f t="shared" si="3"/>
        <v>2.7754629627452232E-2</v>
      </c>
      <c r="G113" s="10"/>
      <c r="I113" s="112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A121" s="6"/>
      <c r="B121" s="6"/>
      <c r="C121" s="18"/>
      <c r="D121" s="18"/>
      <c r="E121" s="15"/>
      <c r="F121" s="15"/>
      <c r="G121" s="10"/>
      <c r="I121" s="103"/>
    </row>
    <row r="122" spans="1:9" x14ac:dyDescent="0.25">
      <c r="A122" s="6"/>
      <c r="B122" s="6"/>
      <c r="C122" s="18"/>
      <c r="D122" s="18"/>
      <c r="E122" s="15"/>
      <c r="F122" s="15"/>
      <c r="G122" s="10"/>
      <c r="I122" s="103"/>
    </row>
    <row r="123" spans="1:9" x14ac:dyDescent="0.25">
      <c r="A123" s="6"/>
      <c r="B123" s="6"/>
      <c r="C123" s="18"/>
      <c r="D123" s="18"/>
      <c r="E123" s="15"/>
      <c r="F123" s="15"/>
      <c r="G123" s="10"/>
      <c r="I123" s="103"/>
    </row>
    <row r="124" spans="1:9" x14ac:dyDescent="0.25">
      <c r="A124" s="6"/>
      <c r="B124" s="6"/>
      <c r="C124" s="18"/>
      <c r="D124" s="18"/>
      <c r="E124" s="15"/>
      <c r="F124" s="15"/>
      <c r="G124" s="10"/>
      <c r="I124" s="103"/>
    </row>
    <row r="125" spans="1:9" x14ac:dyDescent="0.25">
      <c r="A125" s="6"/>
      <c r="B125" s="6"/>
      <c r="C125" s="18"/>
      <c r="D125" s="18"/>
      <c r="E125" s="15"/>
      <c r="F125" s="15"/>
      <c r="G125" s="10"/>
      <c r="I125" s="103"/>
    </row>
    <row r="126" spans="1:9" x14ac:dyDescent="0.25">
      <c r="A126" s="6"/>
      <c r="B126" s="6"/>
      <c r="C126" s="18"/>
      <c r="D126" s="18"/>
      <c r="E126" s="15"/>
      <c r="F126" s="15"/>
      <c r="G126" s="10"/>
      <c r="I126" s="103"/>
    </row>
    <row r="127" spans="1:9" x14ac:dyDescent="0.25">
      <c r="A127" s="6"/>
      <c r="B127" s="6"/>
      <c r="C127" s="18"/>
      <c r="D127" s="18"/>
      <c r="E127" s="15"/>
      <c r="F127" s="15"/>
      <c r="G127" s="10"/>
      <c r="I127" s="103"/>
    </row>
    <row r="128" spans="1:9" x14ac:dyDescent="0.25">
      <c r="A128" s="6"/>
      <c r="B128" s="6"/>
      <c r="C128" s="18"/>
      <c r="D128" s="18"/>
      <c r="E128" s="15"/>
      <c r="F128" s="15"/>
      <c r="G128" s="10"/>
      <c r="I128" s="103"/>
    </row>
    <row r="129" spans="1:9" x14ac:dyDescent="0.25">
      <c r="A129" s="6"/>
      <c r="B129" s="6"/>
      <c r="C129" s="18"/>
      <c r="D129" s="18"/>
      <c r="E129" s="15"/>
      <c r="F129" s="15"/>
      <c r="G129" s="10"/>
      <c r="I129" s="103"/>
    </row>
    <row r="130" spans="1:9" x14ac:dyDescent="0.25">
      <c r="A130" s="6"/>
      <c r="B130" s="6"/>
      <c r="C130" s="18"/>
      <c r="D130" s="18"/>
      <c r="E130" s="15"/>
      <c r="F130" s="15"/>
      <c r="G130" s="10"/>
      <c r="I130" s="103"/>
    </row>
    <row r="131" spans="1:9" x14ac:dyDescent="0.25">
      <c r="A131" s="6"/>
      <c r="B131" s="6"/>
      <c r="C131" s="18"/>
      <c r="D131" s="18"/>
      <c r="E131" s="15"/>
      <c r="F131" s="15"/>
      <c r="G131" s="10"/>
      <c r="I131" s="103"/>
    </row>
    <row r="132" spans="1:9" x14ac:dyDescent="0.25">
      <c r="A132" s="6"/>
      <c r="B132" s="6"/>
      <c r="C132" s="18"/>
      <c r="D132" s="18"/>
      <c r="E132" s="15"/>
      <c r="F132" s="15"/>
      <c r="G132" s="10"/>
      <c r="I132" s="103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</sheetData>
  <autoFilter ref="A2:G2">
    <sortState ref="A3:G113">
      <sortCondition ref="G2"/>
    </sortState>
  </autoFilter>
  <mergeCells count="2">
    <mergeCell ref="A1:F1"/>
    <mergeCell ref="L3:N3"/>
  </mergeCells>
  <conditionalFormatting sqref="C114:G141 F3:F113">
    <cfRule type="expression" dxfId="1310" priority="48">
      <formula>#REF!&gt;#REF!</formula>
    </cfRule>
    <cfRule type="expression" dxfId="1309" priority="49">
      <formula>#REF!&gt;0</formula>
    </cfRule>
    <cfRule type="expression" dxfId="1308" priority="50">
      <formula>#REF!&gt;0</formula>
    </cfRule>
  </conditionalFormatting>
  <conditionalFormatting sqref="A114:G141 F3:F113">
    <cfRule type="expression" dxfId="1307" priority="47">
      <formula>NOT(ISBLANK($G3))</formula>
    </cfRule>
  </conditionalFormatting>
  <conditionalFormatting sqref="A114:B141">
    <cfRule type="expression" dxfId="1306" priority="51">
      <formula>$P131&gt;0</formula>
    </cfRule>
    <cfRule type="expression" dxfId="1305" priority="52">
      <formula>$O131&gt;0</formula>
    </cfRule>
  </conditionalFormatting>
  <conditionalFormatting sqref="E3:E84 A3:D107 G3:G107">
    <cfRule type="expression" dxfId="1304" priority="44">
      <formula>$P3&gt;0</formula>
    </cfRule>
    <cfRule type="expression" dxfId="1303" priority="45">
      <formula>$O3&gt;0</formula>
    </cfRule>
  </conditionalFormatting>
  <conditionalFormatting sqref="E99:E110">
    <cfRule type="expression" dxfId="1302" priority="41">
      <formula>$P102&gt;0</formula>
    </cfRule>
    <cfRule type="expression" dxfId="1301" priority="42">
      <formula>$O102&gt;0</formula>
    </cfRule>
  </conditionalFormatting>
  <conditionalFormatting sqref="I3:I113">
    <cfRule type="cellIs" dxfId="1300" priority="33" operator="equal">
      <formula>"Y"</formula>
    </cfRule>
  </conditionalFormatting>
  <conditionalFormatting sqref="I3:I113">
    <cfRule type="cellIs" dxfId="1299" priority="32" operator="greaterThan">
      <formula>1</formula>
    </cfRule>
  </conditionalFormatting>
  <conditionalFormatting sqref="I3:I113">
    <cfRule type="cellIs" dxfId="1298" priority="31" operator="equal">
      <formula>0</formula>
    </cfRule>
  </conditionalFormatting>
  <conditionalFormatting sqref="E89:E98">
    <cfRule type="expression" dxfId="1297" priority="55">
      <formula>$P91&gt;0</formula>
    </cfRule>
    <cfRule type="expression" dxfId="1296" priority="56">
      <formula>$O91&gt;0</formula>
    </cfRule>
  </conditionalFormatting>
  <conditionalFormatting sqref="E85:E88">
    <cfRule type="expression" dxfId="1295" priority="59">
      <formula>$P86&gt;0</formula>
    </cfRule>
    <cfRule type="expression" dxfId="1294" priority="60">
      <formula>$O86&gt;0</formula>
    </cfRule>
  </conditionalFormatting>
  <conditionalFormatting sqref="B109:B112 A113:B113">
    <cfRule type="expression" dxfId="1293" priority="26">
      <formula>$P109&gt;0</formula>
    </cfRule>
    <cfRule type="expression" dxfId="1292" priority="27">
      <formula>$O109&gt;0</formula>
    </cfRule>
  </conditionalFormatting>
  <conditionalFormatting sqref="A108:B108">
    <cfRule type="expression" dxfId="1291" priority="23">
      <formula>$P108&gt;0</formula>
    </cfRule>
    <cfRule type="expression" dxfId="1290" priority="24">
      <formula>$O108&gt;0</formula>
    </cfRule>
  </conditionalFormatting>
  <conditionalFormatting sqref="A109:A112">
    <cfRule type="expression" dxfId="1289" priority="20">
      <formula>$P109&gt;0</formula>
    </cfRule>
    <cfRule type="expression" dxfId="1288" priority="21">
      <formula>$O109&gt;0</formula>
    </cfRule>
  </conditionalFormatting>
  <conditionalFormatting sqref="C109:C113">
    <cfRule type="expression" dxfId="1287" priority="17">
      <formula>$P109&gt;0</formula>
    </cfRule>
    <cfRule type="expression" dxfId="1286" priority="18">
      <formula>$O109&gt;0</formula>
    </cfRule>
  </conditionalFormatting>
  <conditionalFormatting sqref="C108">
    <cfRule type="expression" dxfId="1285" priority="14">
      <formula>$P108&gt;0</formula>
    </cfRule>
    <cfRule type="expression" dxfId="1284" priority="15">
      <formula>$O108&gt;0</formula>
    </cfRule>
  </conditionalFormatting>
  <conditionalFormatting sqref="D109:D113">
    <cfRule type="expression" dxfId="1283" priority="11">
      <formula>$P109&gt;0</formula>
    </cfRule>
    <cfRule type="expression" dxfId="1282" priority="12">
      <formula>$O109&gt;0</formula>
    </cfRule>
  </conditionalFormatting>
  <conditionalFormatting sqref="D108">
    <cfRule type="expression" dxfId="1281" priority="8">
      <formula>$P108&gt;0</formula>
    </cfRule>
    <cfRule type="expression" dxfId="1280" priority="9">
      <formula>$O108&gt;0</formula>
    </cfRule>
  </conditionalFormatting>
  <conditionalFormatting sqref="G113">
    <cfRule type="expression" dxfId="1279" priority="5">
      <formula>$P113&gt;0</formula>
    </cfRule>
    <cfRule type="expression" dxfId="1278" priority="6">
      <formula>$O113&gt;0</formula>
    </cfRule>
  </conditionalFormatting>
  <conditionalFormatting sqref="G108:G112">
    <cfRule type="expression" dxfId="1277" priority="2">
      <formula>$P108&gt;0</formula>
    </cfRule>
    <cfRule type="expression" dxfId="1276" priority="3">
      <formula>$O108&gt;0</formula>
    </cfRule>
  </conditionalFormatting>
  <conditionalFormatting sqref="E111:E113">
    <cfRule type="expression" dxfId="1275" priority="1147">
      <formula>#REF!&gt;0</formula>
    </cfRule>
    <cfRule type="expression" dxfId="1274" priority="114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FFAC0E7E-B020-4EDD-8A63-6E57B3066B1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A114:B141</xm:sqref>
        </x14:conditionalFormatting>
        <x14:conditionalFormatting xmlns:xm="http://schemas.microsoft.com/office/excel/2006/main">
          <x14:cfRule type="expression" priority="46" id="{B1350852-62C3-4B7B-9176-B6EB224FD07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4" id="{874E0135-7AEA-49EC-BEE4-90B88C321EE8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7" id="{E69C6FFE-49A6-4D18-9EE9-B81EA5606B7B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B98EC522-B012-44DD-8AA4-8A98F7EE1AF8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25" id="{39EAF76E-C016-47CC-94AA-3A8C95E2F496}">
            <xm:f>$N3&gt;'[Train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B109:B112 A113:B113 A3:D107 G3:G107</xm:sqref>
        </x14:conditionalFormatting>
        <x14:conditionalFormatting xmlns:xm="http://schemas.microsoft.com/office/excel/2006/main">
          <x14:cfRule type="expression" priority="22" id="{AC8FAC5A-508D-4EA2-845E-C04EA06FE301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19" id="{74158F88-D2C2-4A2C-95DD-08711438062E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A109:A112</xm:sqref>
        </x14:conditionalFormatting>
        <x14:conditionalFormatting xmlns:xm="http://schemas.microsoft.com/office/excel/2006/main">
          <x14:cfRule type="expression" priority="16" id="{D7B61656-280D-49B2-B76C-5BAA032479F4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C109:C113</xm:sqref>
        </x14:conditionalFormatting>
        <x14:conditionalFormatting xmlns:xm="http://schemas.microsoft.com/office/excel/2006/main">
          <x14:cfRule type="expression" priority="13" id="{BBED6940-2CCD-45B1-AAF5-0048F7930F1F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10" id="{AC74D8F2-A90A-4599-ACF0-B738EF7462FA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D109:D113</xm:sqref>
        </x14:conditionalFormatting>
        <x14:conditionalFormatting xmlns:xm="http://schemas.microsoft.com/office/excel/2006/main">
          <x14:cfRule type="expression" priority="7" id="{6D70F0DE-4B15-4AB2-B855-A8EECD4D4EB0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1" id="{4EDCE968-87C5-493F-9EC1-B66C44D5928A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G108:G112</xm:sqref>
        </x14:conditionalFormatting>
        <x14:conditionalFormatting xmlns:xm="http://schemas.microsoft.com/office/excel/2006/main">
          <x14:cfRule type="expression" priority="4" id="{DDEBBBED-45CC-44FA-87AC-401B708F64A8}">
            <xm:f>$N113&gt;'[Train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G113</xm:sqref>
        </x14:conditionalFormatting>
        <x14:conditionalFormatting xmlns:xm="http://schemas.microsoft.com/office/excel/2006/main">
          <x14:cfRule type="expression" priority="1150" id="{874E0135-7AEA-49EC-BEE4-90B88C321EE8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 t="shared" ref="F3:F34" si="0">D3-C3</f>
        <v>2.4236111108621117E-2</v>
      </c>
      <c r="G3" s="14" t="s">
        <v>4703</v>
      </c>
      <c r="I3" s="112" t="e">
        <f>VALUE(LEFT(A3,3))-VALUE(LEFT(A2,3))</f>
        <v>#VALUE!</v>
      </c>
      <c r="J3" s="20">
        <v>42536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 t="shared" si="0"/>
        <v>2.4421296329819597E-3</v>
      </c>
      <c r="G4" s="14" t="s">
        <v>4758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 t="shared" si="0"/>
        <v>2.1400462966994382E-2</v>
      </c>
      <c r="G5" s="14" t="s">
        <v>4708</v>
      </c>
      <c r="I5" s="112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 t="shared" si="0"/>
        <v>4.5138889254303649E-4</v>
      </c>
      <c r="G6" s="14" t="s">
        <v>4757</v>
      </c>
      <c r="I6" s="112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 t="shared" si="0"/>
        <v>6.179398148378823E-2</v>
      </c>
      <c r="G7" s="14" t="s">
        <v>4745</v>
      </c>
      <c r="I7" s="112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 t="shared" si="0"/>
        <v>3.9710648146865424E-2</v>
      </c>
      <c r="G8" s="14" t="s">
        <v>4745</v>
      </c>
      <c r="I8" s="112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 t="shared" si="0"/>
        <v>9.5717592630535364E-3</v>
      </c>
      <c r="G9" s="14" t="s">
        <v>4745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 t="shared" si="0"/>
        <v>4.1666666220407933E-4</v>
      </c>
      <c r="G10" s="14" t="s">
        <v>4745</v>
      </c>
      <c r="I10" s="112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 t="shared" si="0"/>
        <v>1.9328703710925765E-2</v>
      </c>
      <c r="G11" s="14" t="s">
        <v>4759</v>
      </c>
      <c r="I11" s="112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 t="shared" si="0"/>
        <v>2.7893518563359976E-3</v>
      </c>
      <c r="G12" s="14" t="s">
        <v>4759</v>
      </c>
      <c r="I12" s="112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 t="shared" si="0"/>
        <v>3.107638889196096E-2</v>
      </c>
      <c r="G13" s="14" t="s">
        <v>4759</v>
      </c>
      <c r="I13" s="112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 t="shared" si="0"/>
        <v>9.4212962940218858E-3</v>
      </c>
      <c r="G14" s="14" t="s">
        <v>4760</v>
      </c>
      <c r="I14" s="112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 t="shared" si="0"/>
        <v>4.8842592586879618E-3</v>
      </c>
      <c r="G15" s="14" t="s">
        <v>4760</v>
      </c>
      <c r="I15" s="112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 t="shared" si="0"/>
        <v>1.1064814818382729E-2</v>
      </c>
      <c r="G16" s="14" t="s">
        <v>4760</v>
      </c>
      <c r="I16" s="112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 t="shared" si="0"/>
        <v>2.0601851851097308E-2</v>
      </c>
      <c r="G17" s="14" t="s">
        <v>4760</v>
      </c>
      <c r="I17" s="112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 t="shared" si="0"/>
        <v>6.752314815093996E-2</v>
      </c>
      <c r="G18" s="14" t="s">
        <v>4760</v>
      </c>
      <c r="I18" s="112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 t="shared" si="0"/>
        <v>5.1759259258687962E-2</v>
      </c>
      <c r="G19" s="14" t="s">
        <v>4760</v>
      </c>
      <c r="I19" s="112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 t="shared" si="0"/>
        <v>4.7256944446417037E-2</v>
      </c>
      <c r="G20" s="14" t="s">
        <v>4760</v>
      </c>
      <c r="I20" s="112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 t="shared" si="0"/>
        <v>1.4236111092031933E-3</v>
      </c>
      <c r="G21" s="14" t="s">
        <v>4760</v>
      </c>
      <c r="I21" s="112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 t="shared" si="0"/>
        <v>4.3217592588916887E-2</v>
      </c>
      <c r="G22" s="10"/>
      <c r="I22" s="112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 t="shared" si="0"/>
        <v>3.0752314814890269E-2</v>
      </c>
      <c r="G23" s="10"/>
      <c r="I23" s="112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 t="shared" si="0"/>
        <v>3.0983796292275656E-2</v>
      </c>
      <c r="G24" s="10"/>
      <c r="I24" s="112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 t="shared" si="0"/>
        <v>2.9178240736655425E-2</v>
      </c>
      <c r="G25" s="10"/>
      <c r="I25" s="112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 t="shared" si="0"/>
        <v>3.0451388884102926E-2</v>
      </c>
      <c r="G26" s="10"/>
      <c r="I26" s="112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 t="shared" si="0"/>
        <v>3.0810185184236616E-2</v>
      </c>
      <c r="G27" s="10"/>
      <c r="I27" s="112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 t="shared" si="0"/>
        <v>3.0196759260434192E-2</v>
      </c>
      <c r="G28" s="10"/>
      <c r="I28" s="112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 t="shared" si="0"/>
        <v>3.9606481484952383E-2</v>
      </c>
      <c r="G29" s="10"/>
      <c r="I29" s="112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 t="shared" si="0"/>
        <v>3.1319444438850041E-2</v>
      </c>
      <c r="G30" s="10"/>
      <c r="I30" s="112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 t="shared" si="0"/>
        <v>2.8113425927585922E-2</v>
      </c>
      <c r="G31" s="10"/>
      <c r="I31" s="112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 t="shared" si="0"/>
        <v>3.3402777771698311E-2</v>
      </c>
      <c r="G32" s="10"/>
      <c r="I32" s="112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 t="shared" si="0"/>
        <v>2.73263888884685E-2</v>
      </c>
      <c r="G33" s="10"/>
      <c r="I33" s="112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 t="shared" si="0"/>
        <v>2.923611111327773E-2</v>
      </c>
      <c r="G34" s="10"/>
      <c r="I34" s="112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 t="shared" ref="F35:F66" si="1">D35-C35</f>
        <v>3.1863425923802424E-2</v>
      </c>
      <c r="G35" s="10"/>
      <c r="I35" s="112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 t="shared" si="1"/>
        <v>3.0023148152395152E-2</v>
      </c>
      <c r="G36" s="10"/>
      <c r="I36" s="112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 t="shared" si="1"/>
        <v>2.8449074074160308E-2</v>
      </c>
      <c r="G37" s="10"/>
      <c r="I37" s="112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 t="shared" si="1"/>
        <v>3.0243055560276844E-2</v>
      </c>
      <c r="G38" s="10"/>
      <c r="I38" s="112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 t="shared" si="1"/>
        <v>2.940972222131677E-2</v>
      </c>
      <c r="G39" s="10"/>
      <c r="I39" s="112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 t="shared" si="1"/>
        <v>2.9120370367309079E-2</v>
      </c>
      <c r="G40" s="10"/>
      <c r="I40" s="112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 t="shared" si="1"/>
        <v>2.8877314813144039E-2</v>
      </c>
      <c r="G41" s="10"/>
      <c r="I41" s="112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 t="shared" si="1"/>
        <v>3.1377314815472346E-2</v>
      </c>
      <c r="G42" s="10"/>
      <c r="I42" s="112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 t="shared" si="1"/>
        <v>2.8819444443797693E-2</v>
      </c>
      <c r="G43" s="10"/>
      <c r="I43" s="112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 t="shared" si="1"/>
        <v>2.7013888888177462E-2</v>
      </c>
      <c r="G44" s="10"/>
      <c r="I44" s="112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 t="shared" si="1"/>
        <v>2.9375000005529728E-2</v>
      </c>
      <c r="G45" s="10"/>
      <c r="I45" s="112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 t="shared" si="1"/>
        <v>2.8391203704813961E-2</v>
      </c>
      <c r="G46" s="10"/>
      <c r="I46" s="112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 t="shared" si="1"/>
        <v>2.9027777774899732E-2</v>
      </c>
      <c r="G47" s="10"/>
      <c r="I47" s="112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 t="shared" si="1"/>
        <v>2.9363425928750075E-2</v>
      </c>
      <c r="G48" s="10"/>
      <c r="I48" s="112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 t="shared" si="1"/>
        <v>2.9826388890796807E-2</v>
      </c>
      <c r="G49" s="10"/>
      <c r="I49" s="112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 t="shared" si="1"/>
        <v>2.662037037225673E-2</v>
      </c>
      <c r="G50" s="10"/>
      <c r="I50" s="112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 t="shared" si="1"/>
        <v>2.9768518514174502E-2</v>
      </c>
      <c r="G51" s="10"/>
      <c r="I51" s="112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 t="shared" si="1"/>
        <v>2.8263888889341615E-2</v>
      </c>
      <c r="G52" s="10"/>
      <c r="I52" s="112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 t="shared" si="1"/>
        <v>3.3865740741021E-2</v>
      </c>
      <c r="G53" s="10"/>
      <c r="I53" s="112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 t="shared" si="1"/>
        <v>3.0648148145701271E-2</v>
      </c>
      <c r="G54" s="10"/>
      <c r="I54" s="112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 t="shared" si="1"/>
        <v>3.2256944439723156E-2</v>
      </c>
      <c r="G55" s="10"/>
      <c r="I55" s="112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 t="shared" si="1"/>
        <v>3.0543981476512272E-2</v>
      </c>
      <c r="G56" s="10"/>
      <c r="I56" s="112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 t="shared" si="1"/>
        <v>2.8796296297514345E-2</v>
      </c>
      <c r="G57" s="10"/>
      <c r="I57" s="112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 t="shared" si="1"/>
        <v>2.5706018517666962E-2</v>
      </c>
      <c r="G58" s="10"/>
      <c r="I58" s="112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 t="shared" si="1"/>
        <v>2.7627314811979886E-2</v>
      </c>
      <c r="G59" s="10"/>
      <c r="I59" s="112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 t="shared" si="1"/>
        <v>2.6574074072414078E-2</v>
      </c>
      <c r="G60" s="10"/>
      <c r="I60" s="112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 t="shared" si="1"/>
        <v>2.7141203703649808E-2</v>
      </c>
      <c r="G61" s="10"/>
      <c r="I61" s="112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 t="shared" si="1"/>
        <v>3.1145833330811001E-2</v>
      </c>
      <c r="G62" s="10"/>
      <c r="I62" s="112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 t="shared" si="1"/>
        <v>3.2858796294021886E-2</v>
      </c>
      <c r="G63" s="10"/>
      <c r="I63" s="112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 t="shared" si="1"/>
        <v>2.5358796294312924E-2</v>
      </c>
      <c r="G64" s="10"/>
      <c r="I64" s="112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 t="shared" si="1"/>
        <v>3.2916666663368233E-2</v>
      </c>
      <c r="G65" s="10"/>
      <c r="I65" s="112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 t="shared" si="1"/>
        <v>2.9340277782466728E-2</v>
      </c>
      <c r="G66" s="10"/>
      <c r="I66" s="112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 t="shared" ref="F67:F98" si="2">D67-C67</f>
        <v>3.1574074069794733E-2</v>
      </c>
      <c r="G67" s="10"/>
      <c r="I67" s="112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 t="shared" si="2"/>
        <v>2.9120370374585036E-2</v>
      </c>
      <c r="G68" s="10"/>
      <c r="I68" s="112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 t="shared" si="2"/>
        <v>3.2094907408463769E-2</v>
      </c>
      <c r="G69" s="10"/>
      <c r="I69" s="112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 t="shared" si="2"/>
        <v>2.7245370372838806E-2</v>
      </c>
      <c r="G70" s="10"/>
      <c r="I70" s="112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 t="shared" si="2"/>
        <v>2.7199074072996154E-2</v>
      </c>
      <c r="G71" s="10"/>
      <c r="I71" s="112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 t="shared" si="2"/>
        <v>2.7696759265381843E-2</v>
      </c>
      <c r="G72" s="10"/>
      <c r="I72" s="112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 t="shared" si="2"/>
        <v>2.8622685189475305E-2</v>
      </c>
      <c r="G73" s="10"/>
      <c r="I73" s="112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 t="shared" si="2"/>
        <v>2.9745370375167113E-2</v>
      </c>
      <c r="G74" s="10"/>
      <c r="I74" s="112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 t="shared" si="2"/>
        <v>3.309027777868323E-2</v>
      </c>
      <c r="G75" s="10"/>
      <c r="I75" s="112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 t="shared" si="2"/>
        <v>2.6423611110658385E-2</v>
      </c>
      <c r="G76" s="10"/>
      <c r="I76" s="112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 t="shared" si="2"/>
        <v>3.3807870371674653E-2</v>
      </c>
      <c r="G77" s="10"/>
      <c r="I77" s="112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 t="shared" si="2"/>
        <v>2.771990741166519E-2</v>
      </c>
      <c r="G78" s="10"/>
      <c r="I78" s="112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 t="shared" si="2"/>
        <v>3.1770833331393078E-2</v>
      </c>
      <c r="G79" s="10"/>
      <c r="I79" s="112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 t="shared" si="2"/>
        <v>3.1481481484661344E-2</v>
      </c>
      <c r="G80" s="10"/>
      <c r="I80" s="112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 t="shared" si="2"/>
        <v>3.3587962963792961E-2</v>
      </c>
      <c r="G81" s="10"/>
      <c r="I81" s="112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 t="shared" si="2"/>
        <v>2.8321759258687962E-2</v>
      </c>
      <c r="G82" s="10"/>
      <c r="I82" s="112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 t="shared" si="2"/>
        <v>3.8402777776354924E-2</v>
      </c>
      <c r="G83" s="10"/>
      <c r="I83" s="112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 t="shared" si="2"/>
        <v>2.679398148029577E-2</v>
      </c>
      <c r="G84" s="10"/>
      <c r="I84" s="112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 t="shared" si="2"/>
        <v>2.8564814820128959E-2</v>
      </c>
      <c r="G85" s="10"/>
      <c r="I85" s="112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 t="shared" si="2"/>
        <v>3.0416666668315884E-2</v>
      </c>
      <c r="G86" s="10"/>
      <c r="I86" s="112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 t="shared" si="2"/>
        <v>3.1238425923220348E-2</v>
      </c>
      <c r="G87" s="10"/>
      <c r="I87" s="112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 t="shared" si="2"/>
        <v>2.9467592590663116E-2</v>
      </c>
      <c r="G88" s="10"/>
      <c r="I88" s="112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 t="shared" si="2"/>
        <v>3.439814814919373E-2</v>
      </c>
      <c r="G89" s="10"/>
      <c r="I89" s="112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 t="shared" si="2"/>
        <v>2.7662037035042886E-2</v>
      </c>
      <c r="G90" s="10"/>
      <c r="I90" s="112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 t="shared" si="2"/>
        <v>2.8888888889923692E-2</v>
      </c>
      <c r="G91" s="10"/>
      <c r="I91" s="112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 t="shared" si="2"/>
        <v>2.9282407413120382E-2</v>
      </c>
      <c r="G92" s="10"/>
      <c r="I92" s="112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 t="shared" si="2"/>
        <v>3.4062500002619345E-2</v>
      </c>
      <c r="G93" s="10"/>
      <c r="I93" s="112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 t="shared" si="2"/>
        <v>2.9513888883229811E-2</v>
      </c>
      <c r="G94" s="10"/>
      <c r="I94" s="112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 t="shared" si="2"/>
        <v>3.3009259255777579E-2</v>
      </c>
      <c r="G95" s="10"/>
      <c r="I95" s="112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 t="shared" si="2"/>
        <v>2.7187499996216502E-2</v>
      </c>
      <c r="G96" s="10"/>
      <c r="I96" s="112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 t="shared" si="2"/>
        <v>2.8182870366435964E-2</v>
      </c>
      <c r="G97" s="10"/>
      <c r="I97" s="112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 t="shared" si="2"/>
        <v>3.2210648147156462E-2</v>
      </c>
      <c r="G98" s="10"/>
      <c r="I98" s="112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 t="shared" ref="F99:F132" si="3">D99-C99</f>
        <v>2.7488425927003846E-2</v>
      </c>
      <c r="G99" s="10"/>
      <c r="I99" s="112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 t="shared" si="3"/>
        <v>3.3449074078816921E-2</v>
      </c>
      <c r="G100" s="10"/>
      <c r="I100" s="112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 t="shared" si="3"/>
        <v>3.068287036876427E-2</v>
      </c>
      <c r="G101" s="10"/>
      <c r="I101" s="112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 t="shared" si="3"/>
        <v>2.9791666667733807E-2</v>
      </c>
      <c r="G102" s="10"/>
      <c r="I102" s="112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 t="shared" si="3"/>
        <v>2.9282407405844424E-2</v>
      </c>
      <c r="G103" s="10"/>
      <c r="I103" s="112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 t="shared" si="3"/>
        <v>3.3067129632399883E-2</v>
      </c>
      <c r="G104" s="10"/>
      <c r="I104" s="112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 t="shared" si="3"/>
        <v>2.9421296298096422E-2</v>
      </c>
      <c r="G105" s="10"/>
      <c r="I105" s="112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 t="shared" si="3"/>
        <v>3.5150462965248153E-2</v>
      </c>
      <c r="G106" s="10"/>
      <c r="I106" s="112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 t="shared" si="3"/>
        <v>3.0590277776354924E-2</v>
      </c>
      <c r="G107" s="10"/>
      <c r="I107" s="112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 t="shared" si="3"/>
        <v>3.2060185185400769E-2</v>
      </c>
      <c r="G108" s="10"/>
      <c r="I108" s="112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 t="shared" si="3"/>
        <v>2.7384259257814847E-2</v>
      </c>
      <c r="G109" s="10"/>
      <c r="I109" s="112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 t="shared" si="3"/>
        <v>5.2280092597356997E-2</v>
      </c>
      <c r="G110" s="10"/>
      <c r="I110" s="112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 t="shared" si="3"/>
        <v>2.774305555067258E-2</v>
      </c>
      <c r="G111" s="10"/>
      <c r="I111" s="112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 t="shared" si="3"/>
        <v>5.7592592595028691E-2</v>
      </c>
      <c r="G112" s="10"/>
      <c r="I112" s="112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 t="shared" si="3"/>
        <v>3.888888889196096E-2</v>
      </c>
      <c r="G113" s="10"/>
      <c r="I113" s="112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 t="shared" si="3"/>
        <v>4.6041666668315884E-2</v>
      </c>
      <c r="G114" s="10"/>
      <c r="I114" s="112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 t="shared" si="3"/>
        <v>3.3796296302170958E-2</v>
      </c>
      <c r="G115" s="10"/>
      <c r="I115" s="112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 t="shared" si="3"/>
        <v>3.2905092593864538E-2</v>
      </c>
      <c r="G116" s="10"/>
      <c r="I116" s="112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 t="shared" si="3"/>
        <v>3.7314814813726116E-2</v>
      </c>
      <c r="G117" s="10"/>
      <c r="I117" s="112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 t="shared" si="3"/>
        <v>3.3321759256068617E-2</v>
      </c>
      <c r="G118" s="10"/>
      <c r="I118" s="112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 t="shared" si="3"/>
        <v>4.1990740741312038E-2</v>
      </c>
      <c r="G119" s="10"/>
      <c r="I119" s="112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 t="shared" si="3"/>
        <v>3.3113425924966577E-2</v>
      </c>
      <c r="G120" s="10"/>
      <c r="I120" s="112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 t="shared" si="3"/>
        <v>3.1770833331393078E-2</v>
      </c>
      <c r="G121" s="10"/>
      <c r="I121" s="112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 t="shared" si="3"/>
        <v>2.9560185183072463E-2</v>
      </c>
      <c r="G122" s="10"/>
      <c r="I122" s="112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 t="shared" si="3"/>
        <v>4.0115740739565808E-2</v>
      </c>
      <c r="G123" s="10"/>
      <c r="I123" s="112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 t="shared" si="3"/>
        <v>2.9930555559985805E-2</v>
      </c>
      <c r="G124" s="10"/>
      <c r="I124" s="112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 t="shared" si="3"/>
        <v>2.9756944444670808E-2</v>
      </c>
      <c r="G125" s="10"/>
      <c r="I125" s="112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 t="shared" si="3"/>
        <v>2.6597222225973383E-2</v>
      </c>
      <c r="G126" s="10"/>
      <c r="I126" s="112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 t="shared" si="3"/>
        <v>3.7418981475639157E-2</v>
      </c>
      <c r="G127" s="10"/>
      <c r="I127" s="112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 t="shared" si="3"/>
        <v>3.5300925927003846E-2</v>
      </c>
      <c r="G128" s="10"/>
      <c r="I128" s="112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 t="shared" si="3"/>
        <v>2.5462962963501923E-2</v>
      </c>
      <c r="G129" s="10"/>
      <c r="I129" s="112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 t="shared" si="3"/>
        <v>2.7210648149775807E-2</v>
      </c>
      <c r="G130" s="10"/>
      <c r="I130" s="112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 t="shared" si="3"/>
        <v>2.8437499997380655E-2</v>
      </c>
      <c r="G131" s="10"/>
      <c r="I131" s="112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 t="shared" si="3"/>
        <v>3.5335648150066845E-2</v>
      </c>
      <c r="G132" s="10"/>
      <c r="I132" s="112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  <row r="142" spans="1:9" x14ac:dyDescent="0.25">
      <c r="A142" s="6"/>
      <c r="B142" s="6"/>
      <c r="C142" s="18"/>
      <c r="D142" s="18"/>
      <c r="E142" s="15"/>
      <c r="F142" s="15"/>
      <c r="G142" s="10"/>
      <c r="I142" s="103"/>
    </row>
    <row r="143" spans="1:9" x14ac:dyDescent="0.25">
      <c r="A143" s="6"/>
      <c r="B143" s="6"/>
      <c r="C143" s="18"/>
      <c r="D143" s="18"/>
      <c r="E143" s="15"/>
      <c r="F143" s="15"/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258" priority="39">
      <formula>#REF!&gt;#REF!</formula>
    </cfRule>
    <cfRule type="expression" dxfId="1257" priority="40">
      <formula>#REF!&gt;0</formula>
    </cfRule>
    <cfRule type="expression" dxfId="1256" priority="41">
      <formula>#REF!&gt;0</formula>
    </cfRule>
  </conditionalFormatting>
  <conditionalFormatting sqref="A133:G160 F3:F132">
    <cfRule type="expression" dxfId="1255" priority="38">
      <formula>NOT(ISBLANK($G3))</formula>
    </cfRule>
  </conditionalFormatting>
  <conditionalFormatting sqref="A133:B160">
    <cfRule type="expression" dxfId="1254" priority="42">
      <formula>$P150&gt;0</formula>
    </cfRule>
    <cfRule type="expression" dxfId="1253" priority="43">
      <formula>$O150&gt;0</formula>
    </cfRule>
  </conditionalFormatting>
  <conditionalFormatting sqref="A3:E93 G3:G93">
    <cfRule type="expression" dxfId="1252" priority="35">
      <formula>$P3&gt;0</formula>
    </cfRule>
    <cfRule type="expression" dxfId="1251" priority="36">
      <formula>$O3&gt;0</formula>
    </cfRule>
  </conditionalFormatting>
  <conditionalFormatting sqref="A132:B132 E108:E132 A108:D131 G108:G131">
    <cfRule type="expression" dxfId="1250" priority="23">
      <formula>$P111&gt;0</formula>
    </cfRule>
    <cfRule type="expression" dxfId="1249" priority="24">
      <formula>$O111&gt;0</formula>
    </cfRule>
  </conditionalFormatting>
  <conditionalFormatting sqref="C132">
    <cfRule type="expression" dxfId="1248" priority="17">
      <formula>$P135&gt;0</formula>
    </cfRule>
    <cfRule type="expression" dxfId="1247" priority="18">
      <formula>$O135&gt;0</formula>
    </cfRule>
  </conditionalFormatting>
  <conditionalFormatting sqref="D132">
    <cfRule type="expression" dxfId="1246" priority="11">
      <formula>$P135&gt;0</formula>
    </cfRule>
    <cfRule type="expression" dxfId="1245" priority="12">
      <formula>$O135&gt;0</formula>
    </cfRule>
  </conditionalFormatting>
  <conditionalFormatting sqref="I3:I132">
    <cfRule type="cellIs" dxfId="1244" priority="9" operator="equal">
      <formula>"Y"</formula>
    </cfRule>
  </conditionalFormatting>
  <conditionalFormatting sqref="I3:I132">
    <cfRule type="cellIs" dxfId="1243" priority="8" operator="greaterThan">
      <formula>1</formula>
    </cfRule>
  </conditionalFormatting>
  <conditionalFormatting sqref="I3:I132">
    <cfRule type="cellIs" dxfId="1242" priority="7" operator="equal">
      <formula>0</formula>
    </cfRule>
  </conditionalFormatting>
  <conditionalFormatting sqref="G132">
    <cfRule type="expression" dxfId="1241" priority="2">
      <formula>$P135&gt;0</formula>
    </cfRule>
    <cfRule type="expression" dxfId="1240" priority="3">
      <formula>$O135&gt;0</formula>
    </cfRule>
  </conditionalFormatting>
  <conditionalFormatting sqref="A98:E107 G98:G107">
    <cfRule type="expression" dxfId="1239" priority="1114">
      <formula>$P100&gt;0</formula>
    </cfRule>
    <cfRule type="expression" dxfId="1238" priority="1115">
      <formula>$O100&gt;0</formula>
    </cfRule>
  </conditionalFormatting>
  <conditionalFormatting sqref="A94:E97 G94:G97">
    <cfRule type="expression" dxfId="1237" priority="1134">
      <formula>$P95&gt;0</formula>
    </cfRule>
    <cfRule type="expression" dxfId="1236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Weekly Summary</vt:lpstr>
      <vt:lpstr>Weekly Cut Out Runs</vt:lpstr>
      <vt:lpstr>Daily Summary</vt:lpstr>
      <vt:lpstr>2016-06-20 Train Runs</vt:lpstr>
      <vt:lpstr>2016-06-19 Train Runs</vt:lpstr>
      <vt:lpstr>2016-06-18 Train Runs</vt:lpstr>
      <vt:lpstr>2016-06-17 Train Runs</vt:lpstr>
      <vt:lpstr>2016-06-16 Train Runs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2016-06-22T15:12:00Z</dcterms:modified>
</cp:coreProperties>
</file>