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2435" activeTab="1"/>
  </bookViews>
  <sheets>
    <sheet name="Driver" sheetId="1" r:id="rId1"/>
    <sheet name="Raw Script Output" sheetId="2" r:id="rId2"/>
    <sheet name="Resu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E4" i="1"/>
  <c r="E5" i="1"/>
  <c r="E6" i="1"/>
  <c r="E7" i="1"/>
  <c r="E8" i="1"/>
  <c r="E9" i="1"/>
  <c r="E10" i="1"/>
  <c r="D10" i="1" s="1"/>
  <c r="F10" i="1" s="1"/>
  <c r="E11" i="1"/>
  <c r="D11" i="1" s="1"/>
  <c r="G11" i="1" s="1"/>
  <c r="E12" i="1"/>
  <c r="E13" i="1"/>
  <c r="E14" i="1"/>
  <c r="D14" i="1" s="1"/>
  <c r="F14" i="1" s="1"/>
  <c r="E15" i="1"/>
  <c r="D15" i="1" s="1"/>
  <c r="F15" i="1" s="1"/>
  <c r="E16" i="1"/>
  <c r="E17" i="1"/>
  <c r="E18" i="1"/>
  <c r="D18" i="1" s="1"/>
  <c r="F18" i="1" s="1"/>
  <c r="E19" i="1"/>
  <c r="D19" i="1" s="1"/>
  <c r="G19" i="1" s="1"/>
  <c r="E20" i="1"/>
  <c r="E3" i="1"/>
  <c r="D3" i="1" s="1"/>
  <c r="G3" i="1" s="1"/>
  <c r="D6" i="1"/>
  <c r="F6" i="1" s="1"/>
  <c r="D7" i="1"/>
  <c r="G7" i="1" s="1"/>
  <c r="F11" i="1" l="1"/>
  <c r="G10" i="1"/>
  <c r="G14" i="1"/>
  <c r="G6" i="1"/>
  <c r="F7" i="1"/>
  <c r="G18" i="1"/>
  <c r="F19" i="1"/>
  <c r="G15" i="1"/>
  <c r="F3" i="1"/>
  <c r="D17" i="1"/>
  <c r="D13" i="1"/>
  <c r="G13" i="1" s="1"/>
  <c r="D9" i="1"/>
  <c r="D5" i="1"/>
  <c r="D20" i="1"/>
  <c r="G20" i="1" s="1"/>
  <c r="D16" i="1"/>
  <c r="G16" i="1" s="1"/>
  <c r="D12" i="1"/>
  <c r="G12" i="1" s="1"/>
  <c r="D8" i="1"/>
  <c r="G8" i="1" s="1"/>
  <c r="D4" i="1"/>
  <c r="G4" i="1" s="1"/>
  <c r="F17" i="1" l="1"/>
  <c r="G17" i="1"/>
  <c r="F5" i="1"/>
  <c r="G5" i="1"/>
  <c r="F9" i="1"/>
  <c r="G9" i="1"/>
  <c r="F4" i="1"/>
  <c r="F20" i="1"/>
  <c r="F8" i="1"/>
  <c r="F12" i="1"/>
  <c r="F16" i="1"/>
  <c r="F13" i="1"/>
</calcChain>
</file>

<file path=xl/sharedStrings.xml><?xml version="1.0" encoding="utf-8"?>
<sst xmlns="http://schemas.openxmlformats.org/spreadsheetml/2006/main" count="209" uniqueCount="50">
  <si>
    <t>BEGINLATITUDE</t>
  </si>
  <si>
    <t>BEGINLONGITUDE</t>
  </si>
  <si>
    <t>STREETNAME</t>
  </si>
  <si>
    <t>38th &amp; Blake Station</t>
  </si>
  <si>
    <t>40th and Airport Station</t>
  </si>
  <si>
    <t>61st &amp; Pena Station</t>
  </si>
  <si>
    <t>Central Park Station</t>
  </si>
  <si>
    <t>Chambers Road</t>
  </si>
  <si>
    <t>Clayton Street</t>
  </si>
  <si>
    <t>Colorado Station</t>
  </si>
  <si>
    <t>Dahlia Street</t>
  </si>
  <si>
    <t>Havana Street</t>
  </si>
  <si>
    <t>Holly Street</t>
  </si>
  <si>
    <t>Monaco Parkway</t>
  </si>
  <si>
    <t>NB Quebec Parkway</t>
  </si>
  <si>
    <t>Peoria Station</t>
  </si>
  <si>
    <t>Sable Boulevard</t>
  </si>
  <si>
    <t>SB Quebec Parkway</t>
  </si>
  <si>
    <t>STEELE ST</t>
  </si>
  <si>
    <t>Ulster Street</t>
  </si>
  <si>
    <t>York &amp; Josephine Street</t>
  </si>
  <si>
    <t>Today's Date</t>
  </si>
  <si>
    <t>DEC</t>
  </si>
  <si>
    <t>INC</t>
  </si>
  <si>
    <t>Average Moving Speed (Decreasing)</t>
  </si>
  <si>
    <t>Average Moving Speed (Increasing)</t>
  </si>
  <si>
    <t>Days ago</t>
  </si>
  <si>
    <t>Crossing Name</t>
  </si>
  <si>
    <t xml:space="preserve"> 38th &amp; Blake Station</t>
  </si>
  <si>
    <t xml:space="preserve"> 40th and Airport Station</t>
  </si>
  <si>
    <t xml:space="preserve"> 61st &amp; Pena Station</t>
  </si>
  <si>
    <t xml:space="preserve"> Central Park Station</t>
  </si>
  <si>
    <t xml:space="preserve"> Chambers Road</t>
  </si>
  <si>
    <t xml:space="preserve"> Clayton Street</t>
  </si>
  <si>
    <t xml:space="preserve"> Colorado Station</t>
  </si>
  <si>
    <t xml:space="preserve"> Dahlia Street</t>
  </si>
  <si>
    <t xml:space="preserve"> Havana Street</t>
  </si>
  <si>
    <t xml:space="preserve"> Holly Street</t>
  </si>
  <si>
    <t xml:space="preserve"> Monaco Parkway</t>
  </si>
  <si>
    <t xml:space="preserve"> NB Quebec Parkway</t>
  </si>
  <si>
    <t xml:space="preserve"> Peoria Station</t>
  </si>
  <si>
    <t xml:space="preserve"> Sable Boulevard</t>
  </si>
  <si>
    <t xml:space="preserve"> SB Quebec Parkway</t>
  </si>
  <si>
    <t xml:space="preserve"> STEELE ST</t>
  </si>
  <si>
    <t xml:space="preserve"> Ulster Street</t>
  </si>
  <si>
    <t xml:space="preserve"> York &amp; Josephine Street</t>
  </si>
  <si>
    <t>Direction of Travel</t>
  </si>
  <si>
    <t xml:space="preserve"> DEC </t>
  </si>
  <si>
    <t xml:space="preserve"> INC </t>
  </si>
  <si>
    <t>Average Moving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</si>
</sst>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indexed="8"/>
      <name val="Arial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0" fontId="1" fillId="2" borderId="1" xfId="1" applyAlignment="1"/>
    <xf numFmtId="0" fontId="1" fillId="2" borderId="1" xfId="1" applyAlignment="1">
      <alignment horizontal="right"/>
    </xf>
    <xf numFmtId="0" fontId="1" fillId="2" borderId="1" xfId="1"/>
    <xf numFmtId="14" fontId="3" fillId="3" borderId="1" xfId="3" applyNumberFormat="1" applyAlignment="1">
      <alignment horizontal="right"/>
    </xf>
    <xf numFmtId="0" fontId="3" fillId="3" borderId="1" xfId="3"/>
    <xf numFmtId="0" fontId="2" fillId="3" borderId="2" xfId="2"/>
    <xf numFmtId="0" fontId="2" fillId="3" borderId="2" xfId="2" applyAlignment="1">
      <alignment horizontal="center" wrapText="1"/>
    </xf>
    <xf numFmtId="0" fontId="5" fillId="2" borderId="1" xfId="1" applyFont="1"/>
    <xf numFmtId="0" fontId="3" fillId="3" borderId="1" xfId="3" applyFont="1"/>
    <xf numFmtId="0" fontId="5" fillId="2" borderId="1" xfId="1" applyFont="1" applyAlignment="1">
      <alignment horizontal="center"/>
    </xf>
    <xf numFmtId="0" fontId="3" fillId="3" borderId="1" xfId="3" applyFont="1" applyAlignment="1">
      <alignment horizontal="center"/>
    </xf>
    <xf numFmtId="1" fontId="2" fillId="3" borderId="2" xfId="2" applyNumberFormat="1" applyAlignment="1">
      <alignment horizontal="center"/>
    </xf>
    <xf numFmtId="0" fontId="1" fillId="2" borderId="1" xfId="1" applyAlignment="1">
      <alignment horizontal="left"/>
    </xf>
    <xf numFmtId="1" fontId="2" fillId="3" borderId="2" xfId="2" applyNumberFormat="1" applyAlignment="1">
      <alignment horizontal="left"/>
    </xf>
    <xf numFmtId="1" fontId="0" fillId="0" borderId="0" xfId="0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5" sqref="H5"/>
    </sheetView>
  </sheetViews>
  <sheetFormatPr defaultRowHeight="15" x14ac:dyDescent="0.25"/>
  <cols>
    <col min="1" max="1" width="22.42578125" style="3" bestFit="1" customWidth="1"/>
    <col min="2" max="2" width="14.85546875" style="3" bestFit="1" customWidth="1"/>
    <col min="3" max="3" width="16.7109375" style="3" bestFit="1" customWidth="1"/>
    <col min="4" max="4" width="11" style="5" customWidth="1"/>
    <col min="5" max="5" width="12.140625" style="5" customWidth="1"/>
    <col min="6" max="6" width="14" style="5" customWidth="1"/>
    <col min="7" max="7" width="10" style="5" bestFit="1" customWidth="1"/>
    <col min="8" max="8" width="17.42578125" style="6" customWidth="1"/>
    <col min="9" max="9" width="15.28515625" style="6" customWidth="1"/>
  </cols>
  <sheetData>
    <row r="1" spans="1:9" x14ac:dyDescent="0.25">
      <c r="A1" s="8"/>
      <c r="B1" s="8"/>
      <c r="C1" s="8"/>
      <c r="D1" s="8" t="s">
        <v>26</v>
      </c>
      <c r="E1" s="9"/>
      <c r="F1" s="9"/>
      <c r="G1" s="9"/>
    </row>
    <row r="2" spans="1:9" ht="51.75" customHeight="1" x14ac:dyDescent="0.25">
      <c r="A2" s="10" t="s">
        <v>2</v>
      </c>
      <c r="B2" s="10" t="s">
        <v>0</v>
      </c>
      <c r="C2" s="10" t="s">
        <v>1</v>
      </c>
      <c r="D2" s="10">
        <v>30</v>
      </c>
      <c r="E2" s="11" t="s">
        <v>21</v>
      </c>
      <c r="F2" s="11" t="s">
        <v>22</v>
      </c>
      <c r="G2" s="11" t="s">
        <v>23</v>
      </c>
      <c r="H2" s="7" t="s">
        <v>24</v>
      </c>
      <c r="I2" s="7" t="s">
        <v>25</v>
      </c>
    </row>
    <row r="3" spans="1:9" x14ac:dyDescent="0.25">
      <c r="A3" s="1" t="s">
        <v>3</v>
      </c>
      <c r="B3" s="2">
        <v>39.770164000000001</v>
      </c>
      <c r="C3" s="2">
        <v>-104.97441000000001</v>
      </c>
      <c r="D3" s="4">
        <f ca="1">E3-D$2</f>
        <v>42581.588531828704</v>
      </c>
      <c r="E3" s="4">
        <f ca="1">NOW()</f>
        <v>42611.588531828704</v>
      </c>
      <c r="F3" s="5" t="str">
        <f ca="1">"AnalyzeCrossingSpeeds.py --lat "&amp;$B3&amp;" --lon "&amp;$C3&amp;" --distance 100m"&amp;" --direction "&amp;F$2&amp;" --startdatetime "&amp;TEXT($D3,"yyyy-mm-ddThh:mm:ss")&amp;" --enddatetime "&amp;TEXT($E3,"yyyy-mm-ddThh:mm:ss")&amp;" --xingname """&amp;$A3&amp;""" &gt;&gt; results.txt"</f>
        <v>AnalyzeCrossingSpeeds.py --lat 39.770164 --lon -104.97441 --distance 100m --direction DEC --startdatetime 2016-07-30T14:07:29 --enddatetime 2016-08-29T14:07:29 --xingname "38th &amp; Blake Station" &gt;&gt; results.txt</v>
      </c>
      <c r="G3" s="5" t="str">
        <f ca="1">"AnalyzeCrossingSpeeds.py --lat "&amp;$B3&amp;" --lon "&amp;$C3&amp;" --distance 100m"&amp;" --direction "&amp;G$2&amp;" --startdatetime "&amp;TEXT($D3,"yyyy-mm-ddThh:mm:ss")&amp;" --enddatetime "&amp;TEXT($E3,"yyyy-mm-ddThh:mm:ss")&amp;" --xingname """&amp;$A3&amp;""" &gt;&gt; results.txt"</f>
        <v>AnalyzeCrossingSpeeds.py --lat 39.770164 --lon -104.97441 --distance 100m --direction INC --startdatetime 2016-07-30T14:07:29 --enddatetime 2016-08-29T14:07:29 --xingname "38th &amp; Blake Station" &gt;&gt; results.txt</v>
      </c>
      <c r="H3" s="12">
        <v>9.6476190476199992</v>
      </c>
      <c r="I3" s="12">
        <v>24.7391304348</v>
      </c>
    </row>
    <row r="4" spans="1:9" x14ac:dyDescent="0.25">
      <c r="A4" s="1" t="s">
        <v>4</v>
      </c>
      <c r="B4" s="2">
        <v>39.769005999999997</v>
      </c>
      <c r="C4" s="2">
        <v>-104.787632</v>
      </c>
      <c r="D4" s="4">
        <f t="shared" ref="D4:D20" ca="1" si="0">E4-D$2</f>
        <v>42581.588531828704</v>
      </c>
      <c r="E4" s="4">
        <f t="shared" ref="E4:E20" ca="1" si="1">NOW()</f>
        <v>42611.588531828704</v>
      </c>
      <c r="F4" s="5" t="str">
        <f t="shared" ref="F4:G20" ca="1" si="2">"AnalyzeCrossingSpeeds.py --lat "&amp;$B4&amp;" --lon "&amp;$C4&amp;" --distance 100m"&amp;" --direction "&amp;F$2&amp;" --startdatetime "&amp;TEXT($D4,"yyyy-mm-ddThh:mm:ss")&amp;" --enddatetime "&amp;TEXT($E4,"yyyy-mm-ddThh:mm:ss")&amp;" --xingname """&amp;$A4&amp;""" &gt;&gt; results.txt"</f>
        <v>AnalyzeCrossingSpeeds.py --lat 39.769006 --lon -104.787632 --distance 100m --direction DEC --startdatetime 2016-07-30T14:07:29 --enddatetime 2016-08-29T14:07:29 --xingname "40th and Airport Station" &gt;&gt; results.txt</v>
      </c>
      <c r="G4" s="5" t="str">
        <f t="shared" ca="1" si="2"/>
        <v>AnalyzeCrossingSpeeds.py --lat 39.769006 --lon -104.787632 --distance 100m --direction INC --startdatetime 2016-07-30T14:07:29 --enddatetime 2016-08-29T14:07:29 --xingname "40th and Airport Station" &gt;&gt; results.txt</v>
      </c>
      <c r="H4" s="12">
        <v>24.347999999999999</v>
      </c>
      <c r="I4" s="12">
        <v>37.875999999999998</v>
      </c>
    </row>
    <row r="5" spans="1:9" x14ac:dyDescent="0.25">
      <c r="A5" s="1" t="s">
        <v>5</v>
      </c>
      <c r="B5" s="2">
        <v>39.806182</v>
      </c>
      <c r="C5" s="2">
        <v>-104.783968</v>
      </c>
      <c r="D5" s="4">
        <f t="shared" ca="1" si="0"/>
        <v>42581.588531828704</v>
      </c>
      <c r="E5" s="4">
        <f t="shared" ca="1" si="1"/>
        <v>42611.588531828704</v>
      </c>
      <c r="F5" s="5" t="str">
        <f t="shared" ca="1" si="2"/>
        <v>AnalyzeCrossingSpeeds.py --lat 39.806182 --lon -104.783968 --distance 100m --direction DEC --startdatetime 2016-07-30T14:07:29 --enddatetime 2016-08-29T14:07:29 --xingname "61st &amp; Pena Station" &gt;&gt; results.txt</v>
      </c>
      <c r="G5" s="5" t="str">
        <f t="shared" ca="1" si="2"/>
        <v>AnalyzeCrossingSpeeds.py --lat 39.806182 --lon -104.783968 --distance 100m --direction INC --startdatetime 2016-07-30T14:07:29 --enddatetime 2016-08-29T14:07:29 --xingname "61st &amp; Pena Station" &gt;&gt; results.txt</v>
      </c>
      <c r="H5" s="12">
        <v>12.4458598726</v>
      </c>
      <c r="I5" s="12">
        <v>24.695121951200001</v>
      </c>
    </row>
    <row r="6" spans="1:9" x14ac:dyDescent="0.25">
      <c r="A6" s="1" t="s">
        <v>6</v>
      </c>
      <c r="B6" s="2">
        <v>39.770696999999998</v>
      </c>
      <c r="C6" s="2">
        <v>-104.892574</v>
      </c>
      <c r="D6" s="4">
        <f t="shared" ca="1" si="0"/>
        <v>42581.588531828704</v>
      </c>
      <c r="E6" s="4">
        <f t="shared" ca="1" si="1"/>
        <v>42611.588531828704</v>
      </c>
      <c r="F6" s="5" t="str">
        <f t="shared" ca="1" si="2"/>
        <v>AnalyzeCrossingSpeeds.py --lat 39.770697 --lon -104.892574 --distance 100m --direction DEC --startdatetime 2016-07-30T14:07:29 --enddatetime 2016-08-29T14:07:29 --xingname "Central Park Station" &gt;&gt; results.txt</v>
      </c>
      <c r="G6" s="5" t="str">
        <f t="shared" ca="1" si="2"/>
        <v>AnalyzeCrossingSpeeds.py --lat 39.770697 --lon -104.892574 --distance 100m --direction INC --startdatetime 2016-07-30T14:07:29 --enddatetime 2016-08-29T14:07:29 --xingname "Central Park Station" &gt;&gt; results.txt</v>
      </c>
      <c r="H6" s="12">
        <v>19.670000000000002</v>
      </c>
      <c r="I6" s="12">
        <v>21.946000000000002</v>
      </c>
    </row>
    <row r="7" spans="1:9" x14ac:dyDescent="0.25">
      <c r="A7" s="1" t="s">
        <v>7</v>
      </c>
      <c r="B7" s="2">
        <v>39.759794999999997</v>
      </c>
      <c r="C7" s="2">
        <v>-104.810534</v>
      </c>
      <c r="D7" s="4">
        <f t="shared" ca="1" si="0"/>
        <v>42581.588531828704</v>
      </c>
      <c r="E7" s="4">
        <f t="shared" ca="1" si="1"/>
        <v>42611.588531828704</v>
      </c>
      <c r="F7" s="5" t="str">
        <f t="shared" ca="1" si="2"/>
        <v>AnalyzeCrossingSpeeds.py --lat 39.759795 --lon -104.810534 --distance 100m --direction DEC --startdatetime 2016-07-30T14:07:29 --enddatetime 2016-08-29T14:07:29 --xingname "Chambers Road" &gt;&gt; results.txt</v>
      </c>
      <c r="G7" s="5" t="str">
        <f t="shared" ca="1" si="2"/>
        <v>AnalyzeCrossingSpeeds.py --lat 39.759795 --lon -104.810534 --distance 100m --direction INC --startdatetime 2016-07-30T14:07:29 --enddatetime 2016-08-29T14:07:29 --xingname "Chambers Road" &gt;&gt; results.txt</v>
      </c>
      <c r="H7" s="12">
        <v>35.142857142899999</v>
      </c>
      <c r="I7" s="12">
        <v>57.351999999999997</v>
      </c>
    </row>
    <row r="8" spans="1:9" x14ac:dyDescent="0.25">
      <c r="A8" s="1" t="s">
        <v>8</v>
      </c>
      <c r="B8" s="2">
        <v>39.775458999999998</v>
      </c>
      <c r="C8" s="2">
        <v>-104.954444</v>
      </c>
      <c r="D8" s="4">
        <f t="shared" ca="1" si="0"/>
        <v>42581.588531828704</v>
      </c>
      <c r="E8" s="4">
        <f t="shared" ca="1" si="1"/>
        <v>42611.588531828704</v>
      </c>
      <c r="F8" s="5" t="str">
        <f t="shared" ca="1" si="2"/>
        <v>AnalyzeCrossingSpeeds.py --lat 39.775459 --lon -104.954444 --distance 100m --direction DEC --startdatetime 2016-07-30T14:07:29 --enddatetime 2016-08-29T14:07:29 --xingname "Clayton Street" &gt;&gt; results.txt</v>
      </c>
      <c r="G8" s="5" t="str">
        <f t="shared" ca="1" si="2"/>
        <v>AnalyzeCrossingSpeeds.py --lat 39.775459 --lon -104.954444 --distance 100m --direction INC --startdatetime 2016-07-30T14:07:29 --enddatetime 2016-08-29T14:07:29 --xingname "Clayton Street" &gt;&gt; results.txt</v>
      </c>
      <c r="H8" s="12">
        <v>18.8484848485</v>
      </c>
      <c r="I8" s="12">
        <v>17.544117647099998</v>
      </c>
    </row>
    <row r="9" spans="1:9" x14ac:dyDescent="0.25">
      <c r="A9" s="1" t="s">
        <v>9</v>
      </c>
      <c r="B9" s="2">
        <v>39.775987000000001</v>
      </c>
      <c r="C9" s="2">
        <v>-104.943517</v>
      </c>
      <c r="D9" s="4">
        <f t="shared" ca="1" si="0"/>
        <v>42581.588531828704</v>
      </c>
      <c r="E9" s="4">
        <f t="shared" ca="1" si="1"/>
        <v>42611.588531828704</v>
      </c>
      <c r="F9" s="5" t="str">
        <f t="shared" ca="1" si="2"/>
        <v>AnalyzeCrossingSpeeds.py --lat 39.775987 --lon -104.943517 --distance 100m --direction DEC --startdatetime 2016-07-30T14:07:29 --enddatetime 2016-08-29T14:07:29 --xingname "Colorado Station" &gt;&gt; results.txt</v>
      </c>
      <c r="G9" s="5" t="str">
        <f t="shared" ca="1" si="2"/>
        <v>AnalyzeCrossingSpeeds.py --lat 39.775987 --lon -104.943517 --distance 100m --direction INC --startdatetime 2016-07-30T14:07:29 --enddatetime 2016-08-29T14:07:29 --xingname "Colorado Station" &gt;&gt; results.txt</v>
      </c>
      <c r="H9" s="12">
        <v>22.981999999999999</v>
      </c>
      <c r="I9" s="12">
        <v>21.584</v>
      </c>
    </row>
    <row r="10" spans="1:9" x14ac:dyDescent="0.25">
      <c r="A10" s="1" t="s">
        <v>10</v>
      </c>
      <c r="B10" s="2">
        <v>39.776046999999998</v>
      </c>
      <c r="C10" s="2">
        <v>-104.932056</v>
      </c>
      <c r="D10" s="4">
        <f t="shared" ca="1" si="0"/>
        <v>42581.588531828704</v>
      </c>
      <c r="E10" s="4">
        <f t="shared" ca="1" si="1"/>
        <v>42611.588531828704</v>
      </c>
      <c r="F10" s="5" t="str">
        <f t="shared" ca="1" si="2"/>
        <v>AnalyzeCrossingSpeeds.py --lat 39.776047 --lon -104.932056 --distance 100m --direction DEC --startdatetime 2016-07-30T14:07:29 --enddatetime 2016-08-29T14:07:29 --xingname "Dahlia Street" &gt;&gt; results.txt</v>
      </c>
      <c r="G10" s="5" t="str">
        <f t="shared" ca="1" si="2"/>
        <v>AnalyzeCrossingSpeeds.py --lat 39.776047 --lon -104.932056 --distance 100m --direction INC --startdatetime 2016-07-30T14:07:29 --enddatetime 2016-08-29T14:07:29 --xingname "Dahlia Street" &gt;&gt; results.txt</v>
      </c>
      <c r="H10" s="12">
        <v>59.043999999999997</v>
      </c>
      <c r="I10" s="12">
        <v>31.943661971800001</v>
      </c>
    </row>
    <row r="11" spans="1:9" x14ac:dyDescent="0.25">
      <c r="A11" s="1" t="s">
        <v>11</v>
      </c>
      <c r="B11" s="2">
        <v>39.768714000000003</v>
      </c>
      <c r="C11" s="2">
        <v>-104.866068</v>
      </c>
      <c r="D11" s="4">
        <f t="shared" ca="1" si="0"/>
        <v>42581.588531828704</v>
      </c>
      <c r="E11" s="4">
        <f t="shared" ca="1" si="1"/>
        <v>42611.588531828704</v>
      </c>
      <c r="F11" s="5" t="str">
        <f t="shared" ca="1" si="2"/>
        <v>AnalyzeCrossingSpeeds.py --lat 39.768714 --lon -104.866068 --distance 100m --direction DEC --startdatetime 2016-07-30T14:07:29 --enddatetime 2016-08-29T14:07:29 --xingname "Havana Street" &gt;&gt; results.txt</v>
      </c>
      <c r="G11" s="5" t="str">
        <f t="shared" ca="1" si="2"/>
        <v>AnalyzeCrossingSpeeds.py --lat 39.768714 --lon -104.866068 --distance 100m --direction INC --startdatetime 2016-07-30T14:07:29 --enddatetime 2016-08-29T14:07:29 --xingname "Havana Street" &gt;&gt; results.txt</v>
      </c>
      <c r="H11" s="12">
        <v>39.909090909100001</v>
      </c>
      <c r="I11" s="12">
        <v>48.5217391304</v>
      </c>
    </row>
    <row r="12" spans="1:9" x14ac:dyDescent="0.25">
      <c r="A12" s="1" t="s">
        <v>12</v>
      </c>
      <c r="B12" s="2">
        <v>39.774743000000001</v>
      </c>
      <c r="C12" s="2">
        <v>-104.922603</v>
      </c>
      <c r="D12" s="4">
        <f t="shared" ca="1" si="0"/>
        <v>42581.588531828704</v>
      </c>
      <c r="E12" s="4">
        <f t="shared" ca="1" si="1"/>
        <v>42611.588531828704</v>
      </c>
      <c r="F12" s="5" t="str">
        <f t="shared" ca="1" si="2"/>
        <v>AnalyzeCrossingSpeeds.py --lat 39.774743 --lon -104.922603 --distance 100m --direction DEC --startdatetime 2016-07-30T14:07:29 --enddatetime 2016-08-29T14:07:29 --xingname "Holly Street" &gt;&gt; results.txt</v>
      </c>
      <c r="G12" s="5" t="str">
        <f t="shared" ca="1" si="2"/>
        <v>AnalyzeCrossingSpeeds.py --lat 39.774743 --lon -104.922603 --distance 100m --direction INC --startdatetime 2016-07-30T14:07:29 --enddatetime 2016-08-29T14:07:29 --xingname "Holly Street" &gt;&gt; results.txt</v>
      </c>
      <c r="H12" s="12">
        <v>56.956521739099998</v>
      </c>
      <c r="I12" s="12">
        <v>49.62</v>
      </c>
    </row>
    <row r="13" spans="1:9" x14ac:dyDescent="0.25">
      <c r="A13" s="1" t="s">
        <v>13</v>
      </c>
      <c r="B13" s="2">
        <v>39.773375000000001</v>
      </c>
      <c r="C13" s="2">
        <v>-104.913099</v>
      </c>
      <c r="D13" s="4">
        <f t="shared" ca="1" si="0"/>
        <v>42581.588531828704</v>
      </c>
      <c r="E13" s="4">
        <f t="shared" ca="1" si="1"/>
        <v>42611.588531828704</v>
      </c>
      <c r="F13" s="5" t="str">
        <f t="shared" ca="1" si="2"/>
        <v>AnalyzeCrossingSpeeds.py --lat 39.773375 --lon -104.913099 --distance 100m --direction DEC --startdatetime 2016-07-30T14:07:29 --enddatetime 2016-08-29T14:07:29 --xingname "Monaco Parkway" &gt;&gt; results.txt</v>
      </c>
      <c r="G13" s="5" t="str">
        <f t="shared" ca="1" si="2"/>
        <v>AnalyzeCrossingSpeeds.py --lat 39.773375 --lon -104.913099 --distance 100m --direction INC --startdatetime 2016-07-30T14:07:29 --enddatetime 2016-08-29T14:07:29 --xingname "Monaco Parkway" &gt;&gt; results.txt</v>
      </c>
      <c r="H13" s="12">
        <v>51.482758620699997</v>
      </c>
      <c r="I13" s="12">
        <v>51.631067961200003</v>
      </c>
    </row>
    <row r="14" spans="1:9" x14ac:dyDescent="0.25">
      <c r="A14" s="1" t="s">
        <v>14</v>
      </c>
      <c r="B14" s="2">
        <v>39.771928000000003</v>
      </c>
      <c r="C14" s="2">
        <v>-104.90261700000001</v>
      </c>
      <c r="D14" s="4">
        <f t="shared" ca="1" si="0"/>
        <v>42581.588531828704</v>
      </c>
      <c r="E14" s="4">
        <f t="shared" ca="1" si="1"/>
        <v>42611.588531828704</v>
      </c>
      <c r="F14" s="5" t="str">
        <f t="shared" ca="1" si="2"/>
        <v>AnalyzeCrossingSpeeds.py --lat 39.771928 --lon -104.902617 --distance 100m --direction DEC --startdatetime 2016-07-30T14:07:29 --enddatetime 2016-08-29T14:07:29 --xingname "NB Quebec Parkway" &gt;&gt; results.txt</v>
      </c>
      <c r="G14" s="5" t="str">
        <f t="shared" ca="1" si="2"/>
        <v>AnalyzeCrossingSpeeds.py --lat 39.771928 --lon -104.902617 --distance 100m --direction INC --startdatetime 2016-07-30T14:07:29 --enddatetime 2016-08-29T14:07:29 --xingname "NB Quebec Parkway" &gt;&gt; results.txt</v>
      </c>
      <c r="H14" s="12">
        <v>32.344262295100002</v>
      </c>
      <c r="I14" s="12">
        <v>48.899543379000001</v>
      </c>
    </row>
    <row r="15" spans="1:9" x14ac:dyDescent="0.25">
      <c r="A15" s="1" t="s">
        <v>15</v>
      </c>
      <c r="B15" s="2">
        <v>39.767612999999997</v>
      </c>
      <c r="C15" s="2">
        <v>-104.851337</v>
      </c>
      <c r="D15" s="4">
        <f t="shared" ca="1" si="0"/>
        <v>42581.588531828704</v>
      </c>
      <c r="E15" s="4">
        <f t="shared" ca="1" si="1"/>
        <v>42611.588531828704</v>
      </c>
      <c r="F15" s="5" t="str">
        <f t="shared" ca="1" si="2"/>
        <v>AnalyzeCrossingSpeeds.py --lat 39.767613 --lon -104.851337 --distance 100m --direction DEC --startdatetime 2016-07-30T14:07:29 --enddatetime 2016-08-29T14:07:29 --xingname "Peoria Station" &gt;&gt; results.txt</v>
      </c>
      <c r="G15" s="5" t="str">
        <f t="shared" ca="1" si="2"/>
        <v>AnalyzeCrossingSpeeds.py --lat 39.767613 --lon -104.851337 --distance 100m --direction INC --startdatetime 2016-07-30T14:07:29 --enddatetime 2016-08-29T14:07:29 --xingname "Peoria Station" &gt;&gt; results.txt</v>
      </c>
      <c r="H15" s="12">
        <v>12.7184466019</v>
      </c>
      <c r="I15" s="12">
        <v>21.434782608700001</v>
      </c>
    </row>
    <row r="16" spans="1:9" x14ac:dyDescent="0.25">
      <c r="A16" s="1" t="s">
        <v>16</v>
      </c>
      <c r="B16" s="2">
        <v>39.762217</v>
      </c>
      <c r="C16" s="2">
        <v>-104.819609</v>
      </c>
      <c r="D16" s="4">
        <f t="shared" ca="1" si="0"/>
        <v>42581.588531828704</v>
      </c>
      <c r="E16" s="4">
        <f t="shared" ca="1" si="1"/>
        <v>42611.588531828704</v>
      </c>
      <c r="F16" s="5" t="str">
        <f t="shared" ca="1" si="2"/>
        <v>AnalyzeCrossingSpeeds.py --lat 39.762217 --lon -104.819609 --distance 100m --direction DEC --startdatetime 2016-07-30T14:07:29 --enddatetime 2016-08-29T14:07:29 --xingname "Sable Boulevard" &gt;&gt; results.txt</v>
      </c>
      <c r="G16" s="5" t="str">
        <f t="shared" ca="1" si="2"/>
        <v>AnalyzeCrossingSpeeds.py --lat 39.762217 --lon -104.819609 --distance 100m --direction INC --startdatetime 2016-07-30T14:07:29 --enddatetime 2016-08-29T14:07:29 --xingname "Sable Boulevard" &gt;&gt; results.txt</v>
      </c>
      <c r="H16" s="12">
        <v>63.735999999999997</v>
      </c>
      <c r="I16" s="12">
        <v>64.981999999999999</v>
      </c>
    </row>
    <row r="17" spans="1:9" x14ac:dyDescent="0.25">
      <c r="A17" s="1" t="s">
        <v>17</v>
      </c>
      <c r="B17" s="2">
        <v>39.772086999999999</v>
      </c>
      <c r="C17" s="2">
        <v>-104.903761</v>
      </c>
      <c r="D17" s="4">
        <f t="shared" ca="1" si="0"/>
        <v>42581.588531828704</v>
      </c>
      <c r="E17" s="4">
        <f t="shared" ca="1" si="1"/>
        <v>42611.588531828704</v>
      </c>
      <c r="F17" s="5" t="str">
        <f t="shared" ca="1" si="2"/>
        <v>AnalyzeCrossingSpeeds.py --lat 39.772087 --lon -104.903761 --distance 100m --direction DEC --startdatetime 2016-07-30T14:07:29 --enddatetime 2016-08-29T14:07:29 --xingname "SB Quebec Parkway" &gt;&gt; results.txt</v>
      </c>
      <c r="G17" s="5" t="str">
        <f t="shared" ca="1" si="2"/>
        <v>AnalyzeCrossingSpeeds.py --lat 39.772087 --lon -104.903761 --distance 100m --direction INC --startdatetime 2016-07-30T14:07:29 --enddatetime 2016-08-29T14:07:29 --xingname "SB Quebec Parkway" &gt;&gt; results.txt</v>
      </c>
      <c r="H17" s="12">
        <v>39.844000000000001</v>
      </c>
      <c r="I17" s="12">
        <v>52.798000000000002</v>
      </c>
    </row>
    <row r="18" spans="1:9" x14ac:dyDescent="0.25">
      <c r="A18" s="1" t="s">
        <v>18</v>
      </c>
      <c r="B18" s="2">
        <v>39.775689999999997</v>
      </c>
      <c r="C18" s="2">
        <v>-104.950092</v>
      </c>
      <c r="D18" s="4">
        <f t="shared" ca="1" si="0"/>
        <v>42581.588531828704</v>
      </c>
      <c r="E18" s="4">
        <f t="shared" ca="1" si="1"/>
        <v>42611.588531828704</v>
      </c>
      <c r="F18" s="5" t="str">
        <f t="shared" ca="1" si="2"/>
        <v>AnalyzeCrossingSpeeds.py --lat 39.77569 --lon -104.950092 --distance 100m --direction DEC --startdatetime 2016-07-30T14:07:29 --enddatetime 2016-08-29T14:07:29 --xingname "STEELE ST" &gt;&gt; results.txt</v>
      </c>
      <c r="G18" s="5" t="str">
        <f t="shared" ca="1" si="2"/>
        <v>AnalyzeCrossingSpeeds.py --lat 39.77569 --lon -104.950092 --distance 100m --direction INC --startdatetime 2016-07-30T14:07:29 --enddatetime 2016-08-29T14:07:29 --xingname "STEELE ST" &gt;&gt; results.txt</v>
      </c>
      <c r="H18" s="12">
        <v>22.3529411765</v>
      </c>
      <c r="I18" s="12">
        <v>30.652173912999999</v>
      </c>
    </row>
    <row r="19" spans="1:9" x14ac:dyDescent="0.25">
      <c r="A19" s="1" t="s">
        <v>19</v>
      </c>
      <c r="B19" s="2">
        <v>39.770839000000002</v>
      </c>
      <c r="C19" s="2">
        <v>-104.894503</v>
      </c>
      <c r="D19" s="4">
        <f t="shared" ca="1" si="0"/>
        <v>42581.588531828704</v>
      </c>
      <c r="E19" s="4">
        <f t="shared" ca="1" si="1"/>
        <v>42611.588531828704</v>
      </c>
      <c r="F19" s="5" t="str">
        <f t="shared" ca="1" si="2"/>
        <v>AnalyzeCrossingSpeeds.py --lat 39.770839 --lon -104.894503 --distance 100m --direction DEC --startdatetime 2016-07-30T14:07:29 --enddatetime 2016-08-29T14:07:29 --xingname "Ulster Street" &gt;&gt; results.txt</v>
      </c>
      <c r="G19" s="5" t="str">
        <f t="shared" ca="1" si="2"/>
        <v>AnalyzeCrossingSpeeds.py --lat 39.770839 --lon -104.894503 --distance 100m --direction INC --startdatetime 2016-07-30T14:07:29 --enddatetime 2016-08-29T14:07:29 --xingname "Ulster Street" &gt;&gt; results.txt</v>
      </c>
      <c r="H19" s="12">
        <v>26.043596730200001</v>
      </c>
      <c r="I19" s="12">
        <v>33.125</v>
      </c>
    </row>
    <row r="20" spans="1:9" x14ac:dyDescent="0.25">
      <c r="A20" s="1" t="s">
        <v>20</v>
      </c>
      <c r="B20" s="2">
        <v>39.772964999999999</v>
      </c>
      <c r="C20" s="2">
        <v>-104.959746</v>
      </c>
      <c r="D20" s="4">
        <f t="shared" ca="1" si="0"/>
        <v>42581.588531828704</v>
      </c>
      <c r="E20" s="4">
        <f t="shared" ca="1" si="1"/>
        <v>42611.588531828704</v>
      </c>
      <c r="F20" s="5" t="str">
        <f t="shared" ca="1" si="2"/>
        <v>AnalyzeCrossingSpeeds.py --lat 39.772965 --lon -104.959746 --distance 100m --direction DEC --startdatetime 2016-07-30T14:07:29 --enddatetime 2016-08-29T14:07:29 --xingname "York &amp; Josephine Street" &gt;&gt; results.txt</v>
      </c>
      <c r="G20" s="5" t="str">
        <f t="shared" ca="1" si="2"/>
        <v>AnalyzeCrossingSpeeds.py --lat 39.772965 --lon -104.959746 --distance 100m --direction INC --startdatetime 2016-07-30T14:07:29 --enddatetime 2016-08-29T14:07:29 --xingname "York &amp; Josephine Street" &gt;&gt; results.txt</v>
      </c>
      <c r="H20" s="12">
        <v>19.862068965500001</v>
      </c>
      <c r="I20" s="12">
        <v>14.66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1" sqref="F1:F1048576"/>
    </sheetView>
  </sheetViews>
  <sheetFormatPr defaultRowHeight="15" x14ac:dyDescent="0.25"/>
  <cols>
    <col min="6" max="6" width="9.140625" style="15"/>
  </cols>
  <sheetData>
    <row r="1" spans="1:6" x14ac:dyDescent="0.25">
      <c r="A1" t="s">
        <v>27</v>
      </c>
      <c r="B1" t="s">
        <v>28</v>
      </c>
      <c r="C1" t="s">
        <v>46</v>
      </c>
      <c r="D1" t="s">
        <v>47</v>
      </c>
      <c r="E1" t="s">
        <v>49</v>
      </c>
      <c r="F1" s="15">
        <v>9.6476190476199992</v>
      </c>
    </row>
    <row r="2" spans="1:6" x14ac:dyDescent="0.25">
      <c r="A2" t="s">
        <v>27</v>
      </c>
      <c r="B2" t="s">
        <v>29</v>
      </c>
      <c r="C2" t="s">
        <v>46</v>
      </c>
      <c r="D2" t="s">
        <v>47</v>
      </c>
      <c r="E2" t="s">
        <v>49</v>
      </c>
      <c r="F2" s="15">
        <v>24.347999999999999</v>
      </c>
    </row>
    <row r="3" spans="1:6" x14ac:dyDescent="0.25">
      <c r="A3" t="s">
        <v>27</v>
      </c>
      <c r="B3" t="s">
        <v>30</v>
      </c>
      <c r="C3" t="s">
        <v>46</v>
      </c>
      <c r="D3" t="s">
        <v>47</v>
      </c>
      <c r="E3" t="s">
        <v>49</v>
      </c>
      <c r="F3" s="15">
        <v>12.4458598726</v>
      </c>
    </row>
    <row r="4" spans="1:6" x14ac:dyDescent="0.25">
      <c r="A4" t="s">
        <v>27</v>
      </c>
      <c r="B4" t="s">
        <v>31</v>
      </c>
      <c r="C4" t="s">
        <v>46</v>
      </c>
      <c r="D4" t="s">
        <v>47</v>
      </c>
      <c r="E4" t="s">
        <v>49</v>
      </c>
      <c r="F4" s="15">
        <v>19.670000000000002</v>
      </c>
    </row>
    <row r="5" spans="1:6" x14ac:dyDescent="0.25">
      <c r="A5" t="s">
        <v>27</v>
      </c>
      <c r="B5" t="s">
        <v>32</v>
      </c>
      <c r="C5" t="s">
        <v>46</v>
      </c>
      <c r="D5" t="s">
        <v>47</v>
      </c>
      <c r="E5" t="s">
        <v>49</v>
      </c>
      <c r="F5" s="15">
        <v>35.142857142899999</v>
      </c>
    </row>
    <row r="6" spans="1:6" x14ac:dyDescent="0.25">
      <c r="A6" t="s">
        <v>27</v>
      </c>
      <c r="B6" t="s">
        <v>33</v>
      </c>
      <c r="C6" t="s">
        <v>46</v>
      </c>
      <c r="D6" t="s">
        <v>47</v>
      </c>
      <c r="E6" t="s">
        <v>49</v>
      </c>
      <c r="F6" s="15">
        <v>18.8484848485</v>
      </c>
    </row>
    <row r="7" spans="1:6" x14ac:dyDescent="0.25">
      <c r="A7" t="s">
        <v>27</v>
      </c>
      <c r="B7" t="s">
        <v>34</v>
      </c>
      <c r="C7" t="s">
        <v>46</v>
      </c>
      <c r="D7" t="s">
        <v>47</v>
      </c>
      <c r="E7" t="s">
        <v>49</v>
      </c>
      <c r="F7" s="15">
        <v>22.981999999999999</v>
      </c>
    </row>
    <row r="8" spans="1:6" x14ac:dyDescent="0.25">
      <c r="A8" t="s">
        <v>27</v>
      </c>
      <c r="B8" t="s">
        <v>35</v>
      </c>
      <c r="C8" t="s">
        <v>46</v>
      </c>
      <c r="D8" t="s">
        <v>47</v>
      </c>
      <c r="E8" t="s">
        <v>49</v>
      </c>
      <c r="F8" s="15">
        <v>59.043999999999997</v>
      </c>
    </row>
    <row r="9" spans="1:6" x14ac:dyDescent="0.25">
      <c r="A9" t="s">
        <v>27</v>
      </c>
      <c r="B9" t="s">
        <v>36</v>
      </c>
      <c r="C9" t="s">
        <v>46</v>
      </c>
      <c r="D9" t="s">
        <v>47</v>
      </c>
      <c r="E9" t="s">
        <v>49</v>
      </c>
      <c r="F9" s="15">
        <v>39.909090909100001</v>
      </c>
    </row>
    <row r="10" spans="1:6" x14ac:dyDescent="0.25">
      <c r="A10" t="s">
        <v>27</v>
      </c>
      <c r="B10" t="s">
        <v>37</v>
      </c>
      <c r="C10" t="s">
        <v>46</v>
      </c>
      <c r="D10" t="s">
        <v>47</v>
      </c>
      <c r="E10" t="s">
        <v>49</v>
      </c>
      <c r="F10" s="15">
        <v>56.956521739099998</v>
      </c>
    </row>
    <row r="11" spans="1:6" x14ac:dyDescent="0.25">
      <c r="A11" t="s">
        <v>27</v>
      </c>
      <c r="B11" t="s">
        <v>38</v>
      </c>
      <c r="C11" t="s">
        <v>46</v>
      </c>
      <c r="D11" t="s">
        <v>47</v>
      </c>
      <c r="E11" t="s">
        <v>49</v>
      </c>
      <c r="F11" s="15">
        <v>51.482758620699997</v>
      </c>
    </row>
    <row r="12" spans="1:6" x14ac:dyDescent="0.25">
      <c r="A12" t="s">
        <v>27</v>
      </c>
      <c r="B12" t="s">
        <v>39</v>
      </c>
      <c r="C12" t="s">
        <v>46</v>
      </c>
      <c r="D12" t="s">
        <v>47</v>
      </c>
      <c r="E12" t="s">
        <v>49</v>
      </c>
      <c r="F12" s="15">
        <v>32.344262295100002</v>
      </c>
    </row>
    <row r="13" spans="1:6" x14ac:dyDescent="0.25">
      <c r="A13" t="s">
        <v>27</v>
      </c>
      <c r="B13" t="s">
        <v>40</v>
      </c>
      <c r="C13" t="s">
        <v>46</v>
      </c>
      <c r="D13" t="s">
        <v>47</v>
      </c>
      <c r="E13" t="s">
        <v>49</v>
      </c>
      <c r="F13" s="15">
        <v>12.7184466019</v>
      </c>
    </row>
    <row r="14" spans="1:6" x14ac:dyDescent="0.25">
      <c r="A14" t="s">
        <v>27</v>
      </c>
      <c r="B14" t="s">
        <v>41</v>
      </c>
      <c r="C14" t="s">
        <v>46</v>
      </c>
      <c r="D14" t="s">
        <v>47</v>
      </c>
      <c r="E14" t="s">
        <v>49</v>
      </c>
      <c r="F14" s="15">
        <v>63.735999999999997</v>
      </c>
    </row>
    <row r="15" spans="1:6" x14ac:dyDescent="0.25">
      <c r="A15" t="s">
        <v>27</v>
      </c>
      <c r="B15" t="s">
        <v>42</v>
      </c>
      <c r="C15" t="s">
        <v>46</v>
      </c>
      <c r="D15" t="s">
        <v>47</v>
      </c>
      <c r="E15" t="s">
        <v>49</v>
      </c>
      <c r="F15" s="15">
        <v>39.844000000000001</v>
      </c>
    </row>
    <row r="16" spans="1:6" x14ac:dyDescent="0.25">
      <c r="A16" t="s">
        <v>27</v>
      </c>
      <c r="B16" t="s">
        <v>43</v>
      </c>
      <c r="C16" t="s">
        <v>46</v>
      </c>
      <c r="D16" t="s">
        <v>47</v>
      </c>
      <c r="E16" t="s">
        <v>49</v>
      </c>
      <c r="F16" s="15">
        <v>22.3529411765</v>
      </c>
    </row>
    <row r="17" spans="1:6" x14ac:dyDescent="0.25">
      <c r="A17" t="s">
        <v>27</v>
      </c>
      <c r="B17" t="s">
        <v>44</v>
      </c>
      <c r="C17" t="s">
        <v>46</v>
      </c>
      <c r="D17" t="s">
        <v>47</v>
      </c>
      <c r="E17" t="s">
        <v>49</v>
      </c>
      <c r="F17" s="15">
        <v>26.043596730200001</v>
      </c>
    </row>
    <row r="18" spans="1:6" x14ac:dyDescent="0.25">
      <c r="A18" t="s">
        <v>27</v>
      </c>
      <c r="B18" t="s">
        <v>45</v>
      </c>
      <c r="C18" t="s">
        <v>46</v>
      </c>
      <c r="D18" t="s">
        <v>47</v>
      </c>
      <c r="E18" t="s">
        <v>49</v>
      </c>
      <c r="F18" s="15">
        <v>19.862068965500001</v>
      </c>
    </row>
    <row r="19" spans="1:6" x14ac:dyDescent="0.25">
      <c r="A19" t="s">
        <v>27</v>
      </c>
      <c r="B19" t="s">
        <v>28</v>
      </c>
      <c r="C19" t="s">
        <v>46</v>
      </c>
      <c r="D19" t="s">
        <v>48</v>
      </c>
      <c r="E19" t="s">
        <v>49</v>
      </c>
      <c r="F19" s="15">
        <v>24.7391304348</v>
      </c>
    </row>
    <row r="20" spans="1:6" x14ac:dyDescent="0.25">
      <c r="A20" t="s">
        <v>27</v>
      </c>
      <c r="B20" t="s">
        <v>29</v>
      </c>
      <c r="C20" t="s">
        <v>46</v>
      </c>
      <c r="D20" t="s">
        <v>48</v>
      </c>
      <c r="E20" t="s">
        <v>49</v>
      </c>
      <c r="F20" s="15">
        <v>37.875999999999998</v>
      </c>
    </row>
    <row r="21" spans="1:6" x14ac:dyDescent="0.25">
      <c r="A21" t="s">
        <v>27</v>
      </c>
      <c r="B21" t="s">
        <v>30</v>
      </c>
      <c r="C21" t="s">
        <v>46</v>
      </c>
      <c r="D21" t="s">
        <v>48</v>
      </c>
      <c r="E21" t="s">
        <v>49</v>
      </c>
      <c r="F21" s="15">
        <v>24.695121951200001</v>
      </c>
    </row>
    <row r="22" spans="1:6" x14ac:dyDescent="0.25">
      <c r="A22" t="s">
        <v>27</v>
      </c>
      <c r="B22" t="s">
        <v>31</v>
      </c>
      <c r="C22" t="s">
        <v>46</v>
      </c>
      <c r="D22" t="s">
        <v>48</v>
      </c>
      <c r="E22" t="s">
        <v>49</v>
      </c>
      <c r="F22" s="15">
        <v>21.946000000000002</v>
      </c>
    </row>
    <row r="23" spans="1:6" x14ac:dyDescent="0.25">
      <c r="A23" t="s">
        <v>27</v>
      </c>
      <c r="B23" t="s">
        <v>32</v>
      </c>
      <c r="C23" t="s">
        <v>46</v>
      </c>
      <c r="D23" t="s">
        <v>48</v>
      </c>
      <c r="E23" t="s">
        <v>49</v>
      </c>
      <c r="F23" s="15">
        <v>57.351999999999997</v>
      </c>
    </row>
    <row r="24" spans="1:6" x14ac:dyDescent="0.25">
      <c r="A24" t="s">
        <v>27</v>
      </c>
      <c r="B24" t="s">
        <v>33</v>
      </c>
      <c r="C24" t="s">
        <v>46</v>
      </c>
      <c r="D24" t="s">
        <v>48</v>
      </c>
      <c r="E24" t="s">
        <v>49</v>
      </c>
      <c r="F24" s="15">
        <v>17.544117647099998</v>
      </c>
    </row>
    <row r="25" spans="1:6" x14ac:dyDescent="0.25">
      <c r="A25" t="s">
        <v>27</v>
      </c>
      <c r="B25" t="s">
        <v>34</v>
      </c>
      <c r="C25" t="s">
        <v>46</v>
      </c>
      <c r="D25" t="s">
        <v>48</v>
      </c>
      <c r="E25" t="s">
        <v>49</v>
      </c>
      <c r="F25" s="15">
        <v>21.584</v>
      </c>
    </row>
    <row r="26" spans="1:6" x14ac:dyDescent="0.25">
      <c r="A26" t="s">
        <v>27</v>
      </c>
      <c r="B26" t="s">
        <v>35</v>
      </c>
      <c r="C26" t="s">
        <v>46</v>
      </c>
      <c r="D26" t="s">
        <v>48</v>
      </c>
      <c r="E26" t="s">
        <v>49</v>
      </c>
      <c r="F26" s="15">
        <v>31.943661971800001</v>
      </c>
    </row>
    <row r="27" spans="1:6" x14ac:dyDescent="0.25">
      <c r="A27" t="s">
        <v>27</v>
      </c>
      <c r="B27" t="s">
        <v>36</v>
      </c>
      <c r="C27" t="s">
        <v>46</v>
      </c>
      <c r="D27" t="s">
        <v>48</v>
      </c>
      <c r="E27" t="s">
        <v>49</v>
      </c>
      <c r="F27" s="15">
        <v>48.5217391304</v>
      </c>
    </row>
    <row r="28" spans="1:6" x14ac:dyDescent="0.25">
      <c r="A28" t="s">
        <v>27</v>
      </c>
      <c r="B28" t="s">
        <v>37</v>
      </c>
      <c r="C28" t="s">
        <v>46</v>
      </c>
      <c r="D28" t="s">
        <v>48</v>
      </c>
      <c r="E28" t="s">
        <v>49</v>
      </c>
      <c r="F28" s="15">
        <v>49.62</v>
      </c>
    </row>
    <row r="29" spans="1:6" x14ac:dyDescent="0.25">
      <c r="A29" t="s">
        <v>27</v>
      </c>
      <c r="B29" t="s">
        <v>38</v>
      </c>
      <c r="C29" t="s">
        <v>46</v>
      </c>
      <c r="D29" t="s">
        <v>48</v>
      </c>
      <c r="E29" t="s">
        <v>49</v>
      </c>
      <c r="F29" s="15">
        <v>51.631067961200003</v>
      </c>
    </row>
    <row r="30" spans="1:6" x14ac:dyDescent="0.25">
      <c r="A30" t="s">
        <v>27</v>
      </c>
      <c r="B30" t="s">
        <v>39</v>
      </c>
      <c r="C30" t="s">
        <v>46</v>
      </c>
      <c r="D30" t="s">
        <v>48</v>
      </c>
      <c r="E30" t="s">
        <v>49</v>
      </c>
      <c r="F30" s="15">
        <v>48.899543379000001</v>
      </c>
    </row>
    <row r="31" spans="1:6" x14ac:dyDescent="0.25">
      <c r="A31" t="s">
        <v>27</v>
      </c>
      <c r="B31" t="s">
        <v>40</v>
      </c>
      <c r="C31" t="s">
        <v>46</v>
      </c>
      <c r="D31" t="s">
        <v>48</v>
      </c>
      <c r="E31" t="s">
        <v>49</v>
      </c>
      <c r="F31" s="15">
        <v>21.434782608700001</v>
      </c>
    </row>
    <row r="32" spans="1:6" x14ac:dyDescent="0.25">
      <c r="A32" t="s">
        <v>27</v>
      </c>
      <c r="B32" t="s">
        <v>41</v>
      </c>
      <c r="C32" t="s">
        <v>46</v>
      </c>
      <c r="D32" t="s">
        <v>48</v>
      </c>
      <c r="E32" t="s">
        <v>49</v>
      </c>
      <c r="F32" s="15">
        <v>64.981999999999999</v>
      </c>
    </row>
    <row r="33" spans="1:6" x14ac:dyDescent="0.25">
      <c r="A33" t="s">
        <v>27</v>
      </c>
      <c r="B33" t="s">
        <v>42</v>
      </c>
      <c r="C33" t="s">
        <v>46</v>
      </c>
      <c r="D33" t="s">
        <v>48</v>
      </c>
      <c r="E33" t="s">
        <v>49</v>
      </c>
      <c r="F33" s="15">
        <v>52.798000000000002</v>
      </c>
    </row>
    <row r="34" spans="1:6" x14ac:dyDescent="0.25">
      <c r="A34" t="s">
        <v>27</v>
      </c>
      <c r="B34" t="s">
        <v>43</v>
      </c>
      <c r="C34" t="s">
        <v>46</v>
      </c>
      <c r="D34" t="s">
        <v>48</v>
      </c>
      <c r="E34" t="s">
        <v>49</v>
      </c>
      <c r="F34" s="15">
        <v>30.652173912999999</v>
      </c>
    </row>
    <row r="35" spans="1:6" x14ac:dyDescent="0.25">
      <c r="A35" t="s">
        <v>27</v>
      </c>
      <c r="B35" t="s">
        <v>44</v>
      </c>
      <c r="C35" t="s">
        <v>46</v>
      </c>
      <c r="D35" t="s">
        <v>48</v>
      </c>
      <c r="E35" t="s">
        <v>49</v>
      </c>
      <c r="F35" s="15">
        <v>33.125</v>
      </c>
    </row>
    <row r="36" spans="1:6" x14ac:dyDescent="0.25">
      <c r="A36" t="s">
        <v>27</v>
      </c>
      <c r="B36" t="s">
        <v>45</v>
      </c>
      <c r="C36" t="s">
        <v>46</v>
      </c>
      <c r="D36" t="s">
        <v>48</v>
      </c>
      <c r="E36" t="s">
        <v>49</v>
      </c>
      <c r="F36" s="15">
        <v>14.66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sqref="A1:C19"/>
    </sheetView>
  </sheetViews>
  <sheetFormatPr defaultRowHeight="15" x14ac:dyDescent="0.25"/>
  <cols>
    <col min="1" max="1" width="22.42578125" style="3" bestFit="1" customWidth="1"/>
    <col min="2" max="2" width="16.140625" style="6" customWidth="1"/>
    <col min="3" max="3" width="16.7109375" style="6" customWidth="1"/>
  </cols>
  <sheetData>
    <row r="1" spans="1:3" ht="45" x14ac:dyDescent="0.25">
      <c r="A1" s="3" t="str">
        <f>Driver!A2</f>
        <v>STREETNAME</v>
      </c>
      <c r="B1" s="7" t="s">
        <v>24</v>
      </c>
      <c r="C1" s="7" t="s">
        <v>25</v>
      </c>
    </row>
    <row r="2" spans="1:3" x14ac:dyDescent="0.25">
      <c r="A2" s="13" t="str">
        <f>Driver!A3</f>
        <v>38th &amp; Blake Station</v>
      </c>
      <c r="B2" s="14">
        <f>Driver!H3</f>
        <v>9.6476190476199992</v>
      </c>
      <c r="C2" s="14">
        <f>Driver!I3</f>
        <v>24.7391304348</v>
      </c>
    </row>
    <row r="3" spans="1:3" x14ac:dyDescent="0.25">
      <c r="A3" s="13" t="str">
        <f>Driver!A4</f>
        <v>40th and Airport Station</v>
      </c>
      <c r="B3" s="14">
        <f>Driver!H4</f>
        <v>24.347999999999999</v>
      </c>
      <c r="C3" s="14">
        <f>Driver!I4</f>
        <v>37.875999999999998</v>
      </c>
    </row>
    <row r="4" spans="1:3" x14ac:dyDescent="0.25">
      <c r="A4" s="13" t="str">
        <f>Driver!A5</f>
        <v>61st &amp; Pena Station</v>
      </c>
      <c r="B4" s="14">
        <f>Driver!H5</f>
        <v>12.4458598726</v>
      </c>
      <c r="C4" s="14">
        <f>Driver!I5</f>
        <v>24.695121951200001</v>
      </c>
    </row>
    <row r="5" spans="1:3" x14ac:dyDescent="0.25">
      <c r="A5" s="13" t="str">
        <f>Driver!A6</f>
        <v>Central Park Station</v>
      </c>
      <c r="B5" s="14">
        <f>Driver!H6</f>
        <v>19.670000000000002</v>
      </c>
      <c r="C5" s="14">
        <f>Driver!I6</f>
        <v>21.946000000000002</v>
      </c>
    </row>
    <row r="6" spans="1:3" x14ac:dyDescent="0.25">
      <c r="A6" s="13" t="str">
        <f>Driver!A7</f>
        <v>Chambers Road</v>
      </c>
      <c r="B6" s="14">
        <f>Driver!H7</f>
        <v>35.142857142899999</v>
      </c>
      <c r="C6" s="14">
        <f>Driver!I7</f>
        <v>57.351999999999997</v>
      </c>
    </row>
    <row r="7" spans="1:3" x14ac:dyDescent="0.25">
      <c r="A7" s="13" t="str">
        <f>Driver!A8</f>
        <v>Clayton Street</v>
      </c>
      <c r="B7" s="14">
        <f>Driver!H8</f>
        <v>18.8484848485</v>
      </c>
      <c r="C7" s="14">
        <f>Driver!I8</f>
        <v>17.544117647099998</v>
      </c>
    </row>
    <row r="8" spans="1:3" x14ac:dyDescent="0.25">
      <c r="A8" s="13" t="str">
        <f>Driver!A9</f>
        <v>Colorado Station</v>
      </c>
      <c r="B8" s="14">
        <f>Driver!H9</f>
        <v>22.981999999999999</v>
      </c>
      <c r="C8" s="14">
        <f>Driver!I9</f>
        <v>21.584</v>
      </c>
    </row>
    <row r="9" spans="1:3" x14ac:dyDescent="0.25">
      <c r="A9" s="13" t="str">
        <f>Driver!A10</f>
        <v>Dahlia Street</v>
      </c>
      <c r="B9" s="14">
        <f>Driver!H10</f>
        <v>59.043999999999997</v>
      </c>
      <c r="C9" s="14">
        <f>Driver!I10</f>
        <v>31.943661971800001</v>
      </c>
    </row>
    <row r="10" spans="1:3" x14ac:dyDescent="0.25">
      <c r="A10" s="13" t="str">
        <f>Driver!A11</f>
        <v>Havana Street</v>
      </c>
      <c r="B10" s="14">
        <f>Driver!H11</f>
        <v>39.909090909100001</v>
      </c>
      <c r="C10" s="14">
        <f>Driver!I11</f>
        <v>48.5217391304</v>
      </c>
    </row>
    <row r="11" spans="1:3" x14ac:dyDescent="0.25">
      <c r="A11" s="13" t="str">
        <f>Driver!A12</f>
        <v>Holly Street</v>
      </c>
      <c r="B11" s="14">
        <f>Driver!H12</f>
        <v>56.956521739099998</v>
      </c>
      <c r="C11" s="14">
        <f>Driver!I12</f>
        <v>49.62</v>
      </c>
    </row>
    <row r="12" spans="1:3" x14ac:dyDescent="0.25">
      <c r="A12" s="13" t="str">
        <f>Driver!A13</f>
        <v>Monaco Parkway</v>
      </c>
      <c r="B12" s="14">
        <f>Driver!H13</f>
        <v>51.482758620699997</v>
      </c>
      <c r="C12" s="14">
        <f>Driver!I13</f>
        <v>51.631067961200003</v>
      </c>
    </row>
    <row r="13" spans="1:3" x14ac:dyDescent="0.25">
      <c r="A13" s="13" t="str">
        <f>Driver!A14</f>
        <v>NB Quebec Parkway</v>
      </c>
      <c r="B13" s="14">
        <f>Driver!H14</f>
        <v>32.344262295100002</v>
      </c>
      <c r="C13" s="14">
        <f>Driver!I14</f>
        <v>48.899543379000001</v>
      </c>
    </row>
    <row r="14" spans="1:3" x14ac:dyDescent="0.25">
      <c r="A14" s="13" t="str">
        <f>Driver!A15</f>
        <v>Peoria Station</v>
      </c>
      <c r="B14" s="14">
        <f>Driver!H15</f>
        <v>12.7184466019</v>
      </c>
      <c r="C14" s="14">
        <f>Driver!I15</f>
        <v>21.434782608700001</v>
      </c>
    </row>
    <row r="15" spans="1:3" x14ac:dyDescent="0.25">
      <c r="A15" s="13" t="str">
        <f>Driver!A16</f>
        <v>Sable Boulevard</v>
      </c>
      <c r="B15" s="14">
        <f>Driver!H16</f>
        <v>63.735999999999997</v>
      </c>
      <c r="C15" s="14">
        <f>Driver!I16</f>
        <v>64.981999999999999</v>
      </c>
    </row>
    <row r="16" spans="1:3" x14ac:dyDescent="0.25">
      <c r="A16" s="13" t="str">
        <f>Driver!A17</f>
        <v>SB Quebec Parkway</v>
      </c>
      <c r="B16" s="14">
        <f>Driver!H17</f>
        <v>39.844000000000001</v>
      </c>
      <c r="C16" s="14">
        <f>Driver!I17</f>
        <v>52.798000000000002</v>
      </c>
    </row>
    <row r="17" spans="1:3" x14ac:dyDescent="0.25">
      <c r="A17" s="13" t="str">
        <f>Driver!A18</f>
        <v>STEELE ST</v>
      </c>
      <c r="B17" s="14">
        <f>Driver!H18</f>
        <v>22.3529411765</v>
      </c>
      <c r="C17" s="14">
        <f>Driver!I18</f>
        <v>30.652173912999999</v>
      </c>
    </row>
    <row r="18" spans="1:3" x14ac:dyDescent="0.25">
      <c r="A18" s="13" t="str">
        <f>Driver!A19</f>
        <v>Ulster Street</v>
      </c>
      <c r="B18" s="14">
        <f>Driver!H19</f>
        <v>26.043596730200001</v>
      </c>
      <c r="C18" s="14">
        <f>Driver!I19</f>
        <v>33.125</v>
      </c>
    </row>
    <row r="19" spans="1:3" x14ac:dyDescent="0.25">
      <c r="A19" s="13" t="str">
        <f>Driver!A20</f>
        <v>York &amp; Josephine Street</v>
      </c>
      <c r="B19" s="14">
        <f>Driver!H20</f>
        <v>19.862068965500001</v>
      </c>
      <c r="C19" s="14">
        <f>Driver!I20</f>
        <v>14.66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Raw Script Output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2016-08-29T18:15:41Z</dcterms:created>
  <dcterms:modified xsi:type="dcterms:W3CDTF">2016-08-29T20:10:15Z</dcterms:modified>
</cp:coreProperties>
</file>