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Analysis\2016-04-12 RTDC Report since 03-01\"/>
    </mc:Choice>
  </mc:AlternateContent>
  <bookViews>
    <workbookView xWindow="0" yWindow="0" windowWidth="25200" windowHeight="13860" tabRatio="845"/>
  </bookViews>
  <sheets>
    <sheet name="Summary" sheetId="6" r:id="rId1"/>
    <sheet name="2016-05-01 Train Runs" sheetId="5" r:id="rId2"/>
    <sheet name="2016-05-02 Train Runs" sheetId="7" r:id="rId3"/>
    <sheet name="2016-05-03 Train Runs" sheetId="8" r:id="rId4"/>
    <sheet name="2016-05-04 Train Runs" sheetId="9" r:id="rId5"/>
    <sheet name="2016-05-05 Train Runs" sheetId="10" r:id="rId6"/>
    <sheet name="2016-05-06 Train Runs" sheetId="13" r:id="rId7"/>
    <sheet name="2016-05-07 Train Runs" sheetId="11" r:id="rId8"/>
    <sheet name="2016-05-08 Train Runs" sheetId="12" r:id="rId9"/>
    <sheet name="ETC.." sheetId="14" r:id="rId10"/>
  </sheets>
  <externalReferences>
    <externalReference r:id="rId11"/>
    <externalReference r:id="rId12"/>
  </externalReferences>
  <definedNames>
    <definedName name="_xlnm._FilterDatabase" localSheetId="1" hidden="1">'2016-05-01 Train Runs'!$A$2:$H$2</definedName>
    <definedName name="_xlnm._FilterDatabase" localSheetId="2" hidden="1">'2016-05-02 Train Runs'!$A$2:$H$2</definedName>
    <definedName name="_xlnm._FilterDatabase" localSheetId="3" hidden="1">'2016-05-03 Train Runs'!$A$2:$H$2</definedName>
    <definedName name="_xlnm._FilterDatabase" localSheetId="4" hidden="1">'2016-05-04 Train Runs'!$A$2:$H$2</definedName>
    <definedName name="_xlnm._FilterDatabase" localSheetId="5" hidden="1">'2016-05-05 Train Runs'!$A$2:$H$2</definedName>
    <definedName name="_xlnm._FilterDatabase" localSheetId="6" hidden="1">'2016-05-06 Train Runs'!$A$2:$H$2</definedName>
    <definedName name="_xlnm._FilterDatabase" localSheetId="7" hidden="1">'2016-05-07 Train Runs'!$A$2:$H$2</definedName>
    <definedName name="_xlnm._FilterDatabase" localSheetId="8" hidden="1">'2016-05-08 Train Runs'!$A$2:$H$2</definedName>
    <definedName name="Denver_Train_Runs_04122016" localSheetId="1">'2016-05-01 Train Runs'!$A$2:$D$146</definedName>
    <definedName name="Denver_Train_Runs_04122016" localSheetId="2">'2016-05-02 Train Runs'!$A$2:$D$10</definedName>
    <definedName name="Denver_Train_Runs_04122016" localSheetId="3">'2016-05-03 Train Runs'!$A$2:$D$10</definedName>
    <definedName name="Denver_Train_Runs_04122016" localSheetId="4">'2016-05-04 Train Runs'!$A$2:$D$10</definedName>
    <definedName name="Denver_Train_Runs_04122016" localSheetId="5">'2016-05-05 Train Runs'!$A$2:$D$10</definedName>
    <definedName name="Denver_Train_Runs_04122016" localSheetId="6">'2016-05-06 Train Runs'!$A$2:$D$10</definedName>
    <definedName name="Denver_Train_Runs_04122016" localSheetId="7">'2016-05-07 Train Runs'!$A$2:$D$10</definedName>
    <definedName name="Denver_Train_Runs_04122016" localSheetId="8">'2016-05-08 Train Runs'!$A$2:$D$10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6" l="1"/>
  <c r="E20" i="6"/>
  <c r="F20" i="6"/>
  <c r="D21" i="6"/>
  <c r="E21" i="6"/>
  <c r="F21" i="6"/>
  <c r="D22" i="6"/>
  <c r="E22" i="6"/>
  <c r="F22" i="6"/>
  <c r="C23" i="6"/>
  <c r="D23" i="6"/>
  <c r="E23" i="6"/>
  <c r="F23" i="6"/>
  <c r="C24" i="6"/>
  <c r="D24" i="6"/>
  <c r="E24" i="6"/>
  <c r="F24" i="6"/>
  <c r="K5" i="8"/>
  <c r="K6" i="8" s="1"/>
  <c r="K7" i="8" s="1"/>
  <c r="C22" i="6" s="1"/>
  <c r="C21" i="6" l="1"/>
  <c r="C20" i="6"/>
  <c r="D13" i="6"/>
  <c r="K5" i="7"/>
  <c r="C12" i="6" s="1"/>
  <c r="C4" i="6"/>
  <c r="D4" i="6"/>
  <c r="E4" i="6"/>
  <c r="F4" i="6"/>
  <c r="C5" i="6"/>
  <c r="D5" i="6"/>
  <c r="E5" i="6"/>
  <c r="F5" i="6"/>
  <c r="C6" i="6"/>
  <c r="D6" i="6"/>
  <c r="E6" i="6"/>
  <c r="F6" i="6"/>
  <c r="C7" i="6"/>
  <c r="D7" i="6"/>
  <c r="E7" i="6"/>
  <c r="F7" i="6"/>
  <c r="C8" i="6"/>
  <c r="D8" i="6"/>
  <c r="E8" i="6"/>
  <c r="F8" i="6"/>
  <c r="D12" i="6"/>
  <c r="E12" i="6"/>
  <c r="F12" i="6"/>
  <c r="E13" i="6"/>
  <c r="F13" i="6"/>
  <c r="D14" i="6"/>
  <c r="E14" i="6"/>
  <c r="F14" i="6"/>
  <c r="C15" i="6"/>
  <c r="D15" i="6"/>
  <c r="E15" i="6"/>
  <c r="F15" i="6"/>
  <c r="C16" i="6"/>
  <c r="D16" i="6"/>
  <c r="E16" i="6"/>
  <c r="F16" i="6"/>
  <c r="K6" i="7" l="1"/>
  <c r="C13" i="6" s="1"/>
  <c r="C34" i="6"/>
  <c r="C33" i="6"/>
  <c r="C32" i="6"/>
  <c r="C31" i="6"/>
  <c r="C30" i="6"/>
  <c r="C29" i="6"/>
  <c r="C28" i="6"/>
  <c r="C27" i="6"/>
  <c r="K7" i="7" l="1"/>
  <c r="C14" i="6" s="1"/>
  <c r="C35" i="6"/>
  <c r="K7" i="5"/>
  <c r="F145" i="5"/>
  <c r="E145" i="5"/>
  <c r="F144" i="5"/>
  <c r="E144" i="5"/>
  <c r="F143" i="5"/>
  <c r="E143" i="5"/>
  <c r="F142" i="5"/>
  <c r="E142" i="5"/>
  <c r="F141" i="5"/>
  <c r="E141" i="5"/>
  <c r="F140" i="5"/>
  <c r="E140" i="5"/>
  <c r="F139" i="5"/>
  <c r="E139" i="5"/>
  <c r="F138" i="5"/>
  <c r="E138" i="5"/>
  <c r="F137" i="5"/>
  <c r="E137" i="5"/>
  <c r="F136" i="5"/>
  <c r="E136" i="5"/>
  <c r="F135" i="5"/>
  <c r="E135" i="5"/>
  <c r="F134" i="5"/>
  <c r="E134" i="5"/>
  <c r="F133" i="5"/>
  <c r="E133" i="5"/>
  <c r="F132" i="5"/>
  <c r="E132" i="5"/>
  <c r="F131" i="5"/>
  <c r="E131" i="5"/>
  <c r="F130" i="5"/>
  <c r="E130" i="5"/>
  <c r="F129" i="5"/>
  <c r="E129" i="5"/>
  <c r="F128" i="5"/>
  <c r="E128" i="5"/>
  <c r="F127" i="5"/>
  <c r="E127" i="5"/>
  <c r="F126" i="5"/>
  <c r="E126" i="5"/>
  <c r="F125" i="5"/>
  <c r="E125" i="5"/>
  <c r="F124" i="5"/>
  <c r="E124" i="5"/>
  <c r="F123" i="5"/>
  <c r="E123" i="5"/>
  <c r="F122" i="5"/>
  <c r="E122" i="5"/>
  <c r="F121" i="5"/>
  <c r="E121" i="5"/>
  <c r="F120" i="5"/>
  <c r="E120" i="5"/>
  <c r="F119" i="5"/>
  <c r="E119" i="5"/>
  <c r="F118" i="5"/>
  <c r="E118" i="5"/>
  <c r="F117" i="5"/>
  <c r="E117" i="5"/>
  <c r="F116" i="5"/>
  <c r="E116" i="5"/>
  <c r="F115" i="5"/>
  <c r="E115" i="5"/>
  <c r="F114" i="5"/>
  <c r="E114" i="5"/>
  <c r="F113" i="5"/>
  <c r="E113" i="5"/>
  <c r="F112" i="5"/>
  <c r="E112" i="5"/>
  <c r="F111" i="5"/>
  <c r="E111" i="5"/>
  <c r="E110" i="5"/>
  <c r="F109" i="5"/>
  <c r="E109" i="5"/>
  <c r="F108" i="5"/>
  <c r="E108" i="5"/>
  <c r="F107" i="5"/>
  <c r="E107" i="5"/>
  <c r="F106" i="5"/>
  <c r="E106" i="5"/>
  <c r="F105" i="5"/>
  <c r="E105" i="5"/>
  <c r="F104" i="5"/>
  <c r="E104" i="5"/>
  <c r="F103" i="5"/>
  <c r="E103" i="5"/>
  <c r="F102" i="5"/>
  <c r="E102" i="5"/>
  <c r="F101" i="5"/>
  <c r="E101" i="5"/>
  <c r="F100" i="5"/>
  <c r="E100" i="5"/>
  <c r="F99" i="5"/>
  <c r="E99" i="5"/>
  <c r="F98" i="5"/>
  <c r="E98" i="5"/>
  <c r="F97" i="5"/>
  <c r="E97" i="5"/>
  <c r="F96" i="5"/>
  <c r="E96" i="5"/>
  <c r="F95" i="5"/>
  <c r="E95" i="5"/>
  <c r="F94" i="5"/>
  <c r="E94" i="5"/>
  <c r="F93" i="5"/>
  <c r="E93" i="5"/>
  <c r="F92" i="5"/>
  <c r="E92" i="5"/>
  <c r="F91" i="5"/>
  <c r="E91" i="5"/>
  <c r="F90" i="5"/>
  <c r="E90" i="5"/>
  <c r="F89" i="5"/>
  <c r="E89" i="5"/>
  <c r="F88" i="5"/>
  <c r="E88" i="5"/>
  <c r="F87" i="5"/>
  <c r="E87" i="5"/>
  <c r="F86" i="5"/>
  <c r="E86" i="5"/>
  <c r="F85" i="5"/>
  <c r="E85" i="5"/>
  <c r="F84" i="5"/>
  <c r="E84" i="5"/>
  <c r="F83" i="5"/>
  <c r="E83" i="5"/>
  <c r="F82" i="5"/>
  <c r="E82" i="5"/>
  <c r="F81" i="5"/>
  <c r="E81" i="5"/>
  <c r="F80" i="5"/>
  <c r="E80" i="5"/>
  <c r="F79" i="5"/>
  <c r="E79" i="5"/>
  <c r="F78" i="5"/>
  <c r="E78" i="5"/>
  <c r="F77" i="5"/>
  <c r="E77" i="5"/>
  <c r="F76" i="5"/>
  <c r="E76" i="5"/>
  <c r="F75" i="5"/>
  <c r="E75" i="5"/>
  <c r="F74" i="5"/>
  <c r="E74" i="5"/>
  <c r="F73" i="5"/>
  <c r="E73" i="5"/>
  <c r="F72" i="5"/>
  <c r="E72" i="5"/>
  <c r="F71" i="5"/>
  <c r="E71" i="5"/>
  <c r="F70" i="5"/>
  <c r="E70" i="5"/>
  <c r="F69" i="5"/>
  <c r="E69" i="5"/>
  <c r="F68" i="5"/>
  <c r="E68" i="5"/>
  <c r="F67" i="5"/>
  <c r="E67" i="5"/>
  <c r="F66" i="5"/>
  <c r="E66" i="5"/>
  <c r="F65" i="5"/>
  <c r="E65" i="5"/>
  <c r="F64" i="5"/>
  <c r="E64" i="5"/>
  <c r="F63" i="5"/>
  <c r="E63" i="5"/>
  <c r="F62" i="5"/>
  <c r="E62" i="5"/>
  <c r="F61" i="5"/>
  <c r="E61" i="5"/>
  <c r="F60" i="5"/>
  <c r="E60" i="5"/>
  <c r="F59" i="5"/>
  <c r="E59" i="5"/>
  <c r="F58" i="5"/>
  <c r="E58" i="5"/>
  <c r="F57" i="5"/>
  <c r="E57" i="5"/>
  <c r="F56" i="5"/>
  <c r="E56" i="5"/>
  <c r="F55" i="5"/>
  <c r="E55" i="5"/>
  <c r="F54" i="5"/>
  <c r="E54" i="5"/>
  <c r="F53" i="5"/>
  <c r="E53" i="5"/>
  <c r="F52" i="5"/>
  <c r="E52" i="5"/>
  <c r="F51" i="5"/>
  <c r="E51" i="5"/>
  <c r="F50" i="5"/>
  <c r="E50" i="5"/>
  <c r="F49" i="5"/>
  <c r="E49" i="5"/>
  <c r="F48" i="5"/>
  <c r="E48" i="5"/>
  <c r="F47" i="5"/>
  <c r="E47" i="5"/>
  <c r="F46" i="5"/>
  <c r="E46" i="5"/>
  <c r="F45" i="5"/>
  <c r="E45" i="5"/>
  <c r="F44" i="5"/>
  <c r="E44" i="5"/>
  <c r="F43" i="5"/>
  <c r="E43" i="5"/>
  <c r="F42" i="5"/>
  <c r="E42" i="5"/>
  <c r="F41" i="5"/>
  <c r="E41" i="5"/>
  <c r="F40" i="5"/>
  <c r="E40" i="5"/>
  <c r="F39" i="5"/>
  <c r="E39" i="5"/>
  <c r="F38" i="5"/>
  <c r="E38" i="5"/>
  <c r="F37" i="5"/>
  <c r="E37" i="5"/>
  <c r="F36" i="5"/>
  <c r="E36" i="5"/>
  <c r="F35" i="5"/>
  <c r="E35" i="5"/>
  <c r="F34" i="5"/>
  <c r="E34" i="5"/>
  <c r="F33" i="5"/>
  <c r="E33" i="5"/>
  <c r="F32" i="5"/>
  <c r="E32" i="5"/>
  <c r="F31" i="5"/>
  <c r="E31" i="5"/>
  <c r="F30" i="5"/>
  <c r="E30" i="5"/>
  <c r="F29" i="5"/>
  <c r="E29" i="5"/>
  <c r="F28" i="5"/>
  <c r="E28" i="5"/>
  <c r="F27" i="5"/>
  <c r="E27" i="5"/>
  <c r="F26" i="5"/>
  <c r="E26" i="5"/>
  <c r="F25" i="5"/>
  <c r="E25" i="5"/>
  <c r="F24" i="5"/>
  <c r="E24" i="5"/>
  <c r="F23" i="5"/>
  <c r="E23" i="5"/>
  <c r="F22" i="5"/>
  <c r="E22" i="5"/>
  <c r="F21" i="5"/>
  <c r="E21" i="5"/>
  <c r="F20" i="5"/>
  <c r="E20" i="5"/>
  <c r="F19" i="5"/>
  <c r="E19" i="5"/>
  <c r="F18" i="5"/>
  <c r="E18" i="5"/>
  <c r="F17" i="5"/>
  <c r="E17" i="5"/>
  <c r="F16" i="5"/>
  <c r="E16" i="5"/>
  <c r="F15" i="5"/>
  <c r="E15" i="5"/>
  <c r="F14" i="5"/>
  <c r="E14" i="5"/>
  <c r="F13" i="5"/>
  <c r="E13" i="5"/>
  <c r="F12" i="5"/>
  <c r="E12" i="5"/>
  <c r="F11" i="5"/>
  <c r="E11" i="5"/>
  <c r="F10" i="5"/>
  <c r="E10" i="5"/>
  <c r="F9" i="5"/>
  <c r="E9" i="5"/>
  <c r="F8" i="5"/>
  <c r="E8" i="5"/>
  <c r="F7" i="5"/>
  <c r="E7" i="5"/>
  <c r="F6" i="5"/>
  <c r="E6" i="5"/>
  <c r="F5" i="5"/>
  <c r="E5" i="5"/>
  <c r="F4" i="5"/>
  <c r="E4" i="5"/>
  <c r="F3" i="5"/>
  <c r="E3" i="5"/>
  <c r="L6" i="5" l="1"/>
  <c r="N6" i="5"/>
  <c r="M6" i="5"/>
</calcChain>
</file>

<file path=xl/connections.xml><?xml version="1.0" encoding="utf-8"?>
<connections xmlns="http://schemas.openxmlformats.org/spreadsheetml/2006/main">
  <connection id="1" name="Denver Train Runs 041220161" type="6" refreshedVersion="5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enver Train Runs 0412201611" type="6" refreshedVersion="5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enver Train Runs 04122016111" type="6" refreshedVersion="5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Denver Train Runs 041220161111" type="6" refreshedVersion="5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Denver Train Runs 0412201611111" type="6" refreshedVersion="5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Denver Train Runs 04122016111111" type="6" refreshedVersion="5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Denver Train Runs 041220161111111" type="6" refreshedVersion="5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Denver Train Runs 041220161111112" type="6" refreshedVersion="5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<sst xmlns="http://schemas.openxmlformats.org/spreadsheetml/2006/main" count="996" uniqueCount="482">
  <si>
    <t>Train ID</t>
  </si>
  <si>
    <t>Departure Date/Time (US/Mountain)</t>
  </si>
  <si>
    <t>Arrival Date/Time (US/Mountain)</t>
  </si>
  <si>
    <t>Trip Length</t>
  </si>
  <si>
    <t>Average</t>
  </si>
  <si>
    <t>Min</t>
  </si>
  <si>
    <t>Max</t>
  </si>
  <si>
    <t>Total</t>
  </si>
  <si>
    <t>NA</t>
  </si>
  <si>
    <t>Total Completed PTC runs (%)</t>
  </si>
  <si>
    <t>Comments</t>
  </si>
  <si>
    <t>Loco ID</t>
  </si>
  <si>
    <t>Married Pair</t>
  </si>
  <si>
    <t>110-01</t>
  </si>
  <si>
    <t>112-01</t>
  </si>
  <si>
    <t>119-01</t>
  </si>
  <si>
    <t>126-01</t>
  </si>
  <si>
    <t>133-01</t>
  </si>
  <si>
    <t>143-01</t>
  </si>
  <si>
    <t>138-01</t>
  </si>
  <si>
    <t>145-01</t>
  </si>
  <si>
    <t>150-01</t>
  </si>
  <si>
    <t>148-01</t>
  </si>
  <si>
    <t>155-01</t>
  </si>
  <si>
    <t>152-01</t>
  </si>
  <si>
    <t>159-01</t>
  </si>
  <si>
    <t>154-01</t>
  </si>
  <si>
    <t>160-01</t>
  </si>
  <si>
    <t>167-01</t>
  </si>
  <si>
    <t>173-01</t>
  </si>
  <si>
    <t>166-01</t>
  </si>
  <si>
    <t>175-01</t>
  </si>
  <si>
    <t>170-01</t>
  </si>
  <si>
    <t>174-01</t>
  </si>
  <si>
    <t>181-01</t>
  </si>
  <si>
    <t>187-01</t>
  </si>
  <si>
    <t>184-01</t>
  </si>
  <si>
    <t>182-01</t>
  </si>
  <si>
    <t>189-01</t>
  </si>
  <si>
    <t>195-01</t>
  </si>
  <si>
    <t>186-01</t>
  </si>
  <si>
    <t>197-01</t>
  </si>
  <si>
    <t>192-01</t>
  </si>
  <si>
    <t>199-01</t>
  </si>
  <si>
    <t>201-01</t>
  </si>
  <si>
    <t>203-01</t>
  </si>
  <si>
    <t>200-01</t>
  </si>
  <si>
    <t>207-01</t>
  </si>
  <si>
    <t>196-01</t>
  </si>
  <si>
    <t>206-01</t>
  </si>
  <si>
    <t>211-01</t>
  </si>
  <si>
    <t>210-01</t>
  </si>
  <si>
    <t>217-01</t>
  </si>
  <si>
    <t>215-01</t>
  </si>
  <si>
    <t>208-01</t>
  </si>
  <si>
    <t>213-01</t>
  </si>
  <si>
    <t>204-01</t>
  </si>
  <si>
    <t>209-01</t>
  </si>
  <si>
    <t>202-01</t>
  </si>
  <si>
    <t>205-01</t>
  </si>
  <si>
    <t>198-01</t>
  </si>
  <si>
    <t>194-01</t>
  </si>
  <si>
    <t>190-01</t>
  </si>
  <si>
    <t>188-01</t>
  </si>
  <si>
    <t>193-01</t>
  </si>
  <si>
    <t>191-01</t>
  </si>
  <si>
    <t>180-01</t>
  </si>
  <si>
    <t>185-01</t>
  </si>
  <si>
    <t>178-01</t>
  </si>
  <si>
    <t>183-01</t>
  </si>
  <si>
    <t>176-01</t>
  </si>
  <si>
    <t>179-01</t>
  </si>
  <si>
    <t>172-01</t>
  </si>
  <si>
    <t>177-01</t>
  </si>
  <si>
    <t>168-01</t>
  </si>
  <si>
    <t>171-01</t>
  </si>
  <si>
    <t>164-01</t>
  </si>
  <si>
    <t>169-01</t>
  </si>
  <si>
    <t>162-01</t>
  </si>
  <si>
    <t>165-01</t>
  </si>
  <si>
    <t>163-01</t>
  </si>
  <si>
    <t>158-01</t>
  </si>
  <si>
    <t>156-01</t>
  </si>
  <si>
    <t>161-01</t>
  </si>
  <si>
    <t>157-01</t>
  </si>
  <si>
    <t>153-01</t>
  </si>
  <si>
    <t>146-01</t>
  </si>
  <si>
    <t>151-01</t>
  </si>
  <si>
    <t>144-01</t>
  </si>
  <si>
    <t>149-01</t>
  </si>
  <si>
    <t>142-01</t>
  </si>
  <si>
    <t>147-01</t>
  </si>
  <si>
    <t>140-01</t>
  </si>
  <si>
    <t>136-01</t>
  </si>
  <si>
    <t>141-01</t>
  </si>
  <si>
    <t>134-01</t>
  </si>
  <si>
    <t>139-01</t>
  </si>
  <si>
    <t>132-01</t>
  </si>
  <si>
    <t>137-01</t>
  </si>
  <si>
    <t>130-01</t>
  </si>
  <si>
    <t>135-01</t>
  </si>
  <si>
    <t>128-01</t>
  </si>
  <si>
    <t>131-01</t>
  </si>
  <si>
    <t>124-01</t>
  </si>
  <si>
    <t>129-01</t>
  </si>
  <si>
    <t>122-01</t>
  </si>
  <si>
    <t>127-01</t>
  </si>
  <si>
    <t>120-01</t>
  </si>
  <si>
    <t>125-01</t>
  </si>
  <si>
    <t>118-01</t>
  </si>
  <si>
    <t>123-01</t>
  </si>
  <si>
    <t>121-01</t>
  </si>
  <si>
    <t>116-01</t>
  </si>
  <si>
    <t>114-01</t>
  </si>
  <si>
    <t>117-01</t>
  </si>
  <si>
    <t>115-01</t>
  </si>
  <si>
    <t>108-01</t>
  </si>
  <si>
    <t>111-01</t>
  </si>
  <si>
    <t>113-01</t>
  </si>
  <si>
    <t>106-01</t>
  </si>
  <si>
    <t>109-01</t>
  </si>
  <si>
    <t>104-01</t>
  </si>
  <si>
    <t>107-01</t>
  </si>
  <si>
    <t>105-01</t>
  </si>
  <si>
    <t>102-01</t>
  </si>
  <si>
    <t>103-01</t>
  </si>
  <si>
    <t>101-01</t>
  </si>
  <si>
    <t>218-01</t>
  </si>
  <si>
    <t>226-01</t>
  </si>
  <si>
    <t>233-01</t>
  </si>
  <si>
    <t>234-01</t>
  </si>
  <si>
    <t>241-01</t>
  </si>
  <si>
    <t>240-01</t>
  </si>
  <si>
    <t>244-01</t>
  </si>
  <si>
    <t>242-01</t>
  </si>
  <si>
    <t>243-01</t>
  </si>
  <si>
    <t>238-01</t>
  </si>
  <si>
    <t>236-01</t>
  </si>
  <si>
    <t>239-01</t>
  </si>
  <si>
    <t>237-01</t>
  </si>
  <si>
    <t>235-01</t>
  </si>
  <si>
    <t>232-01</t>
  </si>
  <si>
    <t>230-01</t>
  </si>
  <si>
    <t>231-01</t>
  </si>
  <si>
    <t>228-01</t>
  </si>
  <si>
    <t>229-01</t>
  </si>
  <si>
    <t>214-01</t>
  </si>
  <si>
    <t>227-01</t>
  </si>
  <si>
    <t>225-01</t>
  </si>
  <si>
    <t>222-01</t>
  </si>
  <si>
    <t>220-01</t>
  </si>
  <si>
    <t>216-01</t>
  </si>
  <si>
    <t>219-01</t>
  </si>
  <si>
    <t>221-01</t>
  </si>
  <si>
    <t>Eagle P3 System Performance - 2016-05-01</t>
  </si>
  <si>
    <t>Re-Init Run</t>
  </si>
  <si>
    <t>Runs</t>
  </si>
  <si>
    <t>PTC Run Count (2016-05-01)</t>
  </si>
  <si>
    <t>PTC Run Count Total</t>
  </si>
  <si>
    <t>Completed Terminal to Terminal PTC runs</t>
  </si>
  <si>
    <t>Runs Cut Out of PTC</t>
  </si>
  <si>
    <t>Not Compete Terminal to Terminal Runs</t>
  </si>
  <si>
    <t>PTC Run Count (2016-05-02)</t>
  </si>
  <si>
    <t>PTC Run Count (2016-05-03)</t>
  </si>
  <si>
    <t>PTC Run Count (2016-05-04)</t>
  </si>
  <si>
    <t>PTC Run Count (2016-05-05)</t>
  </si>
  <si>
    <t>In-route failure - System cutout after dropping to failsafe state and then proceeded with ATC</t>
  </si>
  <si>
    <t>Not Terminal-to-Terminal Run - Moved train to where GPS was available</t>
  </si>
  <si>
    <t>Eagle P3 System Performance - 2016-05-02</t>
  </si>
  <si>
    <t>Eagle P3 System Performance - 2016-05-03</t>
  </si>
  <si>
    <t>Eagle P3 System Performance - 2016-05-04</t>
  </si>
  <si>
    <t>Eagle P3 System Performance - 2016-05-05</t>
  </si>
  <si>
    <t>Eagle P3 System Performance - 2016-05-06</t>
  </si>
  <si>
    <t>Eagle P3 System Performance - 2016-05-07</t>
  </si>
  <si>
    <t>Eagle P3 System Performance - 2016-05-08</t>
  </si>
  <si>
    <t>PTC Run Count (2016-05-06)</t>
  </si>
  <si>
    <t>PTC Run Count (2016-05-07)</t>
  </si>
  <si>
    <t>PTC Run Count (2016-05-08)</t>
  </si>
  <si>
    <t>101-02</t>
  </si>
  <si>
    <t>102-02</t>
  </si>
  <si>
    <t>103-02</t>
  </si>
  <si>
    <t>104-02</t>
  </si>
  <si>
    <t>105-02</t>
  </si>
  <si>
    <t>106-02</t>
  </si>
  <si>
    <t>107-02</t>
  </si>
  <si>
    <t>108-02</t>
  </si>
  <si>
    <t>109-02</t>
  </si>
  <si>
    <t>110-02</t>
  </si>
  <si>
    <t>111-02</t>
  </si>
  <si>
    <t>112-02</t>
  </si>
  <si>
    <t>113-02</t>
  </si>
  <si>
    <t>114-02</t>
  </si>
  <si>
    <t>115-02</t>
  </si>
  <si>
    <t>116-02</t>
  </si>
  <si>
    <t>117-02</t>
  </si>
  <si>
    <t>118-02</t>
  </si>
  <si>
    <t>119-02</t>
  </si>
  <si>
    <t>120-02</t>
  </si>
  <si>
    <t>121-02</t>
  </si>
  <si>
    <t>122-02</t>
  </si>
  <si>
    <t>123-02</t>
  </si>
  <si>
    <t>124-02</t>
  </si>
  <si>
    <t>125-02</t>
  </si>
  <si>
    <t>126-02</t>
  </si>
  <si>
    <t>127-02</t>
  </si>
  <si>
    <t>128-02</t>
  </si>
  <si>
    <t>129-02</t>
  </si>
  <si>
    <t>130-02</t>
  </si>
  <si>
    <t>131-02</t>
  </si>
  <si>
    <t>132-02</t>
  </si>
  <si>
    <t>133-02</t>
  </si>
  <si>
    <t>134-02</t>
  </si>
  <si>
    <t>135-02</t>
  </si>
  <si>
    <t>136-02</t>
  </si>
  <si>
    <t>137-02</t>
  </si>
  <si>
    <t>138-02</t>
  </si>
  <si>
    <t>139-02</t>
  </si>
  <si>
    <t>140-02</t>
  </si>
  <si>
    <t>141-02</t>
  </si>
  <si>
    <t>142-02</t>
  </si>
  <si>
    <t>143-02</t>
  </si>
  <si>
    <t>144-02</t>
  </si>
  <si>
    <t>145-02</t>
  </si>
  <si>
    <t>146-02</t>
  </si>
  <si>
    <t>147-02</t>
  </si>
  <si>
    <t>148-02</t>
  </si>
  <si>
    <t>149-02</t>
  </si>
  <si>
    <t>150-02</t>
  </si>
  <si>
    <t>151-02</t>
  </si>
  <si>
    <t>152-02</t>
  </si>
  <si>
    <t>153-02</t>
  </si>
  <si>
    <t>154-02</t>
  </si>
  <si>
    <t>155-02</t>
  </si>
  <si>
    <t>156-02</t>
  </si>
  <si>
    <t>157-02</t>
  </si>
  <si>
    <t>158-02</t>
  </si>
  <si>
    <t>159-02</t>
  </si>
  <si>
    <t>160-02</t>
  </si>
  <si>
    <t>161-02</t>
  </si>
  <si>
    <t>162-02</t>
  </si>
  <si>
    <t>163-02</t>
  </si>
  <si>
    <t>164-02</t>
  </si>
  <si>
    <t>165-02</t>
  </si>
  <si>
    <t>166-02</t>
  </si>
  <si>
    <t>167-02</t>
  </si>
  <si>
    <t>168-02</t>
  </si>
  <si>
    <t>169-02</t>
  </si>
  <si>
    <t>170-02</t>
  </si>
  <si>
    <t>171-02</t>
  </si>
  <si>
    <t>172-02</t>
  </si>
  <si>
    <t>173-02</t>
  </si>
  <si>
    <t>175-02</t>
  </si>
  <si>
    <t>176-02</t>
  </si>
  <si>
    <t>177-02</t>
  </si>
  <si>
    <t>178-02</t>
  </si>
  <si>
    <t>179-02</t>
  </si>
  <si>
    <t>180-02</t>
  </si>
  <si>
    <t>181-02</t>
  </si>
  <si>
    <t>182-02</t>
  </si>
  <si>
    <t>183-02</t>
  </si>
  <si>
    <t>185-02</t>
  </si>
  <si>
    <t>186-02</t>
  </si>
  <si>
    <t>187-02</t>
  </si>
  <si>
    <t>189-02</t>
  </si>
  <si>
    <t>190-02</t>
  </si>
  <si>
    <t>191-02</t>
  </si>
  <si>
    <t>192-02</t>
  </si>
  <si>
    <t>193-02</t>
  </si>
  <si>
    <t>194-02</t>
  </si>
  <si>
    <t>195-02</t>
  </si>
  <si>
    <t>196-02</t>
  </si>
  <si>
    <t>197-02</t>
  </si>
  <si>
    <t>198-02</t>
  </si>
  <si>
    <t>199-02</t>
  </si>
  <si>
    <t>200-02</t>
  </si>
  <si>
    <t>201-02</t>
  </si>
  <si>
    <t>203-02</t>
  </si>
  <si>
    <t>204-02</t>
  </si>
  <si>
    <t>205-02</t>
  </si>
  <si>
    <t>206-02</t>
  </si>
  <si>
    <t>207-02</t>
  </si>
  <si>
    <t>208-02</t>
  </si>
  <si>
    <t>209-02</t>
  </si>
  <si>
    <t>210-02</t>
  </si>
  <si>
    <t>211-02</t>
  </si>
  <si>
    <t>212-02</t>
  </si>
  <si>
    <t>213-02</t>
  </si>
  <si>
    <t>214-02</t>
  </si>
  <si>
    <t>215-02</t>
  </si>
  <si>
    <t>217-02</t>
  </si>
  <si>
    <t>218-02</t>
  </si>
  <si>
    <t>219-02</t>
  </si>
  <si>
    <t>220-02</t>
  </si>
  <si>
    <t>221-02</t>
  </si>
  <si>
    <t>222-02</t>
  </si>
  <si>
    <t>223-02</t>
  </si>
  <si>
    <t>224-02</t>
  </si>
  <si>
    <t>225-02</t>
  </si>
  <si>
    <t>226-02</t>
  </si>
  <si>
    <t>227-02</t>
  </si>
  <si>
    <t>228-02</t>
  </si>
  <si>
    <t>229-02</t>
  </si>
  <si>
    <t>230-02</t>
  </si>
  <si>
    <t>231-02</t>
  </si>
  <si>
    <t>232-02</t>
  </si>
  <si>
    <t>233-02</t>
  </si>
  <si>
    <t>234-02</t>
  </si>
  <si>
    <t>235-02</t>
  </si>
  <si>
    <t>236-02</t>
  </si>
  <si>
    <t>237-02</t>
  </si>
  <si>
    <t>238-02</t>
  </si>
  <si>
    <t>239-02</t>
  </si>
  <si>
    <t>240-02</t>
  </si>
  <si>
    <t>241-02</t>
  </si>
  <si>
    <t>242-02</t>
  </si>
  <si>
    <t>243-02</t>
  </si>
  <si>
    <t>244-02</t>
  </si>
  <si>
    <t>4007/4008</t>
  </si>
  <si>
    <t>4043/4044</t>
  </si>
  <si>
    <t>4023/4024</t>
  </si>
  <si>
    <t>4025/4026</t>
  </si>
  <si>
    <t>4037/4038</t>
  </si>
  <si>
    <t>4013/4014</t>
  </si>
  <si>
    <t>4019/4020</t>
  </si>
  <si>
    <t>4027/4028</t>
  </si>
  <si>
    <t>4015/4016</t>
  </si>
  <si>
    <t>4041/4042</t>
  </si>
  <si>
    <t>Not Complete Terminal to Terminal Runs</t>
  </si>
  <si>
    <t>Routing issue encountered, PTC was cut out and proceeded with ATC to keep schedule</t>
  </si>
  <si>
    <t>Initialization location issue occurred, PTC was cut out and proceeded with ATC to keep schedule</t>
  </si>
  <si>
    <t>PTC Consective Train Runs without Critical Anomaly</t>
  </si>
  <si>
    <t>In-route failure - System cutout after dropping to failsafe state. Reinitialized and finished trip with PTC</t>
  </si>
  <si>
    <t>101-03</t>
  </si>
  <si>
    <t>102-03</t>
  </si>
  <si>
    <t>103-03</t>
  </si>
  <si>
    <t>104-03</t>
  </si>
  <si>
    <t>105-03</t>
  </si>
  <si>
    <t>106-03</t>
  </si>
  <si>
    <t>107-03</t>
  </si>
  <si>
    <t>108-03</t>
  </si>
  <si>
    <t>109-03</t>
  </si>
  <si>
    <t>110-03</t>
  </si>
  <si>
    <t>111-03</t>
  </si>
  <si>
    <t>112-03</t>
  </si>
  <si>
    <t>113-03</t>
  </si>
  <si>
    <t>114-03</t>
  </si>
  <si>
    <t>115-03</t>
  </si>
  <si>
    <t>116-03</t>
  </si>
  <si>
    <t>117-03</t>
  </si>
  <si>
    <t>118-03</t>
  </si>
  <si>
    <t>119-03</t>
  </si>
  <si>
    <t>120-03</t>
  </si>
  <si>
    <t>121-03</t>
  </si>
  <si>
    <t>122-03</t>
  </si>
  <si>
    <t>123-03</t>
  </si>
  <si>
    <t>124-03</t>
  </si>
  <si>
    <t>125-03</t>
  </si>
  <si>
    <t>126-03</t>
  </si>
  <si>
    <t>127-03</t>
  </si>
  <si>
    <t>128-03</t>
  </si>
  <si>
    <t>129-03</t>
  </si>
  <si>
    <t>130-03</t>
  </si>
  <si>
    <t>131-03</t>
  </si>
  <si>
    <t>132-03</t>
  </si>
  <si>
    <t>133-03</t>
  </si>
  <si>
    <t>134-03</t>
  </si>
  <si>
    <t>135-03</t>
  </si>
  <si>
    <t>136-03</t>
  </si>
  <si>
    <t>137-03</t>
  </si>
  <si>
    <t>138-03</t>
  </si>
  <si>
    <t>139-03</t>
  </si>
  <si>
    <t>140-03</t>
  </si>
  <si>
    <t>141-03</t>
  </si>
  <si>
    <t>142-03</t>
  </si>
  <si>
    <t>143-03</t>
  </si>
  <si>
    <t>144-03</t>
  </si>
  <si>
    <t>145-03</t>
  </si>
  <si>
    <t>146-03</t>
  </si>
  <si>
    <t>147-03</t>
  </si>
  <si>
    <t>148-03</t>
  </si>
  <si>
    <t>149-03</t>
  </si>
  <si>
    <t>150-03</t>
  </si>
  <si>
    <t>151-03</t>
  </si>
  <si>
    <t>152-03</t>
  </si>
  <si>
    <t>153-03</t>
  </si>
  <si>
    <t>154-03</t>
  </si>
  <si>
    <t>155-03</t>
  </si>
  <si>
    <t>156-03</t>
  </si>
  <si>
    <t>157-03</t>
  </si>
  <si>
    <t>158-03</t>
  </si>
  <si>
    <t>159-03</t>
  </si>
  <si>
    <t>160-03</t>
  </si>
  <si>
    <t>161-03</t>
  </si>
  <si>
    <t>162-03</t>
  </si>
  <si>
    <t>163-03</t>
  </si>
  <si>
    <t>164-03</t>
  </si>
  <si>
    <t>165-03</t>
  </si>
  <si>
    <t>166-03</t>
  </si>
  <si>
    <t>167-03</t>
  </si>
  <si>
    <t>168-03</t>
  </si>
  <si>
    <t>169-03</t>
  </si>
  <si>
    <t>170-03</t>
  </si>
  <si>
    <t>171-03</t>
  </si>
  <si>
    <t>172-03</t>
  </si>
  <si>
    <t>173-03</t>
  </si>
  <si>
    <t>174-03</t>
  </si>
  <si>
    <t>175-03</t>
  </si>
  <si>
    <t>176-03</t>
  </si>
  <si>
    <t>177-03</t>
  </si>
  <si>
    <t>178-03</t>
  </si>
  <si>
    <t>179-03</t>
  </si>
  <si>
    <t>180-03</t>
  </si>
  <si>
    <t>181-03</t>
  </si>
  <si>
    <t>182-03</t>
  </si>
  <si>
    <t>183-03</t>
  </si>
  <si>
    <t>184-03</t>
  </si>
  <si>
    <t>185-03</t>
  </si>
  <si>
    <t>186-03</t>
  </si>
  <si>
    <t>187-03</t>
  </si>
  <si>
    <t>188-03</t>
  </si>
  <si>
    <t>189-03</t>
  </si>
  <si>
    <t>190-03</t>
  </si>
  <si>
    <t>191-03</t>
  </si>
  <si>
    <t>192-03</t>
  </si>
  <si>
    <t>193-03</t>
  </si>
  <si>
    <t>194-03</t>
  </si>
  <si>
    <t>195-03</t>
  </si>
  <si>
    <t>196-03</t>
  </si>
  <si>
    <t>197-03</t>
  </si>
  <si>
    <t>198-03</t>
  </si>
  <si>
    <t>199-03</t>
  </si>
  <si>
    <t>200-03</t>
  </si>
  <si>
    <t>201-03</t>
  </si>
  <si>
    <t>202-03</t>
  </si>
  <si>
    <t>203-03</t>
  </si>
  <si>
    <t>204-03</t>
  </si>
  <si>
    <t>205-03</t>
  </si>
  <si>
    <t>206-03</t>
  </si>
  <si>
    <t>207-03</t>
  </si>
  <si>
    <t>208-03</t>
  </si>
  <si>
    <t>209-03</t>
  </si>
  <si>
    <t>210-03</t>
  </si>
  <si>
    <t>211-03</t>
  </si>
  <si>
    <t>212-03</t>
  </si>
  <si>
    <t>213-03</t>
  </si>
  <si>
    <t>214-03</t>
  </si>
  <si>
    <t>215-03</t>
  </si>
  <si>
    <t>216-03</t>
  </si>
  <si>
    <t>217-03</t>
  </si>
  <si>
    <t>218-03</t>
  </si>
  <si>
    <t>219-03</t>
  </si>
  <si>
    <t>220-03</t>
  </si>
  <si>
    <t>221-03</t>
  </si>
  <si>
    <t>222-03</t>
  </si>
  <si>
    <t>223-03</t>
  </si>
  <si>
    <t>224-03</t>
  </si>
  <si>
    <t>225-03</t>
  </si>
  <si>
    <t>226-03</t>
  </si>
  <si>
    <t>227-03</t>
  </si>
  <si>
    <t>228-03</t>
  </si>
  <si>
    <t>229-03</t>
  </si>
  <si>
    <t>230-03</t>
  </si>
  <si>
    <t>231-03</t>
  </si>
  <si>
    <t>232-03</t>
  </si>
  <si>
    <t>233-03</t>
  </si>
  <si>
    <t>234-03</t>
  </si>
  <si>
    <t>235-03</t>
  </si>
  <si>
    <t>236-03</t>
  </si>
  <si>
    <t>237-03</t>
  </si>
  <si>
    <t>238-03</t>
  </si>
  <si>
    <t>239-03</t>
  </si>
  <si>
    <t>240-03</t>
  </si>
  <si>
    <t>241-03</t>
  </si>
  <si>
    <t>242-03</t>
  </si>
  <si>
    <t>243-03</t>
  </si>
  <si>
    <t>244-03</t>
  </si>
  <si>
    <t>4031/4032</t>
  </si>
  <si>
    <t>4011/4012</t>
  </si>
  <si>
    <t>-</t>
  </si>
  <si>
    <t>Had issues clearing signal @ Pena 2N, ran in ATC to keep schedule</t>
  </si>
  <si>
    <t>Unable to initialize due to erroneous dispatcher data entry for this trip, ran in ATC to keep schedule</t>
  </si>
  <si>
    <t>Train initialized too close to signal, portion of the trip ran in ATC to keep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</si>
</sst>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h:mm:ss;@"/>
    <numFmt numFmtId="165" formatCode="0.0%"/>
    <numFmt numFmtId="166" formatCode="yyyy\-mm\-dd\ hh:mm:ss"/>
    <numFmt numFmtId="167" formatCode="0.0"/>
    <numFmt numFmtId="168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2">
    <xf numFmtId="0" fontId="0" fillId="0" borderId="0" xfId="0"/>
    <xf numFmtId="20" fontId="0" fillId="0" borderId="0" xfId="0" applyNumberFormat="1" applyFill="1" applyAlignment="1">
      <alignment wrapText="1"/>
    </xf>
    <xf numFmtId="0" fontId="0" fillId="0" borderId="0" xfId="0" applyFill="1"/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Fill="1" applyBorder="1" applyAlignment="1">
      <alignment horizontal="left"/>
    </xf>
    <xf numFmtId="166" fontId="0" fillId="0" borderId="0" xfId="0" applyNumberFormat="1"/>
    <xf numFmtId="0" fontId="0" fillId="0" borderId="5" xfId="0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" fontId="0" fillId="0" borderId="5" xfId="0" applyNumberFormat="1" applyFill="1" applyBorder="1"/>
    <xf numFmtId="166" fontId="1" fillId="0" borderId="5" xfId="0" applyNumberFormat="1" applyFont="1" applyBorder="1" applyAlignment="1">
      <alignment horizontal="center" vertical="center" wrapText="1"/>
    </xf>
    <xf numFmtId="20" fontId="1" fillId="0" borderId="5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166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/>
    <xf numFmtId="0" fontId="0" fillId="2" borderId="5" xfId="0" applyFill="1" applyBorder="1" applyAlignment="1">
      <alignment horizontal="left"/>
    </xf>
    <xf numFmtId="1" fontId="0" fillId="2" borderId="5" xfId="0" applyNumberFormat="1" applyFill="1" applyBorder="1"/>
    <xf numFmtId="164" fontId="0" fillId="0" borderId="5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66" fontId="0" fillId="0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6" fontId="0" fillId="2" borderId="5" xfId="0" applyNumberFormat="1" applyFill="1" applyBorder="1" applyAlignment="1">
      <alignment horizontal="center" vertical="center"/>
    </xf>
    <xf numFmtId="14" fontId="0" fillId="0" borderId="1" xfId="0" applyNumberFormat="1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167" fontId="0" fillId="0" borderId="8" xfId="0" applyNumberFormat="1" applyFill="1" applyBorder="1" applyAlignment="1">
      <alignment horizontal="center" vertical="center"/>
    </xf>
    <xf numFmtId="167" fontId="0" fillId="0" borderId="9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65" fontId="0" fillId="0" borderId="8" xfId="1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9" fontId="0" fillId="0" borderId="8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1" fontId="0" fillId="0" borderId="11" xfId="0" applyNumberFormat="1" applyFill="1" applyBorder="1"/>
    <xf numFmtId="1" fontId="0" fillId="2" borderId="11" xfId="0" applyNumberFormat="1" applyFill="1" applyBorder="1"/>
    <xf numFmtId="0" fontId="0" fillId="0" borderId="5" xfId="0" applyFill="1" applyBorder="1" applyAlignment="1">
      <alignment horizontal="center"/>
    </xf>
    <xf numFmtId="166" fontId="0" fillId="0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6" fontId="0" fillId="2" borderId="5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20" fontId="0" fillId="0" borderId="0" xfId="0" applyNumberFormat="1" applyFill="1" applyAlignment="1">
      <alignment horizontal="center" wrapText="1"/>
    </xf>
    <xf numFmtId="168" fontId="0" fillId="0" borderId="1" xfId="0" applyNumberFormat="1" applyFill="1" applyBorder="1"/>
    <xf numFmtId="166" fontId="0" fillId="0" borderId="5" xfId="0" applyNumberFormat="1" applyFill="1" applyBorder="1" applyAlignment="1">
      <alignment horizontal="left"/>
    </xf>
    <xf numFmtId="0" fontId="0" fillId="0" borderId="5" xfId="0" applyBorder="1"/>
    <xf numFmtId="1" fontId="0" fillId="0" borderId="10" xfId="0" applyNumberFormat="1" applyFill="1" applyBorder="1" applyAlignment="1">
      <alignment horizontal="center" vertical="center"/>
    </xf>
    <xf numFmtId="1" fontId="0" fillId="0" borderId="8" xfId="0" applyNumberFormat="1" applyFill="1" applyBorder="1" applyAlignment="1">
      <alignment horizontal="center" vertical="center"/>
    </xf>
    <xf numFmtId="1" fontId="0" fillId="0" borderId="8" xfId="1" applyNumberFormat="1" applyFont="1" applyFill="1" applyBorder="1" applyAlignment="1">
      <alignment horizontal="center" vertical="center"/>
    </xf>
    <xf numFmtId="1" fontId="0" fillId="0" borderId="9" xfId="0" applyNumberFormat="1" applyFill="1" applyBorder="1" applyAlignment="1">
      <alignment horizontal="center" vertical="center"/>
    </xf>
    <xf numFmtId="1" fontId="0" fillId="0" borderId="0" xfId="0" applyNumberFormat="1"/>
    <xf numFmtId="1" fontId="0" fillId="0" borderId="4" xfId="0" applyNumberFormat="1" applyFill="1" applyBorder="1"/>
    <xf numFmtId="1" fontId="0" fillId="0" borderId="3" xfId="0" applyNumberFormat="1" applyFill="1" applyBorder="1" applyAlignment="1">
      <alignment horizontal="center" vertical="center"/>
    </xf>
    <xf numFmtId="166" fontId="0" fillId="2" borderId="5" xfId="0" applyNumberFormat="1" applyFill="1" applyBorder="1" applyAlignment="1">
      <alignment horizontal="left"/>
    </xf>
    <xf numFmtId="0" fontId="0" fillId="2" borderId="5" xfId="0" applyFill="1" applyBorder="1"/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" fontId="0" fillId="0" borderId="4" xfId="0" applyNumberFormat="1" applyFill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37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in%20Runs%20and%20Enforcements%202016-05-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rain%20Runs%20and%20Enforcements%202016-05-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enver Train Runs 04122016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enver Train Runs 04122016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enver Train Runs 04122016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enver Train Runs 04122016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enver Train Runs 04122016" connectionId="8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enver Train Runs 04122016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enver Train Runs 04122016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showGridLines="0" tabSelected="1" topLeftCell="A13" workbookViewId="0">
      <selection activeCell="D22" sqref="D22"/>
    </sheetView>
  </sheetViews>
  <sheetFormatPr defaultRowHeight="15" x14ac:dyDescent="0.25"/>
  <cols>
    <col min="2" max="2" width="47.5703125" customWidth="1"/>
    <col min="3" max="3" width="18.28515625" customWidth="1"/>
    <col min="4" max="4" width="14" bestFit="1" customWidth="1"/>
  </cols>
  <sheetData>
    <row r="1" spans="2:6" ht="15.75" thickBot="1" x14ac:dyDescent="0.3"/>
    <row r="2" spans="2:6" ht="15.75" thickBot="1" x14ac:dyDescent="0.3">
      <c r="B2" s="55">
        <v>42491</v>
      </c>
      <c r="C2" s="27"/>
      <c r="D2" s="67" t="s">
        <v>3</v>
      </c>
      <c r="E2" s="67"/>
      <c r="F2" s="68"/>
    </row>
    <row r="3" spans="2:6" ht="15.75" thickBot="1" x14ac:dyDescent="0.3">
      <c r="B3" s="34"/>
      <c r="C3" s="3" t="s">
        <v>156</v>
      </c>
      <c r="D3" s="3" t="s">
        <v>4</v>
      </c>
      <c r="E3" s="3" t="s">
        <v>5</v>
      </c>
      <c r="F3" s="3" t="s">
        <v>6</v>
      </c>
    </row>
    <row r="4" spans="2:6" x14ac:dyDescent="0.25">
      <c r="B4" s="28" t="s">
        <v>7</v>
      </c>
      <c r="C4" s="58">
        <f>'2016-05-01 Train Runs'!K5</f>
        <v>143</v>
      </c>
      <c r="D4" s="58" t="str">
        <f>'2016-05-01 Train Runs'!L5</f>
        <v>NA</v>
      </c>
      <c r="E4" s="58" t="str">
        <f>'2016-05-01 Train Runs'!M5</f>
        <v>NA</v>
      </c>
      <c r="F4" s="58" t="str">
        <f>'2016-05-01 Train Runs'!N5</f>
        <v>NA</v>
      </c>
    </row>
    <row r="5" spans="2:6" x14ac:dyDescent="0.25">
      <c r="B5" s="28" t="s">
        <v>159</v>
      </c>
      <c r="C5" s="59">
        <f>'2016-05-01 Train Runs'!K6</f>
        <v>140</v>
      </c>
      <c r="D5" s="59">
        <f>'2016-05-01 Train Runs'!L6</f>
        <v>42.304880952279618</v>
      </c>
      <c r="E5" s="59">
        <f>'2016-05-01 Train Runs'!M6</f>
        <v>35.233333334326744</v>
      </c>
      <c r="F5" s="59">
        <f>'2016-05-01 Train Runs'!N6</f>
        <v>49.966666664695367</v>
      </c>
    </row>
    <row r="6" spans="2:6" x14ac:dyDescent="0.25">
      <c r="B6" s="28" t="s">
        <v>9</v>
      </c>
      <c r="C6" s="41">
        <f>'2016-05-01 Train Runs'!K7</f>
        <v>0.97902097902097907</v>
      </c>
      <c r="D6" s="60" t="str">
        <f>'2016-05-01 Train Runs'!L7</f>
        <v>NA</v>
      </c>
      <c r="E6" s="60" t="str">
        <f>'2016-05-01 Train Runs'!M7</f>
        <v>NA</v>
      </c>
      <c r="F6" s="60" t="str">
        <f>'2016-05-01 Train Runs'!N7</f>
        <v>NA</v>
      </c>
    </row>
    <row r="7" spans="2:6" x14ac:dyDescent="0.25">
      <c r="B7" s="28" t="s">
        <v>160</v>
      </c>
      <c r="C7" s="59">
        <f>'2016-05-01 Train Runs'!K8</f>
        <v>2</v>
      </c>
      <c r="D7" s="59" t="str">
        <f>'2016-05-01 Train Runs'!L8</f>
        <v>NA</v>
      </c>
      <c r="E7" s="59" t="str">
        <f>'2016-05-01 Train Runs'!M8</f>
        <v>NA</v>
      </c>
      <c r="F7" s="59" t="str">
        <f>'2016-05-01 Train Runs'!N8</f>
        <v>NA</v>
      </c>
    </row>
    <row r="8" spans="2:6" ht="15.75" thickBot="1" x14ac:dyDescent="0.3">
      <c r="B8" s="29" t="s">
        <v>161</v>
      </c>
      <c r="C8" s="61">
        <f>'2016-05-01 Train Runs'!K9</f>
        <v>1</v>
      </c>
      <c r="D8" s="61" t="str">
        <f>'2016-05-01 Train Runs'!L9</f>
        <v>NA</v>
      </c>
      <c r="E8" s="61" t="str">
        <f>'2016-05-01 Train Runs'!M9</f>
        <v>NA</v>
      </c>
      <c r="F8" s="61" t="str">
        <f>'2016-05-01 Train Runs'!N9</f>
        <v>NA</v>
      </c>
    </row>
    <row r="9" spans="2:6" ht="15.75" thickBot="1" x14ac:dyDescent="0.3">
      <c r="C9" s="62"/>
      <c r="D9" s="62"/>
      <c r="E9" s="62"/>
      <c r="F9" s="62"/>
    </row>
    <row r="10" spans="2:6" ht="15.75" thickBot="1" x14ac:dyDescent="0.3">
      <c r="B10" s="55">
        <v>42492</v>
      </c>
      <c r="C10" s="63"/>
      <c r="D10" s="69" t="s">
        <v>3</v>
      </c>
      <c r="E10" s="69"/>
      <c r="F10" s="70"/>
    </row>
    <row r="11" spans="2:6" ht="15.75" thickBot="1" x14ac:dyDescent="0.3">
      <c r="B11" s="34"/>
      <c r="C11" s="64" t="s">
        <v>156</v>
      </c>
      <c r="D11" s="64" t="s">
        <v>4</v>
      </c>
      <c r="E11" s="64" t="s">
        <v>5</v>
      </c>
      <c r="F11" s="64" t="s">
        <v>6</v>
      </c>
    </row>
    <row r="12" spans="2:6" x14ac:dyDescent="0.25">
      <c r="B12" s="28" t="s">
        <v>7</v>
      </c>
      <c r="C12" s="58">
        <f>'2016-05-02 Train Runs'!K5</f>
        <v>139</v>
      </c>
      <c r="D12" s="58" t="str">
        <f>'2016-05-02 Train Runs'!L5</f>
        <v>NA</v>
      </c>
      <c r="E12" s="58" t="str">
        <f>'2016-05-02 Train Runs'!M5</f>
        <v>NA</v>
      </c>
      <c r="F12" s="58" t="str">
        <f>'2016-05-02 Train Runs'!N5</f>
        <v>NA</v>
      </c>
    </row>
    <row r="13" spans="2:6" x14ac:dyDescent="0.25">
      <c r="B13" s="28" t="s">
        <v>159</v>
      </c>
      <c r="C13" s="59">
        <f>'2016-05-02 Train Runs'!K6</f>
        <v>135</v>
      </c>
      <c r="D13" s="59">
        <f>'2016-05-02 Train Runs'!L6</f>
        <v>41.826428571366705</v>
      </c>
      <c r="E13" s="59">
        <f>'2016-05-02 Train Runs'!M6</f>
        <v>33.283333339495584</v>
      </c>
      <c r="F13" s="59">
        <f>'2016-05-02 Train Runs'!N6</f>
        <v>49.916666673962027</v>
      </c>
    </row>
    <row r="14" spans="2:6" x14ac:dyDescent="0.25">
      <c r="B14" s="28" t="s">
        <v>9</v>
      </c>
      <c r="C14" s="41">
        <f>'2016-05-02 Train Runs'!K7</f>
        <v>0.97122302158273377</v>
      </c>
      <c r="D14" s="60" t="str">
        <f>'2016-05-02 Train Runs'!L7</f>
        <v>NA</v>
      </c>
      <c r="E14" s="60" t="str">
        <f>'2016-05-02 Train Runs'!M7</f>
        <v>NA</v>
      </c>
      <c r="F14" s="60" t="str">
        <f>'2016-05-02 Train Runs'!N7</f>
        <v>NA</v>
      </c>
    </row>
    <row r="15" spans="2:6" x14ac:dyDescent="0.25">
      <c r="B15" s="28" t="s">
        <v>160</v>
      </c>
      <c r="C15" s="59">
        <f>'2016-05-02 Train Runs'!K8</f>
        <v>3</v>
      </c>
      <c r="D15" s="59" t="str">
        <f>'2016-05-02 Train Runs'!L8</f>
        <v>NA</v>
      </c>
      <c r="E15" s="59" t="str">
        <f>'2016-05-02 Train Runs'!M8</f>
        <v>NA</v>
      </c>
      <c r="F15" s="59" t="str">
        <f>'2016-05-02 Train Runs'!N8</f>
        <v>NA</v>
      </c>
    </row>
    <row r="16" spans="2:6" ht="15.75" thickBot="1" x14ac:dyDescent="0.3">
      <c r="B16" s="29" t="s">
        <v>161</v>
      </c>
      <c r="C16" s="61">
        <f>'2016-05-02 Train Runs'!K9</f>
        <v>1</v>
      </c>
      <c r="D16" s="61" t="str">
        <f>'2016-05-02 Train Runs'!L9</f>
        <v>NA</v>
      </c>
      <c r="E16" s="61" t="str">
        <f>'2016-05-02 Train Runs'!M9</f>
        <v>NA</v>
      </c>
      <c r="F16" s="61" t="str">
        <f>'2016-05-02 Train Runs'!N9</f>
        <v>NA</v>
      </c>
    </row>
    <row r="17" spans="2:6" ht="15.75" thickBot="1" x14ac:dyDescent="0.3">
      <c r="C17" s="62"/>
      <c r="D17" s="62"/>
      <c r="E17" s="62"/>
      <c r="F17" s="62"/>
    </row>
    <row r="18" spans="2:6" ht="15.75" thickBot="1" x14ac:dyDescent="0.3">
      <c r="B18" s="55">
        <v>42493</v>
      </c>
      <c r="C18" s="63"/>
      <c r="D18" s="69" t="s">
        <v>3</v>
      </c>
      <c r="E18" s="69"/>
      <c r="F18" s="70"/>
    </row>
    <row r="19" spans="2:6" ht="15.75" thickBot="1" x14ac:dyDescent="0.3">
      <c r="B19" s="34"/>
      <c r="C19" s="64" t="s">
        <v>156</v>
      </c>
      <c r="D19" s="64" t="s">
        <v>4</v>
      </c>
      <c r="E19" s="64" t="s">
        <v>5</v>
      </c>
      <c r="F19" s="64" t="s">
        <v>6</v>
      </c>
    </row>
    <row r="20" spans="2:6" x14ac:dyDescent="0.25">
      <c r="B20" s="28" t="s">
        <v>7</v>
      </c>
      <c r="C20" s="58">
        <f>'2016-05-03 Train Runs'!K5</f>
        <v>143</v>
      </c>
      <c r="D20" s="58" t="str">
        <f>'2016-05-03 Train Runs'!L5</f>
        <v>NA</v>
      </c>
      <c r="E20" s="58" t="str">
        <f>'2016-05-03 Train Runs'!M5</f>
        <v>NA</v>
      </c>
      <c r="F20" s="58" t="str">
        <f>'2016-05-03 Train Runs'!N5</f>
        <v>NA</v>
      </c>
    </row>
    <row r="21" spans="2:6" x14ac:dyDescent="0.25">
      <c r="B21" s="28" t="s">
        <v>159</v>
      </c>
      <c r="C21" s="59">
        <f>'2016-05-03 Train Runs'!K6</f>
        <v>140</v>
      </c>
      <c r="D21" s="59">
        <f>'2016-05-03 Train Runs'!L6</f>
        <v>42.004050925243064</v>
      </c>
      <c r="E21" s="59">
        <f>'2016-05-03 Train Runs'!M6</f>
        <v>35.883333329111338</v>
      </c>
      <c r="F21" s="59">
        <f>'2016-05-03 Train Runs'!N6</f>
        <v>53.433333324501291</v>
      </c>
    </row>
    <row r="22" spans="2:6" x14ac:dyDescent="0.25">
      <c r="B22" s="28" t="s">
        <v>9</v>
      </c>
      <c r="C22" s="41">
        <f>'2016-05-03 Train Runs'!K7</f>
        <v>0.97902097902097907</v>
      </c>
      <c r="D22" s="60">
        <f>'2016-05-03 Train Runs'!L7</f>
        <v>0</v>
      </c>
      <c r="E22" s="60" t="str">
        <f>'2016-05-03 Train Runs'!M7</f>
        <v>NA</v>
      </c>
      <c r="F22" s="60" t="str">
        <f>'2016-05-03 Train Runs'!N7</f>
        <v>NA</v>
      </c>
    </row>
    <row r="23" spans="2:6" x14ac:dyDescent="0.25">
      <c r="B23" s="28" t="s">
        <v>160</v>
      </c>
      <c r="C23" s="59">
        <f>'2016-05-03 Train Runs'!K8</f>
        <v>3</v>
      </c>
      <c r="D23" s="59" t="str">
        <f>'2016-05-03 Train Runs'!L8</f>
        <v>NA</v>
      </c>
      <c r="E23" s="59" t="str">
        <f>'2016-05-03 Train Runs'!M8</f>
        <v>NA</v>
      </c>
      <c r="F23" s="59" t="str">
        <f>'2016-05-03 Train Runs'!N8</f>
        <v>NA</v>
      </c>
    </row>
    <row r="24" spans="2:6" ht="15.75" thickBot="1" x14ac:dyDescent="0.3">
      <c r="B24" s="29" t="s">
        <v>161</v>
      </c>
      <c r="C24" s="61">
        <f>'2016-05-03 Train Runs'!K9</f>
        <v>0</v>
      </c>
      <c r="D24" s="61" t="str">
        <f>'2016-05-03 Train Runs'!L9</f>
        <v>NA</v>
      </c>
      <c r="E24" s="61" t="str">
        <f>'2016-05-03 Train Runs'!M9</f>
        <v>NA</v>
      </c>
      <c r="F24" s="61" t="str">
        <f>'2016-05-03 Train Runs'!N9</f>
        <v>NA</v>
      </c>
    </row>
    <row r="25" spans="2:6" ht="15.75" thickBot="1" x14ac:dyDescent="0.3"/>
    <row r="26" spans="2:6" ht="15.75" thickBot="1" x14ac:dyDescent="0.3">
      <c r="B26" s="42" t="s">
        <v>330</v>
      </c>
      <c r="C26" s="43"/>
    </row>
    <row r="27" spans="2:6" x14ac:dyDescent="0.25">
      <c r="B27" s="38" t="s">
        <v>157</v>
      </c>
      <c r="C27" s="37">
        <f>'2016-05-01 Train Runs'!K6</f>
        <v>140</v>
      </c>
    </row>
    <row r="28" spans="2:6" x14ac:dyDescent="0.25">
      <c r="B28" s="39" t="s">
        <v>162</v>
      </c>
      <c r="C28" s="30">
        <f>'2016-05-02 Train Runs'!K6</f>
        <v>135</v>
      </c>
    </row>
    <row r="29" spans="2:6" x14ac:dyDescent="0.25">
      <c r="B29" s="39" t="s">
        <v>163</v>
      </c>
      <c r="C29" s="30">
        <f>'2016-05-03 Train Runs'!K6</f>
        <v>140</v>
      </c>
    </row>
    <row r="30" spans="2:6" x14ac:dyDescent="0.25">
      <c r="B30" s="39" t="s">
        <v>164</v>
      </c>
      <c r="C30" s="30">
        <f>'2016-05-04 Train Runs'!K6</f>
        <v>0</v>
      </c>
    </row>
    <row r="31" spans="2:6" x14ac:dyDescent="0.25">
      <c r="B31" s="39" t="s">
        <v>165</v>
      </c>
      <c r="C31" s="30">
        <f>'2016-05-05 Train Runs'!K6</f>
        <v>0</v>
      </c>
    </row>
    <row r="32" spans="2:6" x14ac:dyDescent="0.25">
      <c r="B32" s="39" t="s">
        <v>175</v>
      </c>
      <c r="C32" s="30">
        <f>'2016-05-06 Train Runs'!K6</f>
        <v>0</v>
      </c>
    </row>
    <row r="33" spans="2:3" x14ac:dyDescent="0.25">
      <c r="B33" s="39" t="s">
        <v>176</v>
      </c>
      <c r="C33" s="30">
        <f>'2016-05-07 Train Runs'!K6</f>
        <v>0</v>
      </c>
    </row>
    <row r="34" spans="2:3" x14ac:dyDescent="0.25">
      <c r="B34" s="39" t="s">
        <v>177</v>
      </c>
      <c r="C34" s="30">
        <f>'2016-05-08 Train Runs'!K6</f>
        <v>0</v>
      </c>
    </row>
    <row r="35" spans="2:3" ht="15.75" thickBot="1" x14ac:dyDescent="0.3">
      <c r="B35" s="40" t="s">
        <v>158</v>
      </c>
      <c r="C35" s="36">
        <f>SUM(C27:C32)</f>
        <v>415</v>
      </c>
    </row>
  </sheetData>
  <mergeCells count="3">
    <mergeCell ref="D2:F2"/>
    <mergeCell ref="D10:F10"/>
    <mergeCell ref="D18:F1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7"/>
  <sheetViews>
    <sheetView showGridLines="0" zoomScale="85" zoomScaleNormal="85" workbookViewId="0">
      <selection activeCell="N6" sqref="N6"/>
    </sheetView>
  </sheetViews>
  <sheetFormatPr defaultRowHeight="15" x14ac:dyDescent="0.25"/>
  <cols>
    <col min="1" max="1" width="10.5703125" style="2" customWidth="1"/>
    <col min="2" max="2" width="9" customWidth="1"/>
    <col min="3" max="3" width="20.140625" style="7" customWidth="1"/>
    <col min="4" max="4" width="19.7109375" style="7" customWidth="1"/>
    <col min="5" max="5" width="10" bestFit="1" customWidth="1"/>
    <col min="6" max="6" width="10.85546875" style="1" bestFit="1" customWidth="1"/>
    <col min="7" max="7" width="87.140625" bestFit="1" customWidth="1"/>
    <col min="8" max="8" width="4.28515625" customWidth="1"/>
    <col min="10" max="10" width="40.140625" bestFit="1" customWidth="1"/>
    <col min="11" max="11" width="14.28515625" customWidth="1"/>
    <col min="12" max="12" width="17" customWidth="1"/>
    <col min="13" max="13" width="11.85546875" customWidth="1"/>
    <col min="14" max="14" width="12.5703125" customWidth="1"/>
  </cols>
  <sheetData>
    <row r="1" spans="1:65" ht="57.75" customHeight="1" thickBot="1" x14ac:dyDescent="0.3">
      <c r="A1" s="71" t="s">
        <v>154</v>
      </c>
      <c r="B1" s="71"/>
      <c r="C1" s="71"/>
      <c r="D1" s="71"/>
      <c r="E1" s="71"/>
      <c r="F1" s="71"/>
    </row>
    <row r="2" spans="1:65" s="5" customFormat="1" ht="69" customHeight="1" thickBot="1" x14ac:dyDescent="0.3">
      <c r="A2" s="9" t="s">
        <v>0</v>
      </c>
      <c r="B2" s="10" t="s">
        <v>11</v>
      </c>
      <c r="C2" s="12" t="s">
        <v>1</v>
      </c>
      <c r="D2" s="12" t="s">
        <v>2</v>
      </c>
      <c r="E2" s="10" t="s">
        <v>12</v>
      </c>
      <c r="F2" s="13" t="s">
        <v>3</v>
      </c>
      <c r="G2" s="10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pans="1:65" s="2" customFormat="1" ht="15.75" thickBot="1" x14ac:dyDescent="0.3">
      <c r="A3" s="22" t="s">
        <v>126</v>
      </c>
      <c r="B3" s="22">
        <v>4020</v>
      </c>
      <c r="C3" s="23">
        <v>42491.132905092592</v>
      </c>
      <c r="D3" s="23">
        <v>42491.160358796296</v>
      </c>
      <c r="E3" s="6" t="str">
        <f t="shared" ref="E3:E34" si="0">IF(ISEVEN(B3),(B3-1)&amp;"/"&amp;B3,B3&amp;"/"&amp;(B3+1))</f>
        <v>4019/4020</v>
      </c>
      <c r="F3" s="20">
        <f t="shared" ref="F3:F34" si="1">D3-C3</f>
        <v>2.7453703703940846E-2</v>
      </c>
      <c r="G3" s="11"/>
      <c r="J3" s="26">
        <v>42491</v>
      </c>
      <c r="K3" s="27"/>
      <c r="L3" s="67" t="s">
        <v>3</v>
      </c>
      <c r="M3" s="67"/>
      <c r="N3" s="68"/>
    </row>
    <row r="4" spans="1:65" s="2" customFormat="1" ht="15.75" thickBot="1" x14ac:dyDescent="0.3">
      <c r="A4" s="22" t="s">
        <v>124</v>
      </c>
      <c r="B4" s="22">
        <v>4043</v>
      </c>
      <c r="C4" s="23">
        <v>42491.169976851852</v>
      </c>
      <c r="D4" s="23">
        <v>42491.200115740743</v>
      </c>
      <c r="E4" s="6" t="str">
        <f t="shared" si="0"/>
        <v>4043/4044</v>
      </c>
      <c r="F4" s="20">
        <f t="shared" si="1"/>
        <v>3.0138888891087845E-2</v>
      </c>
      <c r="G4" s="11"/>
      <c r="J4" s="34"/>
      <c r="K4" s="3" t="s">
        <v>156</v>
      </c>
      <c r="L4" s="3" t="s">
        <v>4</v>
      </c>
      <c r="M4" s="3" t="s">
        <v>5</v>
      </c>
      <c r="N4" s="3" t="s">
        <v>6</v>
      </c>
    </row>
    <row r="5" spans="1:65" s="2" customFormat="1" x14ac:dyDescent="0.25">
      <c r="A5" s="22" t="s">
        <v>125</v>
      </c>
      <c r="B5" s="22">
        <v>4016</v>
      </c>
      <c r="C5" s="23">
        <v>42491.150324074071</v>
      </c>
      <c r="D5" s="23">
        <v>42491.182152777779</v>
      </c>
      <c r="E5" s="6" t="str">
        <f t="shared" si="0"/>
        <v>4015/4016</v>
      </c>
      <c r="F5" s="20">
        <f t="shared" si="1"/>
        <v>3.1828703708015382E-2</v>
      </c>
      <c r="G5" s="11"/>
      <c r="J5" s="28" t="s">
        <v>7</v>
      </c>
      <c r="K5" s="30">
        <v>143</v>
      </c>
      <c r="L5" s="30" t="s">
        <v>8</v>
      </c>
      <c r="M5" s="30" t="s">
        <v>8</v>
      </c>
      <c r="N5" s="30" t="s">
        <v>8</v>
      </c>
    </row>
    <row r="6" spans="1:65" s="2" customFormat="1" x14ac:dyDescent="0.25">
      <c r="A6" s="22" t="s">
        <v>121</v>
      </c>
      <c r="B6" s="22">
        <v>4028</v>
      </c>
      <c r="C6" s="23">
        <v>42491.192210648151</v>
      </c>
      <c r="D6" s="23">
        <v>42491.221388888887</v>
      </c>
      <c r="E6" s="6" t="str">
        <f t="shared" si="0"/>
        <v>4027/4028</v>
      </c>
      <c r="F6" s="20">
        <f t="shared" si="1"/>
        <v>2.9178240736655425E-2</v>
      </c>
      <c r="G6" s="11"/>
      <c r="J6" s="28" t="s">
        <v>159</v>
      </c>
      <c r="K6" s="30">
        <v>140</v>
      </c>
      <c r="L6" s="31">
        <f>AVERAGE(F3:F12,F14:F51,F53:F110,F112:F145)*60*24</f>
        <v>42.304880952279618</v>
      </c>
      <c r="M6" s="31">
        <f>MIN(F3:F12,F14:F51,F53:F110,F112:F145)*24*60</f>
        <v>35.233333334326744</v>
      </c>
      <c r="N6" s="31">
        <f>MAX(F3:F12,F14:F51,F53:F110,F112:F145)*60*24</f>
        <v>49.966666664695367</v>
      </c>
    </row>
    <row r="7" spans="1:65" s="2" customFormat="1" x14ac:dyDescent="0.25">
      <c r="A7" s="22" t="s">
        <v>123</v>
      </c>
      <c r="B7" s="22">
        <v>4018</v>
      </c>
      <c r="C7" s="23">
        <v>42491.174583333333</v>
      </c>
      <c r="D7" s="23">
        <v>42491.203368055554</v>
      </c>
      <c r="E7" s="6" t="str">
        <f t="shared" si="0"/>
        <v>4017/4018</v>
      </c>
      <c r="F7" s="20">
        <f t="shared" si="1"/>
        <v>2.8784722220734693E-2</v>
      </c>
      <c r="G7" s="11"/>
      <c r="J7" s="28" t="s">
        <v>9</v>
      </c>
      <c r="K7" s="35">
        <f>K6/K5</f>
        <v>0.97902097902097907</v>
      </c>
      <c r="L7" s="30" t="s">
        <v>8</v>
      </c>
      <c r="M7" s="30" t="s">
        <v>8</v>
      </c>
      <c r="N7" s="30" t="s">
        <v>8</v>
      </c>
    </row>
    <row r="8" spans="1:65" s="2" customFormat="1" x14ac:dyDescent="0.25">
      <c r="A8" s="22" t="s">
        <v>119</v>
      </c>
      <c r="B8" s="22">
        <v>4039</v>
      </c>
      <c r="C8" s="23">
        <v>42491.212546296294</v>
      </c>
      <c r="D8" s="23">
        <v>42491.241203703707</v>
      </c>
      <c r="E8" s="6" t="str">
        <f t="shared" si="0"/>
        <v>4039/4040</v>
      </c>
      <c r="F8" s="20">
        <f t="shared" si="1"/>
        <v>2.8657407412538305E-2</v>
      </c>
      <c r="G8" s="11"/>
      <c r="J8" s="28" t="s">
        <v>160</v>
      </c>
      <c r="K8" s="30">
        <v>2</v>
      </c>
      <c r="L8" s="32" t="s">
        <v>8</v>
      </c>
      <c r="M8" s="32" t="s">
        <v>8</v>
      </c>
      <c r="N8" s="32" t="s">
        <v>8</v>
      </c>
    </row>
    <row r="9" spans="1:65" s="2" customFormat="1" ht="15.75" thickBot="1" x14ac:dyDescent="0.3">
      <c r="A9" s="22" t="s">
        <v>122</v>
      </c>
      <c r="B9" s="22">
        <v>4029</v>
      </c>
      <c r="C9" s="23">
        <v>42491.183113425926</v>
      </c>
      <c r="D9" s="23">
        <v>42491.212835648148</v>
      </c>
      <c r="E9" s="6" t="str">
        <f t="shared" si="0"/>
        <v>4029/4030</v>
      </c>
      <c r="F9" s="20">
        <f t="shared" si="1"/>
        <v>2.9722222221607808E-2</v>
      </c>
      <c r="G9" s="11"/>
      <c r="J9" s="29" t="s">
        <v>161</v>
      </c>
      <c r="K9" s="36">
        <v>1</v>
      </c>
      <c r="L9" s="33" t="s">
        <v>8</v>
      </c>
      <c r="M9" s="33" t="s">
        <v>8</v>
      </c>
      <c r="N9" s="33" t="s">
        <v>8</v>
      </c>
    </row>
    <row r="10" spans="1:65" s="2" customFormat="1" x14ac:dyDescent="0.25">
      <c r="A10" s="22" t="s">
        <v>116</v>
      </c>
      <c r="B10" s="22">
        <v>4030</v>
      </c>
      <c r="C10" s="23">
        <v>42491.221666666665</v>
      </c>
      <c r="D10" s="23">
        <v>42491.252858796295</v>
      </c>
      <c r="E10" s="6" t="str">
        <f t="shared" si="0"/>
        <v>4029/4030</v>
      </c>
      <c r="F10" s="20">
        <f t="shared" si="1"/>
        <v>3.1192129630653653E-2</v>
      </c>
      <c r="G10" s="11"/>
    </row>
    <row r="11" spans="1:65" s="2" customFormat="1" x14ac:dyDescent="0.25">
      <c r="A11" s="22" t="s">
        <v>120</v>
      </c>
      <c r="B11" s="22">
        <v>4007</v>
      </c>
      <c r="C11" s="23">
        <v>42491.19263888889</v>
      </c>
      <c r="D11" s="23">
        <v>42491.223275462966</v>
      </c>
      <c r="E11" s="6" t="str">
        <f t="shared" si="0"/>
        <v>4007/4008</v>
      </c>
      <c r="F11" s="20">
        <f t="shared" si="1"/>
        <v>3.0636574076197576E-2</v>
      </c>
      <c r="G11" s="11"/>
    </row>
    <row r="12" spans="1:65" s="2" customFormat="1" x14ac:dyDescent="0.25">
      <c r="A12" s="22" t="s">
        <v>13</v>
      </c>
      <c r="B12" s="22">
        <v>4008</v>
      </c>
      <c r="C12" s="23">
        <v>42491.236898148149</v>
      </c>
      <c r="D12" s="23">
        <v>42491.26290509259</v>
      </c>
      <c r="E12" s="6" t="str">
        <f t="shared" si="0"/>
        <v>4007/4008</v>
      </c>
      <c r="F12" s="20">
        <f t="shared" si="1"/>
        <v>2.6006944441178348E-2</v>
      </c>
      <c r="G12" s="11"/>
    </row>
    <row r="13" spans="1:65" s="2" customFormat="1" x14ac:dyDescent="0.25">
      <c r="A13" s="24" t="s">
        <v>117</v>
      </c>
      <c r="B13" s="24">
        <v>4020</v>
      </c>
      <c r="C13" s="25">
        <v>42491.21303240741</v>
      </c>
      <c r="D13" s="25">
        <v>42491.234201388892</v>
      </c>
      <c r="E13" s="18" t="str">
        <f t="shared" si="0"/>
        <v>4019/4020</v>
      </c>
      <c r="F13" s="21">
        <f t="shared" si="1"/>
        <v>2.1168981482333038E-2</v>
      </c>
      <c r="G13" s="19" t="s">
        <v>167</v>
      </c>
    </row>
    <row r="14" spans="1:65" s="2" customFormat="1" x14ac:dyDescent="0.25">
      <c r="A14" s="22" t="s">
        <v>14</v>
      </c>
      <c r="B14" s="22">
        <v>4019</v>
      </c>
      <c r="C14" s="23">
        <v>42491.243414351855</v>
      </c>
      <c r="D14" s="23">
        <v>42491.273460648146</v>
      </c>
      <c r="E14" s="6" t="str">
        <f t="shared" si="0"/>
        <v>4019/4020</v>
      </c>
      <c r="F14" s="20">
        <f t="shared" si="1"/>
        <v>3.0046296291402541E-2</v>
      </c>
      <c r="G14" s="11"/>
    </row>
    <row r="15" spans="1:65" s="2" customFormat="1" x14ac:dyDescent="0.25">
      <c r="A15" s="22" t="s">
        <v>118</v>
      </c>
      <c r="B15" s="22">
        <v>4044</v>
      </c>
      <c r="C15" s="23">
        <v>42491.21261574074</v>
      </c>
      <c r="D15" s="23">
        <v>42491.243784722225</v>
      </c>
      <c r="E15" s="6" t="str">
        <f t="shared" si="0"/>
        <v>4043/4044</v>
      </c>
      <c r="F15" s="20">
        <f t="shared" si="1"/>
        <v>3.1168981484370306E-2</v>
      </c>
      <c r="G15" s="11"/>
    </row>
    <row r="16" spans="1:65" s="2" customFormat="1" x14ac:dyDescent="0.25">
      <c r="A16" s="22" t="s">
        <v>113</v>
      </c>
      <c r="B16" s="22">
        <v>4043</v>
      </c>
      <c r="C16" s="23">
        <v>42491.252962962964</v>
      </c>
      <c r="D16" s="23">
        <v>42491.283032407409</v>
      </c>
      <c r="E16" s="6" t="str">
        <f t="shared" si="0"/>
        <v>4043/4044</v>
      </c>
      <c r="F16" s="20">
        <f t="shared" si="1"/>
        <v>3.0069444444961846E-2</v>
      </c>
      <c r="G16" s="11"/>
    </row>
    <row r="17" spans="1:7" s="2" customFormat="1" x14ac:dyDescent="0.25">
      <c r="A17" s="22" t="s">
        <v>115</v>
      </c>
      <c r="B17" s="22">
        <v>4016</v>
      </c>
      <c r="C17" s="23">
        <v>42491.226574074077</v>
      </c>
      <c r="D17" s="23">
        <v>42491.254016203704</v>
      </c>
      <c r="E17" s="6" t="str">
        <f t="shared" si="0"/>
        <v>4015/4016</v>
      </c>
      <c r="F17" s="20">
        <f t="shared" si="1"/>
        <v>2.7442129627161194E-2</v>
      </c>
      <c r="G17" s="11"/>
    </row>
    <row r="18" spans="1:7" s="2" customFormat="1" x14ac:dyDescent="0.25">
      <c r="A18" s="22" t="s">
        <v>112</v>
      </c>
      <c r="B18" s="22">
        <v>4015</v>
      </c>
      <c r="C18" s="23">
        <v>42491.260729166665</v>
      </c>
      <c r="D18" s="23">
        <v>42491.293807870374</v>
      </c>
      <c r="E18" s="6" t="str">
        <f t="shared" si="0"/>
        <v>4015/4016</v>
      </c>
      <c r="F18" s="20">
        <f t="shared" si="1"/>
        <v>3.3078703709179536E-2</v>
      </c>
      <c r="G18" s="11"/>
    </row>
    <row r="19" spans="1:7" s="2" customFormat="1" x14ac:dyDescent="0.25">
      <c r="A19" s="22" t="s">
        <v>114</v>
      </c>
      <c r="B19" s="22">
        <v>4027</v>
      </c>
      <c r="C19" s="23">
        <v>42491.232638888891</v>
      </c>
      <c r="D19" s="23">
        <v>42491.264606481483</v>
      </c>
      <c r="E19" s="6" t="str">
        <f t="shared" si="0"/>
        <v>4027/4028</v>
      </c>
      <c r="F19" s="20">
        <f t="shared" si="1"/>
        <v>3.1967592592991423E-2</v>
      </c>
      <c r="G19" s="11"/>
    </row>
    <row r="20" spans="1:7" s="2" customFormat="1" x14ac:dyDescent="0.25">
      <c r="A20" s="22" t="s">
        <v>109</v>
      </c>
      <c r="B20" s="22">
        <v>4028</v>
      </c>
      <c r="C20" s="23">
        <v>42491.270474537036</v>
      </c>
      <c r="D20" s="23">
        <v>42491.304456018515</v>
      </c>
      <c r="E20" s="6" t="str">
        <f t="shared" si="0"/>
        <v>4027/4028</v>
      </c>
      <c r="F20" s="20">
        <f t="shared" si="1"/>
        <v>3.3981481479713693E-2</v>
      </c>
      <c r="G20" s="11"/>
    </row>
    <row r="21" spans="1:7" s="2" customFormat="1" x14ac:dyDescent="0.25">
      <c r="A21" s="22" t="s">
        <v>15</v>
      </c>
      <c r="B21" s="22">
        <v>4018</v>
      </c>
      <c r="C21" s="23">
        <v>42491.248460648145</v>
      </c>
      <c r="D21" s="23">
        <v>42491.274641203701</v>
      </c>
      <c r="E21" s="6" t="str">
        <f t="shared" si="0"/>
        <v>4017/4018</v>
      </c>
      <c r="F21" s="20">
        <f t="shared" si="1"/>
        <v>2.6180555556493346E-2</v>
      </c>
      <c r="G21" s="11"/>
    </row>
    <row r="22" spans="1:7" s="2" customFormat="1" x14ac:dyDescent="0.25">
      <c r="A22" s="22" t="s">
        <v>107</v>
      </c>
      <c r="B22" s="22">
        <v>4017</v>
      </c>
      <c r="C22" s="23">
        <v>42491.285601851851</v>
      </c>
      <c r="D22" s="23">
        <v>42491.314675925925</v>
      </c>
      <c r="E22" s="6" t="str">
        <f t="shared" si="0"/>
        <v>4017/4018</v>
      </c>
      <c r="F22" s="20">
        <f t="shared" si="1"/>
        <v>2.9074074074742384E-2</v>
      </c>
      <c r="G22" s="11"/>
    </row>
    <row r="23" spans="1:7" s="2" customFormat="1" x14ac:dyDescent="0.25">
      <c r="A23" s="22" t="s">
        <v>111</v>
      </c>
      <c r="B23" s="22">
        <v>4029</v>
      </c>
      <c r="C23" s="23">
        <v>42491.260960648149</v>
      </c>
      <c r="D23" s="23">
        <v>42491.28564814815</v>
      </c>
      <c r="E23" s="6" t="str">
        <f t="shared" si="0"/>
        <v>4029/4030</v>
      </c>
      <c r="F23" s="20">
        <f t="shared" si="1"/>
        <v>2.4687500001164153E-2</v>
      </c>
      <c r="G23" s="11"/>
    </row>
    <row r="24" spans="1:7" s="2" customFormat="1" x14ac:dyDescent="0.25">
      <c r="A24" s="22" t="s">
        <v>105</v>
      </c>
      <c r="B24" s="22">
        <v>4030</v>
      </c>
      <c r="C24" s="23">
        <v>42491.295601851853</v>
      </c>
      <c r="D24" s="23">
        <v>42491.325162037036</v>
      </c>
      <c r="E24" s="6" t="str">
        <f t="shared" si="0"/>
        <v>4029/4030</v>
      </c>
      <c r="F24" s="20">
        <f t="shared" si="1"/>
        <v>2.9560185183072463E-2</v>
      </c>
      <c r="G24" s="11"/>
    </row>
    <row r="25" spans="1:7" s="2" customFormat="1" x14ac:dyDescent="0.25">
      <c r="A25" s="22" t="s">
        <v>110</v>
      </c>
      <c r="B25" s="22">
        <v>4007</v>
      </c>
      <c r="C25" s="23">
        <v>42491.266122685185</v>
      </c>
      <c r="D25" s="23">
        <v>42491.295497685183</v>
      </c>
      <c r="E25" s="6" t="str">
        <f t="shared" si="0"/>
        <v>4007/4008</v>
      </c>
      <c r="F25" s="20">
        <f t="shared" si="1"/>
        <v>2.937499999825377E-2</v>
      </c>
      <c r="G25" s="11"/>
    </row>
    <row r="26" spans="1:7" s="2" customFormat="1" x14ac:dyDescent="0.25">
      <c r="A26" s="22" t="s">
        <v>103</v>
      </c>
      <c r="B26" s="22">
        <v>4008</v>
      </c>
      <c r="C26" s="23">
        <v>42491.309374999997</v>
      </c>
      <c r="D26" s="23">
        <v>42491.335104166668</v>
      </c>
      <c r="E26" s="6" t="str">
        <f t="shared" si="0"/>
        <v>4007/4008</v>
      </c>
      <c r="F26" s="20">
        <f t="shared" si="1"/>
        <v>2.5729166671226267E-2</v>
      </c>
      <c r="G26" s="11"/>
    </row>
    <row r="27" spans="1:7" s="2" customFormat="1" x14ac:dyDescent="0.25">
      <c r="A27" s="22" t="s">
        <v>108</v>
      </c>
      <c r="B27" s="22">
        <v>4020</v>
      </c>
      <c r="C27" s="23">
        <v>42491.278009259258</v>
      </c>
      <c r="D27" s="23">
        <v>42491.306296296294</v>
      </c>
      <c r="E27" s="6" t="str">
        <f t="shared" si="0"/>
        <v>4019/4020</v>
      </c>
      <c r="F27" s="20">
        <f t="shared" si="1"/>
        <v>2.8287037035624962E-2</v>
      </c>
      <c r="G27" s="11"/>
    </row>
    <row r="28" spans="1:7" s="2" customFormat="1" x14ac:dyDescent="0.25">
      <c r="A28" s="22" t="s">
        <v>16</v>
      </c>
      <c r="B28" s="22">
        <v>4019</v>
      </c>
      <c r="C28" s="23">
        <v>42491.317731481482</v>
      </c>
      <c r="D28" s="23">
        <v>42491.345775462964</v>
      </c>
      <c r="E28" s="6" t="str">
        <f t="shared" si="0"/>
        <v>4019/4020</v>
      </c>
      <c r="F28" s="20">
        <f t="shared" si="1"/>
        <v>2.8043981481459923E-2</v>
      </c>
      <c r="G28" s="11"/>
    </row>
    <row r="29" spans="1:7" s="2" customFormat="1" x14ac:dyDescent="0.25">
      <c r="A29" s="22" t="s">
        <v>106</v>
      </c>
      <c r="B29" s="22">
        <v>4044</v>
      </c>
      <c r="C29" s="23">
        <v>42491.288437499999</v>
      </c>
      <c r="D29" s="23">
        <v>42491.316388888888</v>
      </c>
      <c r="E29" s="6" t="str">
        <f t="shared" si="0"/>
        <v>4043/4044</v>
      </c>
      <c r="F29" s="20">
        <f t="shared" si="1"/>
        <v>2.7951388889050577E-2</v>
      </c>
      <c r="G29" s="11"/>
    </row>
    <row r="30" spans="1:7" s="2" customFormat="1" x14ac:dyDescent="0.25">
      <c r="A30" s="22" t="s">
        <v>101</v>
      </c>
      <c r="B30" s="22">
        <v>4043</v>
      </c>
      <c r="C30" s="23">
        <v>42491.322094907409</v>
      </c>
      <c r="D30" s="23">
        <v>42491.356122685182</v>
      </c>
      <c r="E30" s="6" t="str">
        <f t="shared" si="0"/>
        <v>4043/4044</v>
      </c>
      <c r="F30" s="20">
        <f t="shared" si="1"/>
        <v>3.4027777772280388E-2</v>
      </c>
      <c r="G30" s="11"/>
    </row>
    <row r="31" spans="1:7" s="2" customFormat="1" x14ac:dyDescent="0.25">
      <c r="A31" s="22" t="s">
        <v>104</v>
      </c>
      <c r="B31" s="22">
        <v>4016</v>
      </c>
      <c r="C31" s="23">
        <v>42491.296712962961</v>
      </c>
      <c r="D31" s="23">
        <v>42491.327303240738</v>
      </c>
      <c r="E31" s="6" t="str">
        <f t="shared" si="0"/>
        <v>4015/4016</v>
      </c>
      <c r="F31" s="20">
        <f t="shared" si="1"/>
        <v>3.0590277776354924E-2</v>
      </c>
      <c r="G31" s="11"/>
    </row>
    <row r="32" spans="1:7" s="2" customFormat="1" x14ac:dyDescent="0.25">
      <c r="A32" s="22" t="s">
        <v>99</v>
      </c>
      <c r="B32" s="22">
        <v>4015</v>
      </c>
      <c r="C32" s="23">
        <v>42491.335625</v>
      </c>
      <c r="D32" s="23">
        <v>42491.366712962961</v>
      </c>
      <c r="E32" s="6" t="str">
        <f t="shared" si="0"/>
        <v>4015/4016</v>
      </c>
      <c r="F32" s="20">
        <f t="shared" si="1"/>
        <v>3.1087962961464655E-2</v>
      </c>
      <c r="G32" s="11"/>
    </row>
    <row r="33" spans="1:7" s="2" customFormat="1" x14ac:dyDescent="0.25">
      <c r="A33" s="22" t="s">
        <v>102</v>
      </c>
      <c r="B33" s="22">
        <v>4027</v>
      </c>
      <c r="C33" s="23">
        <v>42491.310706018521</v>
      </c>
      <c r="D33" s="23">
        <v>42491.337719907409</v>
      </c>
      <c r="E33" s="6" t="str">
        <f t="shared" si="0"/>
        <v>4027/4028</v>
      </c>
      <c r="F33" s="20">
        <f t="shared" si="1"/>
        <v>2.7013888888177462E-2</v>
      </c>
      <c r="G33" s="11"/>
    </row>
    <row r="34" spans="1:7" s="2" customFormat="1" x14ac:dyDescent="0.25">
      <c r="A34" s="22" t="s">
        <v>97</v>
      </c>
      <c r="B34" s="22">
        <v>4028</v>
      </c>
      <c r="C34" s="23">
        <v>42491.345347222225</v>
      </c>
      <c r="D34" s="23">
        <v>42491.377118055556</v>
      </c>
      <c r="E34" s="6" t="str">
        <f t="shared" si="0"/>
        <v>4027/4028</v>
      </c>
      <c r="F34" s="20">
        <f t="shared" si="1"/>
        <v>3.1770833331393078E-2</v>
      </c>
      <c r="G34" s="11"/>
    </row>
    <row r="35" spans="1:7" s="2" customFormat="1" x14ac:dyDescent="0.25">
      <c r="A35" s="22" t="s">
        <v>17</v>
      </c>
      <c r="B35" s="22">
        <v>4018</v>
      </c>
      <c r="C35" s="23">
        <v>42491.320486111108</v>
      </c>
      <c r="D35" s="23">
        <v>42491.348124999997</v>
      </c>
      <c r="E35" s="6" t="str">
        <f t="shared" ref="E35:E66" si="2">IF(ISEVEN(B35),(B35-1)&amp;"/"&amp;B35,B35&amp;"/"&amp;(B35+1))</f>
        <v>4017/4018</v>
      </c>
      <c r="F35" s="20">
        <f t="shared" ref="F35:F66" si="3">D35-C35</f>
        <v>2.7638888888759539E-2</v>
      </c>
      <c r="G35" s="11"/>
    </row>
    <row r="36" spans="1:7" s="2" customFormat="1" x14ac:dyDescent="0.25">
      <c r="A36" s="22" t="s">
        <v>95</v>
      </c>
      <c r="B36" s="22">
        <v>4017</v>
      </c>
      <c r="C36" s="23">
        <v>42491.358414351853</v>
      </c>
      <c r="D36" s="23">
        <v>42491.387604166666</v>
      </c>
      <c r="E36" s="6" t="str">
        <f t="shared" si="2"/>
        <v>4017/4018</v>
      </c>
      <c r="F36" s="20">
        <f t="shared" si="3"/>
        <v>2.9189814813435078E-2</v>
      </c>
      <c r="G36" s="11"/>
    </row>
    <row r="37" spans="1:7" s="2" customFormat="1" x14ac:dyDescent="0.25">
      <c r="A37" s="22" t="s">
        <v>100</v>
      </c>
      <c r="B37" s="22">
        <v>4029</v>
      </c>
      <c r="C37" s="23">
        <v>42491.329976851855</v>
      </c>
      <c r="D37" s="23">
        <v>42491.35800925926</v>
      </c>
      <c r="E37" s="6" t="str">
        <f t="shared" si="2"/>
        <v>4029/4030</v>
      </c>
      <c r="F37" s="20">
        <f t="shared" si="3"/>
        <v>2.8032407404680271E-2</v>
      </c>
      <c r="G37" s="11"/>
    </row>
    <row r="38" spans="1:7" s="2" customFormat="1" x14ac:dyDescent="0.25">
      <c r="A38" s="22" t="s">
        <v>93</v>
      </c>
      <c r="B38" s="22">
        <v>4030</v>
      </c>
      <c r="C38" s="23">
        <v>42491.366157407407</v>
      </c>
      <c r="D38" s="23">
        <v>42491.398541666669</v>
      </c>
      <c r="E38" s="6" t="str">
        <f t="shared" si="2"/>
        <v>4029/4030</v>
      </c>
      <c r="F38" s="20">
        <f t="shared" si="3"/>
        <v>3.238425926247146E-2</v>
      </c>
      <c r="G38" s="11"/>
    </row>
    <row r="39" spans="1:7" s="2" customFormat="1" x14ac:dyDescent="0.25">
      <c r="A39" s="22" t="s">
        <v>98</v>
      </c>
      <c r="B39" s="22">
        <v>4007</v>
      </c>
      <c r="C39" s="23">
        <v>42491.34412037037</v>
      </c>
      <c r="D39" s="23">
        <v>42491.368587962963</v>
      </c>
      <c r="E39" s="6" t="str">
        <f t="shared" si="2"/>
        <v>4007/4008</v>
      </c>
      <c r="F39" s="20">
        <f t="shared" si="3"/>
        <v>2.4467592593282461E-2</v>
      </c>
      <c r="G39" s="11"/>
    </row>
    <row r="40" spans="1:7" s="2" customFormat="1" x14ac:dyDescent="0.25">
      <c r="A40" s="22" t="s">
        <v>19</v>
      </c>
      <c r="B40" s="22">
        <v>4008</v>
      </c>
      <c r="C40" s="23">
        <v>42491.381886574076</v>
      </c>
      <c r="D40" s="23">
        <v>42491.40797453704</v>
      </c>
      <c r="E40" s="6" t="str">
        <f t="shared" si="2"/>
        <v>4007/4008</v>
      </c>
      <c r="F40" s="20">
        <f t="shared" si="3"/>
        <v>2.6087962964083999E-2</v>
      </c>
      <c r="G40" s="11"/>
    </row>
    <row r="41" spans="1:7" s="2" customFormat="1" x14ac:dyDescent="0.25">
      <c r="A41" s="22" t="s">
        <v>96</v>
      </c>
      <c r="B41" s="22">
        <v>4020</v>
      </c>
      <c r="C41" s="23">
        <v>42491.3515162037</v>
      </c>
      <c r="D41" s="23">
        <v>42491.378657407404</v>
      </c>
      <c r="E41" s="6" t="str">
        <f t="shared" si="2"/>
        <v>4019/4020</v>
      </c>
      <c r="F41" s="20">
        <f t="shared" si="3"/>
        <v>2.7141203703649808E-2</v>
      </c>
      <c r="G41" s="11"/>
    </row>
    <row r="42" spans="1:7" s="2" customFormat="1" x14ac:dyDescent="0.25">
      <c r="A42" s="22" t="s">
        <v>92</v>
      </c>
      <c r="B42" s="22">
        <v>4019</v>
      </c>
      <c r="C42" s="23">
        <v>42491.388148148151</v>
      </c>
      <c r="D42" s="23">
        <v>42491.418761574074</v>
      </c>
      <c r="E42" s="6" t="str">
        <f t="shared" si="2"/>
        <v>4019/4020</v>
      </c>
      <c r="F42" s="20">
        <f t="shared" si="3"/>
        <v>3.0613425922638271E-2</v>
      </c>
      <c r="G42" s="11"/>
    </row>
    <row r="43" spans="1:7" s="2" customFormat="1" x14ac:dyDescent="0.25">
      <c r="A43" s="22" t="s">
        <v>94</v>
      </c>
      <c r="B43" s="22">
        <v>4044</v>
      </c>
      <c r="C43" s="23">
        <v>42491.359722222223</v>
      </c>
      <c r="D43" s="23">
        <v>42491.389479166668</v>
      </c>
      <c r="E43" s="6" t="str">
        <f t="shared" si="2"/>
        <v>4043/4044</v>
      </c>
      <c r="F43" s="20">
        <f t="shared" si="3"/>
        <v>2.9756944444670808E-2</v>
      </c>
      <c r="G43" s="11"/>
    </row>
    <row r="44" spans="1:7" s="2" customFormat="1" x14ac:dyDescent="0.25">
      <c r="A44" s="22" t="s">
        <v>90</v>
      </c>
      <c r="B44" s="22">
        <v>4043</v>
      </c>
      <c r="C44" s="23">
        <v>42491.398101851853</v>
      </c>
      <c r="D44" s="23">
        <v>42491.428900462961</v>
      </c>
      <c r="E44" s="6" t="str">
        <f t="shared" si="2"/>
        <v>4043/4044</v>
      </c>
      <c r="F44" s="20">
        <f t="shared" si="3"/>
        <v>3.0798611107456964E-2</v>
      </c>
      <c r="G44" s="11"/>
    </row>
    <row r="45" spans="1:7" s="2" customFormat="1" x14ac:dyDescent="0.25">
      <c r="A45" s="22" t="s">
        <v>18</v>
      </c>
      <c r="B45" s="22">
        <v>4016</v>
      </c>
      <c r="C45" s="23">
        <v>42491.373206018521</v>
      </c>
      <c r="D45" s="23">
        <v>42491.400671296295</v>
      </c>
      <c r="E45" s="6" t="str">
        <f t="shared" si="2"/>
        <v>4015/4016</v>
      </c>
      <c r="F45" s="20">
        <f t="shared" si="3"/>
        <v>2.7465277773444541E-2</v>
      </c>
      <c r="G45" s="11"/>
    </row>
    <row r="46" spans="1:7" s="2" customFormat="1" x14ac:dyDescent="0.25">
      <c r="A46" s="22" t="s">
        <v>88</v>
      </c>
      <c r="B46" s="22">
        <v>4015</v>
      </c>
      <c r="C46" s="23">
        <v>42491.406504629631</v>
      </c>
      <c r="D46" s="23">
        <v>42491.439386574071</v>
      </c>
      <c r="E46" s="6" t="str">
        <f t="shared" si="2"/>
        <v>4015/4016</v>
      </c>
      <c r="F46" s="20">
        <f t="shared" si="3"/>
        <v>3.2881944440305233E-2</v>
      </c>
      <c r="G46" s="11"/>
    </row>
    <row r="47" spans="1:7" s="2" customFormat="1" x14ac:dyDescent="0.25">
      <c r="A47" s="22" t="s">
        <v>20</v>
      </c>
      <c r="B47" s="22">
        <v>4027</v>
      </c>
      <c r="C47" s="23">
        <v>42491.380185185182</v>
      </c>
      <c r="D47" s="23">
        <v>42491.410810185182</v>
      </c>
      <c r="E47" s="6" t="str">
        <f t="shared" si="2"/>
        <v>4027/4028</v>
      </c>
      <c r="F47" s="20">
        <f t="shared" si="3"/>
        <v>3.0624999999417923E-2</v>
      </c>
      <c r="G47" s="11"/>
    </row>
    <row r="48" spans="1:7" s="2" customFormat="1" x14ac:dyDescent="0.25">
      <c r="A48" s="22" t="s">
        <v>86</v>
      </c>
      <c r="B48" s="22">
        <v>4028</v>
      </c>
      <c r="C48" s="23">
        <v>42491.418761574074</v>
      </c>
      <c r="D48" s="23">
        <v>42491.450231481482</v>
      </c>
      <c r="E48" s="6" t="str">
        <f t="shared" si="2"/>
        <v>4027/4028</v>
      </c>
      <c r="F48" s="20">
        <f t="shared" si="3"/>
        <v>3.1469907407881692E-2</v>
      </c>
      <c r="G48" s="11"/>
    </row>
    <row r="49" spans="1:7" s="2" customFormat="1" x14ac:dyDescent="0.25">
      <c r="A49" s="22" t="s">
        <v>91</v>
      </c>
      <c r="B49" s="22">
        <v>4018</v>
      </c>
      <c r="C49" s="23">
        <v>42491.392025462963</v>
      </c>
      <c r="D49" s="23">
        <v>42491.420983796299</v>
      </c>
      <c r="E49" s="6" t="str">
        <f t="shared" si="2"/>
        <v>4017/4018</v>
      </c>
      <c r="F49" s="20">
        <f t="shared" si="3"/>
        <v>2.8958333336049691E-2</v>
      </c>
      <c r="G49" s="11"/>
    </row>
    <row r="50" spans="1:7" s="2" customFormat="1" x14ac:dyDescent="0.25">
      <c r="A50" s="22" t="s">
        <v>22</v>
      </c>
      <c r="B50" s="22">
        <v>4017</v>
      </c>
      <c r="C50" s="23">
        <v>42491.432245370372</v>
      </c>
      <c r="D50" s="23">
        <v>42491.460439814815</v>
      </c>
      <c r="E50" s="6" t="str">
        <f t="shared" si="2"/>
        <v>4017/4018</v>
      </c>
      <c r="F50" s="20">
        <f t="shared" si="3"/>
        <v>2.8194444443215616E-2</v>
      </c>
      <c r="G50" s="11"/>
    </row>
    <row r="51" spans="1:7" s="2" customFormat="1" x14ac:dyDescent="0.25">
      <c r="A51" s="22" t="s">
        <v>89</v>
      </c>
      <c r="B51" s="22">
        <v>4029</v>
      </c>
      <c r="C51" s="23">
        <v>42491.405636574076</v>
      </c>
      <c r="D51" s="23">
        <v>42491.431134259263</v>
      </c>
      <c r="E51" s="6" t="str">
        <f t="shared" si="2"/>
        <v>4029/4030</v>
      </c>
      <c r="F51" s="20">
        <f t="shared" si="3"/>
        <v>2.5497685186564922E-2</v>
      </c>
      <c r="G51" s="11"/>
    </row>
    <row r="52" spans="1:7" s="2" customFormat="1" x14ac:dyDescent="0.25">
      <c r="A52" s="24" t="s">
        <v>21</v>
      </c>
      <c r="B52" s="24">
        <v>4030</v>
      </c>
      <c r="C52" s="25">
        <v>42491.441863425927</v>
      </c>
      <c r="D52" s="25">
        <v>42491.446168981478</v>
      </c>
      <c r="E52" s="18" t="str">
        <f t="shared" si="2"/>
        <v>4029/4030</v>
      </c>
      <c r="F52" s="21">
        <f t="shared" si="3"/>
        <v>4.3055555506725796E-3</v>
      </c>
      <c r="G52" s="19" t="s">
        <v>166</v>
      </c>
    </row>
    <row r="53" spans="1:7" s="2" customFormat="1" x14ac:dyDescent="0.25">
      <c r="A53" s="22" t="s">
        <v>87</v>
      </c>
      <c r="B53" s="22">
        <v>4007</v>
      </c>
      <c r="C53" s="23">
        <v>42491.411770833336</v>
      </c>
      <c r="D53" s="23">
        <v>42491.441250000003</v>
      </c>
      <c r="E53" s="6" t="str">
        <f t="shared" si="2"/>
        <v>4007/4008</v>
      </c>
      <c r="F53" s="20">
        <f t="shared" si="3"/>
        <v>2.9479166667442769E-2</v>
      </c>
      <c r="G53" s="11"/>
    </row>
    <row r="54" spans="1:7" s="2" customFormat="1" x14ac:dyDescent="0.25">
      <c r="A54" s="22" t="s">
        <v>24</v>
      </c>
      <c r="B54" s="22">
        <v>4008</v>
      </c>
      <c r="C54" s="23">
        <v>42491.456006944441</v>
      </c>
      <c r="D54" s="23">
        <v>42491.483923611115</v>
      </c>
      <c r="E54" s="6" t="str">
        <f t="shared" si="2"/>
        <v>4007/4008</v>
      </c>
      <c r="F54" s="20">
        <f t="shared" si="3"/>
        <v>2.7916666673263535E-2</v>
      </c>
      <c r="G54" s="11"/>
    </row>
    <row r="55" spans="1:7" s="2" customFormat="1" x14ac:dyDescent="0.25">
      <c r="A55" s="22" t="s">
        <v>85</v>
      </c>
      <c r="B55" s="22">
        <v>4020</v>
      </c>
      <c r="C55" s="23">
        <v>42491.423680555556</v>
      </c>
      <c r="D55" s="23">
        <v>42491.452569444446</v>
      </c>
      <c r="E55" s="6" t="str">
        <f t="shared" si="2"/>
        <v>4019/4020</v>
      </c>
      <c r="F55" s="20">
        <f t="shared" si="3"/>
        <v>2.8888888889923692E-2</v>
      </c>
      <c r="G55" s="11"/>
    </row>
    <row r="56" spans="1:7" s="2" customFormat="1" x14ac:dyDescent="0.25">
      <c r="A56" s="22" t="s">
        <v>26</v>
      </c>
      <c r="B56" s="22">
        <v>4019</v>
      </c>
      <c r="C56" s="23">
        <v>42491.461944444447</v>
      </c>
      <c r="D56" s="23">
        <v>42491.495868055557</v>
      </c>
      <c r="E56" s="6" t="str">
        <f t="shared" si="2"/>
        <v>4019/4020</v>
      </c>
      <c r="F56" s="20">
        <f t="shared" si="3"/>
        <v>3.3923611110367347E-2</v>
      </c>
      <c r="G56" s="11"/>
    </row>
    <row r="57" spans="1:7" s="2" customFormat="1" x14ac:dyDescent="0.25">
      <c r="A57" s="22" t="s">
        <v>23</v>
      </c>
      <c r="B57" s="22">
        <v>4044</v>
      </c>
      <c r="C57" s="23">
        <v>42491.433321759258</v>
      </c>
      <c r="D57" s="23">
        <v>42491.46534722222</v>
      </c>
      <c r="E57" s="6" t="str">
        <f t="shared" si="2"/>
        <v>4043/4044</v>
      </c>
      <c r="F57" s="20">
        <f t="shared" si="3"/>
        <v>3.202546296233777E-2</v>
      </c>
      <c r="G57" s="11"/>
    </row>
    <row r="58" spans="1:7" s="2" customFormat="1" x14ac:dyDescent="0.25">
      <c r="A58" s="22" t="s">
        <v>82</v>
      </c>
      <c r="B58" s="22">
        <v>4043</v>
      </c>
      <c r="C58" s="23">
        <v>42491.474351851852</v>
      </c>
      <c r="D58" s="23">
        <v>42491.503668981481</v>
      </c>
      <c r="E58" s="6" t="str">
        <f t="shared" si="2"/>
        <v>4043/4044</v>
      </c>
      <c r="F58" s="20">
        <f t="shared" si="3"/>
        <v>2.9317129628907423E-2</v>
      </c>
      <c r="G58" s="11"/>
    </row>
    <row r="59" spans="1:7" s="2" customFormat="1" x14ac:dyDescent="0.25">
      <c r="A59" s="22" t="s">
        <v>84</v>
      </c>
      <c r="B59" s="22">
        <v>4016</v>
      </c>
      <c r="C59" s="23">
        <v>42491.444444444445</v>
      </c>
      <c r="D59" s="23">
        <v>42491.477627314816</v>
      </c>
      <c r="E59" s="6" t="str">
        <f t="shared" si="2"/>
        <v>4015/4016</v>
      </c>
      <c r="F59" s="20">
        <f t="shared" si="3"/>
        <v>3.3182870371092577E-2</v>
      </c>
      <c r="G59" s="11"/>
    </row>
    <row r="60" spans="1:7" s="2" customFormat="1" x14ac:dyDescent="0.25">
      <c r="A60" s="22" t="s">
        <v>81</v>
      </c>
      <c r="B60" s="22">
        <v>4015</v>
      </c>
      <c r="C60" s="23">
        <v>42491.486875000002</v>
      </c>
      <c r="D60" s="23">
        <v>42491.515844907408</v>
      </c>
      <c r="E60" s="6" t="str">
        <f t="shared" si="2"/>
        <v>4015/4016</v>
      </c>
      <c r="F60" s="20">
        <f t="shared" si="3"/>
        <v>2.8969907405553386E-2</v>
      </c>
      <c r="G60" s="11"/>
    </row>
    <row r="61" spans="1:7" s="2" customFormat="1" x14ac:dyDescent="0.25">
      <c r="A61" s="22" t="s">
        <v>25</v>
      </c>
      <c r="B61" s="22">
        <v>4027</v>
      </c>
      <c r="C61" s="23">
        <v>42491.453773148147</v>
      </c>
      <c r="D61" s="23">
        <v>42491.483726851853</v>
      </c>
      <c r="E61" s="6" t="str">
        <f t="shared" si="2"/>
        <v>4027/4028</v>
      </c>
      <c r="F61" s="20">
        <f t="shared" si="3"/>
        <v>2.9953703706269152E-2</v>
      </c>
      <c r="G61" s="11"/>
    </row>
    <row r="62" spans="1:7" s="2" customFormat="1" x14ac:dyDescent="0.25">
      <c r="A62" s="22" t="s">
        <v>27</v>
      </c>
      <c r="B62" s="22">
        <v>4028</v>
      </c>
      <c r="C62" s="23">
        <v>42491.489490740743</v>
      </c>
      <c r="D62" s="23">
        <v>42491.523344907408</v>
      </c>
      <c r="E62" s="6" t="str">
        <f t="shared" si="2"/>
        <v>4027/4028</v>
      </c>
      <c r="F62" s="20">
        <f t="shared" si="3"/>
        <v>3.3854166664241347E-2</v>
      </c>
      <c r="G62" s="11"/>
    </row>
    <row r="63" spans="1:7" s="2" customFormat="1" x14ac:dyDescent="0.25">
      <c r="A63" s="22" t="s">
        <v>83</v>
      </c>
      <c r="B63" s="22">
        <v>4018</v>
      </c>
      <c r="C63" s="23">
        <v>42491.468842592592</v>
      </c>
      <c r="D63" s="23">
        <v>42491.495717592596</v>
      </c>
      <c r="E63" s="6" t="str">
        <f t="shared" si="2"/>
        <v>4017/4018</v>
      </c>
      <c r="F63" s="20">
        <f t="shared" si="3"/>
        <v>2.6875000003201421E-2</v>
      </c>
      <c r="G63" s="11"/>
    </row>
    <row r="64" spans="1:7" s="2" customFormat="1" x14ac:dyDescent="0.25">
      <c r="A64" s="22" t="s">
        <v>78</v>
      </c>
      <c r="B64" s="22">
        <v>4017</v>
      </c>
      <c r="C64" s="23">
        <v>42491.505231481482</v>
      </c>
      <c r="D64" s="23">
        <v>42491.539930555555</v>
      </c>
      <c r="E64" s="6" t="str">
        <f t="shared" si="2"/>
        <v>4017/4018</v>
      </c>
      <c r="F64" s="20">
        <f t="shared" si="3"/>
        <v>3.4699074072705116E-2</v>
      </c>
      <c r="G64" s="11"/>
    </row>
    <row r="65" spans="1:7" s="2" customFormat="1" x14ac:dyDescent="0.25">
      <c r="A65" s="22" t="s">
        <v>80</v>
      </c>
      <c r="B65" s="22">
        <v>4040</v>
      </c>
      <c r="C65" s="23">
        <v>42491.488958333335</v>
      </c>
      <c r="D65" s="23">
        <v>42491.513969907406</v>
      </c>
      <c r="E65" s="6" t="str">
        <f t="shared" si="2"/>
        <v>4039/4040</v>
      </c>
      <c r="F65" s="20">
        <f t="shared" si="3"/>
        <v>2.5011574070958886E-2</v>
      </c>
      <c r="G65" s="11"/>
    </row>
    <row r="66" spans="1:7" s="2" customFormat="1" x14ac:dyDescent="0.25">
      <c r="A66" s="22" t="s">
        <v>80</v>
      </c>
      <c r="B66" s="22">
        <v>4040</v>
      </c>
      <c r="C66" s="23">
        <v>42491.484652777777</v>
      </c>
      <c r="D66" s="23">
        <v>42491.513969907406</v>
      </c>
      <c r="E66" s="6" t="str">
        <f t="shared" si="2"/>
        <v>4039/4040</v>
      </c>
      <c r="F66" s="20">
        <f t="shared" si="3"/>
        <v>2.9317129628907423E-2</v>
      </c>
      <c r="G66" s="11"/>
    </row>
    <row r="67" spans="1:7" s="2" customFormat="1" x14ac:dyDescent="0.25">
      <c r="A67" s="22" t="s">
        <v>76</v>
      </c>
      <c r="B67" s="22">
        <v>4039</v>
      </c>
      <c r="C67" s="23">
        <v>42491.516724537039</v>
      </c>
      <c r="D67" s="23">
        <v>42491.546354166669</v>
      </c>
      <c r="E67" s="6" t="str">
        <f t="shared" ref="E67:E98" si="4">IF(ISEVEN(B67),(B67-1)&amp;"/"&amp;B67,B67&amp;"/"&amp;(B67+1))</f>
        <v>4039/4040</v>
      </c>
      <c r="F67" s="20">
        <f t="shared" ref="F67:F98" si="5">D67-C67</f>
        <v>2.9629629629198462E-2</v>
      </c>
      <c r="G67" s="11"/>
    </row>
    <row r="68" spans="1:7" s="2" customFormat="1" x14ac:dyDescent="0.25">
      <c r="A68" s="22" t="s">
        <v>79</v>
      </c>
      <c r="B68" s="22">
        <v>4007</v>
      </c>
      <c r="C68" s="23">
        <v>42491.490694444445</v>
      </c>
      <c r="D68" s="23">
        <v>42491.523877314816</v>
      </c>
      <c r="E68" s="6" t="str">
        <f t="shared" si="4"/>
        <v>4007/4008</v>
      </c>
      <c r="F68" s="20">
        <f t="shared" si="5"/>
        <v>3.3182870371092577E-2</v>
      </c>
      <c r="G68" s="11"/>
    </row>
    <row r="69" spans="1:7" s="2" customFormat="1" x14ac:dyDescent="0.25">
      <c r="A69" s="22" t="s">
        <v>30</v>
      </c>
      <c r="B69" s="22">
        <v>4008</v>
      </c>
      <c r="C69" s="23">
        <v>42491.527974537035</v>
      </c>
      <c r="D69" s="23">
        <v>42491.554664351854</v>
      </c>
      <c r="E69" s="6" t="str">
        <f t="shared" si="4"/>
        <v>4007/4008</v>
      </c>
      <c r="F69" s="20">
        <f t="shared" si="5"/>
        <v>2.6689814818382729E-2</v>
      </c>
      <c r="G69" s="11"/>
    </row>
    <row r="70" spans="1:7" s="2" customFormat="1" x14ac:dyDescent="0.25">
      <c r="A70" s="22" t="s">
        <v>28</v>
      </c>
      <c r="B70" s="22">
        <v>4020</v>
      </c>
      <c r="C70" s="23">
        <v>42491.498981481483</v>
      </c>
      <c r="D70" s="23">
        <v>42491.527939814812</v>
      </c>
      <c r="E70" s="6" t="str">
        <f t="shared" si="4"/>
        <v>4019/4020</v>
      </c>
      <c r="F70" s="20">
        <f t="shared" si="5"/>
        <v>2.8958333328773733E-2</v>
      </c>
      <c r="G70" s="11"/>
    </row>
    <row r="71" spans="1:7" s="2" customFormat="1" x14ac:dyDescent="0.25">
      <c r="A71" s="22" t="s">
        <v>74</v>
      </c>
      <c r="B71" s="22">
        <v>4019</v>
      </c>
      <c r="C71" s="23">
        <v>42491.53534722222</v>
      </c>
      <c r="D71" s="23">
        <v>42491.565995370373</v>
      </c>
      <c r="E71" s="6" t="str">
        <f t="shared" si="4"/>
        <v>4019/4020</v>
      </c>
      <c r="F71" s="20">
        <f t="shared" si="5"/>
        <v>3.0648148152977228E-2</v>
      </c>
      <c r="G71" s="11"/>
    </row>
    <row r="72" spans="1:7" s="2" customFormat="1" x14ac:dyDescent="0.25">
      <c r="A72" s="22" t="s">
        <v>77</v>
      </c>
      <c r="B72" s="22">
        <v>4044</v>
      </c>
      <c r="C72" s="23">
        <v>42491.511053240742</v>
      </c>
      <c r="D72" s="23">
        <v>42491.535787037035</v>
      </c>
      <c r="E72" s="6" t="str">
        <f t="shared" si="4"/>
        <v>4043/4044</v>
      </c>
      <c r="F72" s="20">
        <f t="shared" si="5"/>
        <v>2.4733796293730848E-2</v>
      </c>
      <c r="G72" s="11"/>
    </row>
    <row r="73" spans="1:7" s="2" customFormat="1" x14ac:dyDescent="0.25">
      <c r="A73" s="22" t="s">
        <v>32</v>
      </c>
      <c r="B73" s="22">
        <v>4043</v>
      </c>
      <c r="C73" s="23">
        <v>42491.545358796298</v>
      </c>
      <c r="D73" s="23">
        <v>42491.57775462963</v>
      </c>
      <c r="E73" s="6" t="str">
        <f t="shared" si="4"/>
        <v>4043/4044</v>
      </c>
      <c r="F73" s="20">
        <f t="shared" si="5"/>
        <v>3.2395833331975155E-2</v>
      </c>
      <c r="G73" s="11"/>
    </row>
    <row r="74" spans="1:7" s="2" customFormat="1" x14ac:dyDescent="0.25">
      <c r="A74" s="22" t="s">
        <v>75</v>
      </c>
      <c r="B74" s="22">
        <v>4016</v>
      </c>
      <c r="C74" s="23">
        <v>42491.518252314818</v>
      </c>
      <c r="D74" s="23">
        <v>42491.547881944447</v>
      </c>
      <c r="E74" s="6" t="str">
        <f t="shared" si="4"/>
        <v>4015/4016</v>
      </c>
      <c r="F74" s="20">
        <f t="shared" si="5"/>
        <v>2.9629629629198462E-2</v>
      </c>
      <c r="G74" s="11"/>
    </row>
    <row r="75" spans="1:7" s="2" customFormat="1" x14ac:dyDescent="0.25">
      <c r="A75" s="22" t="s">
        <v>72</v>
      </c>
      <c r="B75" s="22">
        <v>4015</v>
      </c>
      <c r="C75" s="23">
        <v>42491.554490740738</v>
      </c>
      <c r="D75" s="23">
        <v>42491.58902777778</v>
      </c>
      <c r="E75" s="6" t="str">
        <f t="shared" si="4"/>
        <v>4015/4016</v>
      </c>
      <c r="F75" s="20">
        <f t="shared" si="5"/>
        <v>3.4537037041445728E-2</v>
      </c>
      <c r="G75" s="11"/>
    </row>
    <row r="76" spans="1:7" s="2" customFormat="1" x14ac:dyDescent="0.25">
      <c r="A76" s="22" t="s">
        <v>29</v>
      </c>
      <c r="B76" s="22">
        <v>4027</v>
      </c>
      <c r="C76" s="23">
        <v>42491.530497685184</v>
      </c>
      <c r="D76" s="23">
        <v>42491.558240740742</v>
      </c>
      <c r="E76" s="6" t="str">
        <f t="shared" si="4"/>
        <v>4027/4028</v>
      </c>
      <c r="F76" s="20">
        <f t="shared" si="5"/>
        <v>2.7743055557948537E-2</v>
      </c>
      <c r="G76" s="11"/>
    </row>
    <row r="77" spans="1:7" s="2" customFormat="1" x14ac:dyDescent="0.25">
      <c r="A77" s="22" t="s">
        <v>33</v>
      </c>
      <c r="B77" s="22">
        <v>4028</v>
      </c>
      <c r="C77" s="23">
        <v>42491.565347222226</v>
      </c>
      <c r="D77" s="23">
        <v>42491.596099537041</v>
      </c>
      <c r="E77" s="6" t="str">
        <f t="shared" si="4"/>
        <v>4027/4028</v>
      </c>
      <c r="F77" s="20">
        <f t="shared" si="5"/>
        <v>3.0752314814890269E-2</v>
      </c>
      <c r="G77" s="11"/>
    </row>
    <row r="78" spans="1:7" s="2" customFormat="1" x14ac:dyDescent="0.25">
      <c r="A78" s="22" t="s">
        <v>31</v>
      </c>
      <c r="B78" s="22">
        <v>4018</v>
      </c>
      <c r="C78" s="23">
        <v>42491.543217592596</v>
      </c>
      <c r="D78" s="23">
        <v>42491.570416666669</v>
      </c>
      <c r="E78" s="6" t="str">
        <f t="shared" si="4"/>
        <v>4017/4018</v>
      </c>
      <c r="F78" s="20">
        <f t="shared" si="5"/>
        <v>2.7199074072996154E-2</v>
      </c>
      <c r="G78" s="11"/>
    </row>
    <row r="79" spans="1:7" s="2" customFormat="1" x14ac:dyDescent="0.25">
      <c r="A79" s="22" t="s">
        <v>70</v>
      </c>
      <c r="B79" s="22">
        <v>4017</v>
      </c>
      <c r="C79" s="23">
        <v>42491.573391203703</v>
      </c>
      <c r="D79" s="23">
        <v>42491.607662037037</v>
      </c>
      <c r="E79" s="6" t="str">
        <f t="shared" si="4"/>
        <v>4017/4018</v>
      </c>
      <c r="F79" s="20">
        <f t="shared" si="5"/>
        <v>3.4270833333721384E-2</v>
      </c>
      <c r="G79" s="11"/>
    </row>
    <row r="80" spans="1:7" s="2" customFormat="1" x14ac:dyDescent="0.25">
      <c r="A80" s="22" t="s">
        <v>73</v>
      </c>
      <c r="B80" s="22">
        <v>4040</v>
      </c>
      <c r="C80" s="23">
        <v>42491.551261574074</v>
      </c>
      <c r="D80" s="23">
        <v>42491.577453703707</v>
      </c>
      <c r="E80" s="6" t="str">
        <f t="shared" si="4"/>
        <v>4039/4040</v>
      </c>
      <c r="F80" s="20">
        <f t="shared" si="5"/>
        <v>2.6192129633272998E-2</v>
      </c>
      <c r="G80" s="11"/>
    </row>
    <row r="81" spans="1:7" s="2" customFormat="1" x14ac:dyDescent="0.25">
      <c r="A81" s="22" t="s">
        <v>68</v>
      </c>
      <c r="B81" s="22">
        <v>4039</v>
      </c>
      <c r="C81" s="23">
        <v>42491.591354166667</v>
      </c>
      <c r="D81" s="23">
        <v>42491.617094907408</v>
      </c>
      <c r="E81" s="6" t="str">
        <f t="shared" si="4"/>
        <v>4039/4040</v>
      </c>
      <c r="F81" s="20">
        <f t="shared" si="5"/>
        <v>2.5740740740729962E-2</v>
      </c>
      <c r="G81" s="11"/>
    </row>
    <row r="82" spans="1:7" s="2" customFormat="1" x14ac:dyDescent="0.25">
      <c r="A82" s="22" t="s">
        <v>71</v>
      </c>
      <c r="B82" s="22">
        <v>4007</v>
      </c>
      <c r="C82" s="23">
        <v>42491.558506944442</v>
      </c>
      <c r="D82" s="23">
        <v>42491.588287037041</v>
      </c>
      <c r="E82" s="6" t="str">
        <f t="shared" si="4"/>
        <v>4007/4008</v>
      </c>
      <c r="F82" s="20">
        <f t="shared" si="5"/>
        <v>2.9780092598230112E-2</v>
      </c>
      <c r="G82" s="11"/>
    </row>
    <row r="83" spans="1:7" s="2" customFormat="1" x14ac:dyDescent="0.25">
      <c r="A83" s="22" t="s">
        <v>66</v>
      </c>
      <c r="B83" s="22">
        <v>4008</v>
      </c>
      <c r="C83" s="23">
        <v>42491.593761574077</v>
      </c>
      <c r="D83" s="23">
        <v>42491.626863425925</v>
      </c>
      <c r="E83" s="6" t="str">
        <f t="shared" si="4"/>
        <v>4007/4008</v>
      </c>
      <c r="F83" s="20">
        <f t="shared" si="5"/>
        <v>3.3101851848186925E-2</v>
      </c>
      <c r="G83" s="11"/>
    </row>
    <row r="84" spans="1:7" s="2" customFormat="1" x14ac:dyDescent="0.25">
      <c r="A84" s="22" t="s">
        <v>34</v>
      </c>
      <c r="B84" s="22">
        <v>4020</v>
      </c>
      <c r="C84" s="23">
        <v>42491.569479166668</v>
      </c>
      <c r="D84" s="23">
        <v>42491.597696759258</v>
      </c>
      <c r="E84" s="6" t="str">
        <f t="shared" si="4"/>
        <v>4019/4020</v>
      </c>
      <c r="F84" s="20">
        <f t="shared" si="5"/>
        <v>2.8217592589498963E-2</v>
      </c>
      <c r="G84" s="11"/>
    </row>
    <row r="85" spans="1:7" s="2" customFormat="1" x14ac:dyDescent="0.25">
      <c r="A85" s="22" t="s">
        <v>37</v>
      </c>
      <c r="B85" s="22">
        <v>4019</v>
      </c>
      <c r="C85" s="23">
        <v>42491.607870370368</v>
      </c>
      <c r="D85" s="23">
        <v>42491.638124999998</v>
      </c>
      <c r="E85" s="6" t="str">
        <f t="shared" si="4"/>
        <v>4019/4020</v>
      </c>
      <c r="F85" s="20">
        <f t="shared" si="5"/>
        <v>3.0254629629780538E-2</v>
      </c>
      <c r="G85" s="11"/>
    </row>
    <row r="86" spans="1:7" s="2" customFormat="1" x14ac:dyDescent="0.25">
      <c r="A86" s="22" t="s">
        <v>69</v>
      </c>
      <c r="B86" s="22">
        <v>4044</v>
      </c>
      <c r="C86" s="23">
        <v>42491.581469907411</v>
      </c>
      <c r="D86" s="23">
        <v>42491.608680555553</v>
      </c>
      <c r="E86" s="6" t="str">
        <f t="shared" si="4"/>
        <v>4043/4044</v>
      </c>
      <c r="F86" s="20">
        <f t="shared" si="5"/>
        <v>2.7210648142499849E-2</v>
      </c>
      <c r="G86" s="11"/>
    </row>
    <row r="87" spans="1:7" s="2" customFormat="1" x14ac:dyDescent="0.25">
      <c r="A87" s="22" t="s">
        <v>36</v>
      </c>
      <c r="B87" s="22">
        <v>4043</v>
      </c>
      <c r="C87" s="23">
        <v>42491.620972222219</v>
      </c>
      <c r="D87" s="23">
        <v>42491.650231481479</v>
      </c>
      <c r="E87" s="6" t="str">
        <f t="shared" si="4"/>
        <v>4043/4044</v>
      </c>
      <c r="F87" s="20">
        <f t="shared" si="5"/>
        <v>2.9259259259561077E-2</v>
      </c>
      <c r="G87" s="8"/>
    </row>
    <row r="88" spans="1:7" s="2" customFormat="1" x14ac:dyDescent="0.25">
      <c r="A88" s="22" t="s">
        <v>67</v>
      </c>
      <c r="B88" s="22">
        <v>4016</v>
      </c>
      <c r="C88" s="23">
        <v>42491.59175925926</v>
      </c>
      <c r="D88" s="23">
        <v>42491.618958333333</v>
      </c>
      <c r="E88" s="6" t="str">
        <f t="shared" si="4"/>
        <v>4015/4016</v>
      </c>
      <c r="F88" s="20">
        <f t="shared" si="5"/>
        <v>2.7199074072996154E-2</v>
      </c>
      <c r="G88" s="11"/>
    </row>
    <row r="89" spans="1:7" s="2" customFormat="1" x14ac:dyDescent="0.25">
      <c r="A89" s="22" t="s">
        <v>40</v>
      </c>
      <c r="B89" s="22">
        <v>4015</v>
      </c>
      <c r="C89" s="23">
        <v>42491.625648148147</v>
      </c>
      <c r="D89" s="23">
        <v>42491.660150462965</v>
      </c>
      <c r="E89" s="6" t="str">
        <f t="shared" si="4"/>
        <v>4015/4016</v>
      </c>
      <c r="F89" s="20">
        <f t="shared" si="5"/>
        <v>3.4502314818382729E-2</v>
      </c>
      <c r="G89" s="11"/>
    </row>
    <row r="90" spans="1:7" s="2" customFormat="1" x14ac:dyDescent="0.25">
      <c r="A90" s="22" t="s">
        <v>35</v>
      </c>
      <c r="B90" s="22">
        <v>4027</v>
      </c>
      <c r="C90" s="23">
        <v>42491.599722222221</v>
      </c>
      <c r="D90" s="23">
        <v>42491.63008101852</v>
      </c>
      <c r="E90" s="6" t="str">
        <f t="shared" si="4"/>
        <v>4027/4028</v>
      </c>
      <c r="F90" s="20">
        <f t="shared" si="5"/>
        <v>3.0358796298969537E-2</v>
      </c>
      <c r="G90" s="11"/>
    </row>
    <row r="91" spans="1:7" s="2" customFormat="1" x14ac:dyDescent="0.25">
      <c r="A91" s="22" t="s">
        <v>63</v>
      </c>
      <c r="B91" s="22">
        <v>4028</v>
      </c>
      <c r="C91" s="23">
        <v>42491.637083333335</v>
      </c>
      <c r="D91" s="23">
        <v>42491.669282407405</v>
      </c>
      <c r="E91" s="6" t="str">
        <f t="shared" si="4"/>
        <v>4027/4028</v>
      </c>
      <c r="F91" s="20">
        <f t="shared" si="5"/>
        <v>3.219907407037681E-2</v>
      </c>
      <c r="G91" s="11"/>
    </row>
    <row r="92" spans="1:7" s="2" customFormat="1" x14ac:dyDescent="0.25">
      <c r="A92" s="22" t="s">
        <v>38</v>
      </c>
      <c r="B92" s="22">
        <v>4018</v>
      </c>
      <c r="C92" s="23">
        <v>42491.61478009259</v>
      </c>
      <c r="D92" s="23">
        <v>42491.639791666668</v>
      </c>
      <c r="E92" s="6" t="str">
        <f t="shared" si="4"/>
        <v>4017/4018</v>
      </c>
      <c r="F92" s="20">
        <f t="shared" si="5"/>
        <v>2.5011574078234844E-2</v>
      </c>
      <c r="G92" s="11"/>
    </row>
    <row r="93" spans="1:7" s="2" customFormat="1" x14ac:dyDescent="0.25">
      <c r="A93" s="22" t="s">
        <v>62</v>
      </c>
      <c r="B93" s="22">
        <v>4017</v>
      </c>
      <c r="C93" s="23">
        <v>42491.653680555559</v>
      </c>
      <c r="D93" s="23">
        <v>42491.680335648147</v>
      </c>
      <c r="E93" s="6" t="str">
        <f t="shared" si="4"/>
        <v>4017/4018</v>
      </c>
      <c r="F93" s="20">
        <f t="shared" si="5"/>
        <v>2.6655092588043772E-2</v>
      </c>
      <c r="G93" s="11"/>
    </row>
    <row r="94" spans="1:7" s="2" customFormat="1" x14ac:dyDescent="0.25">
      <c r="A94" s="22" t="s">
        <v>65</v>
      </c>
      <c r="B94" s="22">
        <v>4040</v>
      </c>
      <c r="C94" s="23">
        <v>42491.620740740742</v>
      </c>
      <c r="D94" s="23">
        <v>42491.649930555555</v>
      </c>
      <c r="E94" s="6" t="str">
        <f t="shared" si="4"/>
        <v>4039/4040</v>
      </c>
      <c r="F94" s="20">
        <f t="shared" si="5"/>
        <v>2.9189814813435078E-2</v>
      </c>
      <c r="G94" s="11"/>
    </row>
    <row r="95" spans="1:7" s="2" customFormat="1" x14ac:dyDescent="0.25">
      <c r="A95" s="22" t="s">
        <v>42</v>
      </c>
      <c r="B95" s="22">
        <v>4039</v>
      </c>
      <c r="C95" s="23">
        <v>42491.664097222223</v>
      </c>
      <c r="D95" s="23">
        <v>42491.690381944441</v>
      </c>
      <c r="E95" s="6" t="str">
        <f t="shared" si="4"/>
        <v>4039/4040</v>
      </c>
      <c r="F95" s="20">
        <f t="shared" si="5"/>
        <v>2.6284722218406387E-2</v>
      </c>
      <c r="G95" s="11"/>
    </row>
    <row r="96" spans="1:7" s="2" customFormat="1" x14ac:dyDescent="0.25">
      <c r="A96" s="22" t="s">
        <v>64</v>
      </c>
      <c r="B96" s="22">
        <v>4007</v>
      </c>
      <c r="C96" s="23">
        <v>42491.629675925928</v>
      </c>
      <c r="D96" s="23">
        <v>42491.659988425927</v>
      </c>
      <c r="E96" s="6" t="str">
        <f t="shared" si="4"/>
        <v>4007/4008</v>
      </c>
      <c r="F96" s="20">
        <f t="shared" si="5"/>
        <v>3.0312499999126885E-2</v>
      </c>
      <c r="G96" s="11"/>
    </row>
    <row r="97" spans="1:7" s="2" customFormat="1" x14ac:dyDescent="0.25">
      <c r="A97" s="22" t="s">
        <v>61</v>
      </c>
      <c r="B97" s="22">
        <v>4008</v>
      </c>
      <c r="C97" s="23">
        <v>42491.665879629632</v>
      </c>
      <c r="D97" s="23">
        <v>42491.699583333335</v>
      </c>
      <c r="E97" s="6" t="str">
        <f t="shared" si="4"/>
        <v>4007/4008</v>
      </c>
      <c r="F97" s="20">
        <f t="shared" si="5"/>
        <v>3.3703703702485655E-2</v>
      </c>
      <c r="G97" s="11"/>
    </row>
    <row r="98" spans="1:7" s="2" customFormat="1" x14ac:dyDescent="0.25">
      <c r="A98" s="22" t="s">
        <v>39</v>
      </c>
      <c r="B98" s="22">
        <v>4020</v>
      </c>
      <c r="C98" s="23">
        <v>42491.64135416667</v>
      </c>
      <c r="D98" s="23">
        <v>42491.672500000001</v>
      </c>
      <c r="E98" s="6" t="str">
        <f t="shared" si="4"/>
        <v>4019/4020</v>
      </c>
      <c r="F98" s="20">
        <f t="shared" si="5"/>
        <v>3.1145833330811001E-2</v>
      </c>
      <c r="G98" s="11"/>
    </row>
    <row r="99" spans="1:7" s="2" customFormat="1" x14ac:dyDescent="0.25">
      <c r="A99" s="22" t="s">
        <v>48</v>
      </c>
      <c r="B99" s="22">
        <v>4019</v>
      </c>
      <c r="C99" s="23">
        <v>42491.680127314816</v>
      </c>
      <c r="D99" s="23">
        <v>42491.710474537038</v>
      </c>
      <c r="E99" s="6" t="str">
        <f t="shared" ref="E99:E130" si="6">IF(ISEVEN(B99),(B99-1)&amp;"/"&amp;B99,B99&amp;"/"&amp;(B99+1))</f>
        <v>4019/4020</v>
      </c>
      <c r="F99" s="20">
        <f t="shared" ref="F99:F109" si="7">D99-C99</f>
        <v>3.0347222222189885E-2</v>
      </c>
      <c r="G99" s="11"/>
    </row>
    <row r="100" spans="1:7" s="2" customFormat="1" x14ac:dyDescent="0.25">
      <c r="A100" s="22" t="s">
        <v>41</v>
      </c>
      <c r="B100" s="22">
        <v>4044</v>
      </c>
      <c r="C100" s="23">
        <v>42491.654907407406</v>
      </c>
      <c r="D100" s="23">
        <v>42491.681168981479</v>
      </c>
      <c r="E100" s="6" t="str">
        <f t="shared" si="6"/>
        <v>4043/4044</v>
      </c>
      <c r="F100" s="20">
        <f t="shared" si="7"/>
        <v>2.626157407212304E-2</v>
      </c>
      <c r="G100" s="11"/>
    </row>
    <row r="101" spans="1:7" s="2" customFormat="1" x14ac:dyDescent="0.25">
      <c r="A101" s="22" t="s">
        <v>60</v>
      </c>
      <c r="B101" s="22">
        <v>4043</v>
      </c>
      <c r="C101" s="23">
        <v>42491.691851851851</v>
      </c>
      <c r="D101" s="23">
        <v>42491.722349537034</v>
      </c>
      <c r="E101" s="6" t="str">
        <f t="shared" si="6"/>
        <v>4043/4044</v>
      </c>
      <c r="F101" s="20">
        <f t="shared" si="7"/>
        <v>3.0497685183945578E-2</v>
      </c>
      <c r="G101" s="11"/>
    </row>
    <row r="102" spans="1:7" s="2" customFormat="1" x14ac:dyDescent="0.25">
      <c r="A102" s="22" t="s">
        <v>43</v>
      </c>
      <c r="B102" s="22">
        <v>4029</v>
      </c>
      <c r="C102" s="23">
        <v>42491.665763888886</v>
      </c>
      <c r="D102" s="23">
        <v>42491.691886574074</v>
      </c>
      <c r="E102" s="6" t="str">
        <f t="shared" si="6"/>
        <v>4029/4030</v>
      </c>
      <c r="F102" s="20">
        <f t="shared" si="7"/>
        <v>2.6122685187146999E-2</v>
      </c>
      <c r="G102" s="11"/>
    </row>
    <row r="103" spans="1:7" s="2" customFormat="1" x14ac:dyDescent="0.25">
      <c r="A103" s="22" t="s">
        <v>46</v>
      </c>
      <c r="B103" s="22">
        <v>4030</v>
      </c>
      <c r="C103" s="23">
        <v>42491.705972222226</v>
      </c>
      <c r="D103" s="23">
        <v>42491.732511574075</v>
      </c>
      <c r="E103" s="6" t="str">
        <f t="shared" si="6"/>
        <v>4029/4030</v>
      </c>
      <c r="F103" s="20">
        <f t="shared" si="7"/>
        <v>2.6539351849351078E-2</v>
      </c>
      <c r="G103" s="11"/>
    </row>
    <row r="104" spans="1:7" s="2" customFormat="1" x14ac:dyDescent="0.25">
      <c r="A104" s="22" t="s">
        <v>44</v>
      </c>
      <c r="B104" s="22">
        <v>4027</v>
      </c>
      <c r="C104" s="23">
        <v>42491.673078703701</v>
      </c>
      <c r="D104" s="23">
        <v>42491.701909722222</v>
      </c>
      <c r="E104" s="6" t="str">
        <f t="shared" si="6"/>
        <v>4027/4028</v>
      </c>
      <c r="F104" s="20">
        <f t="shared" si="7"/>
        <v>2.8831018520577345E-2</v>
      </c>
      <c r="G104" s="11"/>
    </row>
    <row r="105" spans="1:7" s="2" customFormat="1" x14ac:dyDescent="0.25">
      <c r="A105" s="22" t="s">
        <v>58</v>
      </c>
      <c r="B105" s="22">
        <v>4028</v>
      </c>
      <c r="C105" s="23">
        <v>42491.709155092591</v>
      </c>
      <c r="D105" s="23">
        <v>42491.741886574076</v>
      </c>
      <c r="E105" s="6" t="str">
        <f t="shared" si="6"/>
        <v>4027/4028</v>
      </c>
      <c r="F105" s="20">
        <f t="shared" si="7"/>
        <v>3.2731481485825498E-2</v>
      </c>
      <c r="G105" s="11"/>
    </row>
    <row r="106" spans="1:7" s="2" customFormat="1" x14ac:dyDescent="0.25">
      <c r="A106" s="22" t="s">
        <v>45</v>
      </c>
      <c r="B106" s="22">
        <v>4018</v>
      </c>
      <c r="C106" s="23">
        <v>42491.682997685188</v>
      </c>
      <c r="D106" s="23">
        <v>42491.715069444443</v>
      </c>
      <c r="E106" s="6" t="str">
        <f t="shared" si="6"/>
        <v>4017/4018</v>
      </c>
      <c r="F106" s="20">
        <f t="shared" si="7"/>
        <v>3.2071759254904464E-2</v>
      </c>
      <c r="G106" s="11"/>
    </row>
    <row r="107" spans="1:7" s="2" customFormat="1" x14ac:dyDescent="0.25">
      <c r="A107" s="22" t="s">
        <v>56</v>
      </c>
      <c r="B107" s="22">
        <v>4017</v>
      </c>
      <c r="C107" s="23">
        <v>42491.723877314813</v>
      </c>
      <c r="D107" s="23">
        <v>42491.75273148148</v>
      </c>
      <c r="E107" s="6" t="str">
        <f t="shared" si="6"/>
        <v>4017/4018</v>
      </c>
      <c r="F107" s="20">
        <f t="shared" si="7"/>
        <v>2.8854166666860692E-2</v>
      </c>
      <c r="G107" s="11"/>
    </row>
    <row r="108" spans="1:7" s="2" customFormat="1" x14ac:dyDescent="0.25">
      <c r="A108" s="22" t="s">
        <v>59</v>
      </c>
      <c r="B108" s="22">
        <v>4040</v>
      </c>
      <c r="C108" s="23">
        <v>42491.694467592592</v>
      </c>
      <c r="D108" s="23">
        <v>42491.722696759258</v>
      </c>
      <c r="E108" s="6" t="str">
        <f t="shared" si="6"/>
        <v>4039/4040</v>
      </c>
      <c r="F108" s="20">
        <f t="shared" si="7"/>
        <v>2.8229166666278616E-2</v>
      </c>
      <c r="G108" s="11"/>
    </row>
    <row r="109" spans="1:7" s="2" customFormat="1" x14ac:dyDescent="0.25">
      <c r="A109" s="22" t="s">
        <v>49</v>
      </c>
      <c r="B109" s="22">
        <v>4039</v>
      </c>
      <c r="C109" s="23">
        <v>42491.72996527778</v>
      </c>
      <c r="D109" s="23">
        <v>42491.763182870367</v>
      </c>
      <c r="E109" s="6" t="str">
        <f t="shared" si="6"/>
        <v>4039/4040</v>
      </c>
      <c r="F109" s="20">
        <f t="shared" si="7"/>
        <v>3.3217592586879618E-2</v>
      </c>
      <c r="G109" s="11"/>
    </row>
    <row r="110" spans="1:7" s="2" customFormat="1" x14ac:dyDescent="0.25">
      <c r="A110" s="22" t="s">
        <v>47</v>
      </c>
      <c r="B110" s="22">
        <v>4007</v>
      </c>
      <c r="C110" s="23">
        <v>42491.717326388891</v>
      </c>
      <c r="D110" s="23">
        <v>42491.740879629629</v>
      </c>
      <c r="E110" s="6" t="str">
        <f t="shared" si="6"/>
        <v>4007/4008</v>
      </c>
      <c r="F110" s="20">
        <v>3.0405092591536231E-2</v>
      </c>
      <c r="G110" s="11" t="s">
        <v>155</v>
      </c>
    </row>
    <row r="111" spans="1:7" s="2" customFormat="1" x14ac:dyDescent="0.25">
      <c r="A111" s="24" t="s">
        <v>54</v>
      </c>
      <c r="B111" s="24">
        <v>4008</v>
      </c>
      <c r="C111" s="25">
        <v>42491.743425925924</v>
      </c>
      <c r="D111" s="25">
        <v>42491.748240740744</v>
      </c>
      <c r="E111" s="18" t="str">
        <f t="shared" si="6"/>
        <v>4007/4008</v>
      </c>
      <c r="F111" s="21">
        <f t="shared" ref="F111:F145" si="8">D111-C111</f>
        <v>4.8148148198379204E-3</v>
      </c>
      <c r="G111" s="19" t="s">
        <v>166</v>
      </c>
    </row>
    <row r="112" spans="1:7" s="2" customFormat="1" x14ac:dyDescent="0.25">
      <c r="A112" s="22" t="s">
        <v>57</v>
      </c>
      <c r="B112" s="22">
        <v>4020</v>
      </c>
      <c r="C112" s="23">
        <v>42491.717881944445</v>
      </c>
      <c r="D112" s="23">
        <v>42491.745196759257</v>
      </c>
      <c r="E112" s="6" t="str">
        <f t="shared" si="6"/>
        <v>4019/4020</v>
      </c>
      <c r="F112" s="20">
        <f t="shared" si="8"/>
        <v>2.7314814811688848E-2</v>
      </c>
      <c r="G112" s="11"/>
    </row>
    <row r="113" spans="1:7" s="2" customFormat="1" x14ac:dyDescent="0.25">
      <c r="A113" s="22" t="s">
        <v>51</v>
      </c>
      <c r="B113" s="22">
        <v>4019</v>
      </c>
      <c r="C113" s="23">
        <v>42491.753495370373</v>
      </c>
      <c r="D113" s="23">
        <v>42491.786134259259</v>
      </c>
      <c r="E113" s="6" t="str">
        <f t="shared" si="6"/>
        <v>4019/4020</v>
      </c>
      <c r="F113" s="20">
        <f t="shared" si="8"/>
        <v>3.2638888886140194E-2</v>
      </c>
      <c r="G113" s="11"/>
    </row>
    <row r="114" spans="1:7" s="2" customFormat="1" x14ac:dyDescent="0.25">
      <c r="A114" s="22" t="s">
        <v>50</v>
      </c>
      <c r="B114" s="22">
        <v>4044</v>
      </c>
      <c r="C114" s="23">
        <v>42491.729884259257</v>
      </c>
      <c r="D114" s="23">
        <v>42491.755011574074</v>
      </c>
      <c r="E114" s="6" t="str">
        <f t="shared" si="6"/>
        <v>4043/4044</v>
      </c>
      <c r="F114" s="20">
        <f t="shared" si="8"/>
        <v>2.5127314816927537E-2</v>
      </c>
      <c r="G114" s="11"/>
    </row>
    <row r="115" spans="1:7" s="2" customFormat="1" x14ac:dyDescent="0.25">
      <c r="A115" s="22" t="s">
        <v>55</v>
      </c>
      <c r="B115" s="22">
        <v>4029</v>
      </c>
      <c r="C115" s="23">
        <v>42491.74</v>
      </c>
      <c r="D115" s="23">
        <v>42491.766493055555</v>
      </c>
      <c r="E115" s="6" t="str">
        <f t="shared" si="6"/>
        <v>4029/4030</v>
      </c>
      <c r="F115" s="20">
        <f t="shared" si="8"/>
        <v>2.6493055556784384E-2</v>
      </c>
      <c r="G115" s="11"/>
    </row>
    <row r="116" spans="1:7" s="2" customFormat="1" x14ac:dyDescent="0.25">
      <c r="A116" s="22" t="s">
        <v>55</v>
      </c>
      <c r="B116" s="22">
        <v>4029</v>
      </c>
      <c r="C116" s="23">
        <v>42491.810624999998</v>
      </c>
      <c r="D116" s="23">
        <v>42491.838773148149</v>
      </c>
      <c r="E116" s="6" t="str">
        <f t="shared" si="6"/>
        <v>4029/4030</v>
      </c>
      <c r="F116" s="20">
        <f t="shared" si="8"/>
        <v>2.8148148150648922E-2</v>
      </c>
      <c r="G116" s="11"/>
    </row>
    <row r="117" spans="1:7" s="2" customFormat="1" x14ac:dyDescent="0.25">
      <c r="A117" s="22" t="s">
        <v>146</v>
      </c>
      <c r="B117" s="22">
        <v>4030</v>
      </c>
      <c r="C117" s="23">
        <v>42491.851805555554</v>
      </c>
      <c r="D117" s="23">
        <v>42491.880416666667</v>
      </c>
      <c r="E117" s="6" t="str">
        <f t="shared" si="6"/>
        <v>4029/4030</v>
      </c>
      <c r="F117" s="20">
        <f t="shared" si="8"/>
        <v>2.8611111112695653E-2</v>
      </c>
      <c r="G117" s="11"/>
    </row>
    <row r="118" spans="1:7" s="2" customFormat="1" x14ac:dyDescent="0.25">
      <c r="A118" s="22" t="s">
        <v>53</v>
      </c>
      <c r="B118" s="22">
        <v>4027</v>
      </c>
      <c r="C118" s="23">
        <v>42491.745370370372</v>
      </c>
      <c r="D118" s="23">
        <v>42491.777175925927</v>
      </c>
      <c r="E118" s="6" t="str">
        <f t="shared" si="6"/>
        <v>4027/4028</v>
      </c>
      <c r="F118" s="20">
        <f t="shared" si="8"/>
        <v>3.1805555554456078E-2</v>
      </c>
      <c r="G118" s="11"/>
    </row>
    <row r="119" spans="1:7" s="2" customFormat="1" x14ac:dyDescent="0.25">
      <c r="A119" s="22" t="s">
        <v>151</v>
      </c>
      <c r="B119" s="22">
        <v>4028</v>
      </c>
      <c r="C119" s="23">
        <v>42491.786747685182</v>
      </c>
      <c r="D119" s="23">
        <v>42491.815138888887</v>
      </c>
      <c r="E119" s="6" t="str">
        <f t="shared" si="6"/>
        <v>4027/4028</v>
      </c>
      <c r="F119" s="20">
        <f t="shared" si="8"/>
        <v>2.8391203704813961E-2</v>
      </c>
      <c r="G119" s="11"/>
    </row>
    <row r="120" spans="1:7" s="2" customFormat="1" x14ac:dyDescent="0.25">
      <c r="A120" s="22" t="s">
        <v>52</v>
      </c>
      <c r="B120" s="22">
        <v>4018</v>
      </c>
      <c r="C120" s="23">
        <v>42491.759305555555</v>
      </c>
      <c r="D120" s="23">
        <v>42491.785300925927</v>
      </c>
      <c r="E120" s="6" t="str">
        <f t="shared" si="6"/>
        <v>4017/4018</v>
      </c>
      <c r="F120" s="20">
        <f t="shared" si="8"/>
        <v>2.5995370371674653E-2</v>
      </c>
      <c r="G120" s="11"/>
    </row>
    <row r="121" spans="1:7" s="2" customFormat="1" x14ac:dyDescent="0.25">
      <c r="A121" s="22" t="s">
        <v>127</v>
      </c>
      <c r="B121" s="22">
        <v>4017</v>
      </c>
      <c r="C121" s="23">
        <v>42491.79965277778</v>
      </c>
      <c r="D121" s="23">
        <v>42491.824594907404</v>
      </c>
      <c r="E121" s="6" t="str">
        <f t="shared" si="6"/>
        <v>4017/4018</v>
      </c>
      <c r="F121" s="20">
        <f t="shared" si="8"/>
        <v>2.4942129624832887E-2</v>
      </c>
      <c r="G121" s="11"/>
    </row>
    <row r="122" spans="1:7" s="2" customFormat="1" x14ac:dyDescent="0.25">
      <c r="A122" s="22" t="s">
        <v>152</v>
      </c>
      <c r="B122" s="22">
        <v>4040</v>
      </c>
      <c r="C122" s="23">
        <v>42491.770057870373</v>
      </c>
      <c r="D122" s="23">
        <v>42491.796226851853</v>
      </c>
      <c r="E122" s="6" t="str">
        <f t="shared" si="6"/>
        <v>4039/4040</v>
      </c>
      <c r="F122" s="20">
        <f t="shared" si="8"/>
        <v>2.6168981479713693E-2</v>
      </c>
      <c r="G122" s="11"/>
    </row>
    <row r="123" spans="1:7" s="2" customFormat="1" x14ac:dyDescent="0.25">
      <c r="A123" s="22" t="s">
        <v>150</v>
      </c>
      <c r="B123" s="22">
        <v>4039</v>
      </c>
      <c r="C123" s="23">
        <v>42491.804768518516</v>
      </c>
      <c r="D123" s="23">
        <v>42491.835810185185</v>
      </c>
      <c r="E123" s="6" t="str">
        <f t="shared" si="6"/>
        <v>4039/4040</v>
      </c>
      <c r="F123" s="20">
        <f t="shared" si="8"/>
        <v>3.104166666889796E-2</v>
      </c>
      <c r="G123" s="11"/>
    </row>
    <row r="124" spans="1:7" s="2" customFormat="1" x14ac:dyDescent="0.25">
      <c r="A124" s="22" t="s">
        <v>153</v>
      </c>
      <c r="B124" s="22">
        <v>4020</v>
      </c>
      <c r="C124" s="23">
        <v>42491.789814814816</v>
      </c>
      <c r="D124" s="23">
        <v>42491.817430555559</v>
      </c>
      <c r="E124" s="6" t="str">
        <f t="shared" si="6"/>
        <v>4019/4020</v>
      </c>
      <c r="F124" s="20">
        <f t="shared" si="8"/>
        <v>2.7615740742476191E-2</v>
      </c>
      <c r="G124" s="11"/>
    </row>
    <row r="125" spans="1:7" s="2" customFormat="1" x14ac:dyDescent="0.25">
      <c r="A125" s="22" t="s">
        <v>149</v>
      </c>
      <c r="B125" s="22">
        <v>4019</v>
      </c>
      <c r="C125" s="23">
        <v>42491.830347222225</v>
      </c>
      <c r="D125" s="23">
        <v>42491.859097222223</v>
      </c>
      <c r="E125" s="6" t="str">
        <f t="shared" si="6"/>
        <v>4019/4020</v>
      </c>
      <c r="F125" s="20">
        <f t="shared" si="8"/>
        <v>2.8749999997671694E-2</v>
      </c>
      <c r="G125" s="11"/>
    </row>
    <row r="126" spans="1:7" s="2" customFormat="1" x14ac:dyDescent="0.25">
      <c r="A126" s="22" t="s">
        <v>148</v>
      </c>
      <c r="B126" s="22">
        <v>4018</v>
      </c>
      <c r="C126" s="23">
        <v>42491.828877314816</v>
      </c>
      <c r="D126" s="23">
        <v>42491.858310185184</v>
      </c>
      <c r="E126" s="6" t="str">
        <f t="shared" si="6"/>
        <v>4017/4018</v>
      </c>
      <c r="F126" s="20">
        <f t="shared" si="8"/>
        <v>2.9432870367600117E-2</v>
      </c>
      <c r="G126" s="11"/>
    </row>
    <row r="127" spans="1:7" s="2" customFormat="1" x14ac:dyDescent="0.25">
      <c r="A127" s="22" t="s">
        <v>128</v>
      </c>
      <c r="B127" s="22">
        <v>4017</v>
      </c>
      <c r="C127" s="23">
        <v>42491.864062499997</v>
      </c>
      <c r="D127" s="23">
        <v>42491.897557870368</v>
      </c>
      <c r="E127" s="6" t="str">
        <f t="shared" si="6"/>
        <v>4017/4018</v>
      </c>
      <c r="F127" s="20">
        <f t="shared" si="8"/>
        <v>3.3495370371383615E-2</v>
      </c>
      <c r="G127" s="11"/>
    </row>
    <row r="128" spans="1:7" s="2" customFormat="1" x14ac:dyDescent="0.25">
      <c r="A128" s="22" t="s">
        <v>147</v>
      </c>
      <c r="B128" s="22">
        <v>4040</v>
      </c>
      <c r="C128" s="23">
        <v>42491.854571759257</v>
      </c>
      <c r="D128" s="23">
        <v>42491.879988425928</v>
      </c>
      <c r="E128" s="6" t="str">
        <f t="shared" si="6"/>
        <v>4039/4040</v>
      </c>
      <c r="F128" s="20">
        <f t="shared" si="8"/>
        <v>2.5416666670935228E-2</v>
      </c>
      <c r="G128" s="11"/>
    </row>
    <row r="129" spans="1:7" s="2" customFormat="1" x14ac:dyDescent="0.25">
      <c r="A129" s="22" t="s">
        <v>144</v>
      </c>
      <c r="B129" s="22">
        <v>4039</v>
      </c>
      <c r="C129" s="23">
        <v>42491.893275462964</v>
      </c>
      <c r="D129" s="23">
        <v>42491.919953703706</v>
      </c>
      <c r="E129" s="6" t="str">
        <f t="shared" si="6"/>
        <v>4039/4040</v>
      </c>
      <c r="F129" s="20">
        <f t="shared" si="8"/>
        <v>2.6678240741603076E-2</v>
      </c>
      <c r="G129" s="11"/>
    </row>
    <row r="130" spans="1:7" s="2" customFormat="1" x14ac:dyDescent="0.25">
      <c r="A130" s="22" t="s">
        <v>145</v>
      </c>
      <c r="B130" s="22">
        <v>4020</v>
      </c>
      <c r="C130" s="23">
        <v>42491.86990740741</v>
      </c>
      <c r="D130" s="23">
        <v>42491.900625000002</v>
      </c>
      <c r="E130" s="6" t="str">
        <f t="shared" si="6"/>
        <v>4019/4020</v>
      </c>
      <c r="F130" s="20">
        <f t="shared" si="8"/>
        <v>3.071759259182727E-2</v>
      </c>
      <c r="G130" s="11"/>
    </row>
    <row r="131" spans="1:7" s="2" customFormat="1" x14ac:dyDescent="0.25">
      <c r="A131" s="22" t="s">
        <v>142</v>
      </c>
      <c r="B131" s="22">
        <v>4019</v>
      </c>
      <c r="C131" s="23">
        <v>42491.909108796295</v>
      </c>
      <c r="D131" s="23">
        <v>42491.943645833337</v>
      </c>
      <c r="E131" s="6" t="str">
        <f t="shared" ref="E131:E145" si="9">IF(ISEVEN(B131),(B131-1)&amp;"/"&amp;B131,B131&amp;"/"&amp;(B131+1))</f>
        <v>4019/4020</v>
      </c>
      <c r="F131" s="20">
        <f t="shared" si="8"/>
        <v>3.4537037041445728E-2</v>
      </c>
      <c r="G131" s="11"/>
    </row>
    <row r="132" spans="1:7" s="2" customFormat="1" x14ac:dyDescent="0.25">
      <c r="A132" s="22" t="s">
        <v>143</v>
      </c>
      <c r="B132" s="22">
        <v>4029</v>
      </c>
      <c r="C132" s="23">
        <v>42491.896111111113</v>
      </c>
      <c r="D132" s="23">
        <v>42491.922627314816</v>
      </c>
      <c r="E132" s="6" t="str">
        <f t="shared" si="9"/>
        <v>4029/4030</v>
      </c>
      <c r="F132" s="20">
        <f t="shared" si="8"/>
        <v>2.6516203703067731E-2</v>
      </c>
      <c r="G132" s="11"/>
    </row>
    <row r="133" spans="1:7" s="2" customFormat="1" x14ac:dyDescent="0.25">
      <c r="A133" s="22" t="s">
        <v>141</v>
      </c>
      <c r="B133" s="22">
        <v>4030</v>
      </c>
      <c r="C133" s="23">
        <v>42491.935069444444</v>
      </c>
      <c r="D133" s="23">
        <v>42491.963576388887</v>
      </c>
      <c r="E133" s="6" t="str">
        <f t="shared" si="9"/>
        <v>4029/4030</v>
      </c>
      <c r="F133" s="20">
        <f t="shared" si="8"/>
        <v>2.8506944443506654E-2</v>
      </c>
      <c r="G133" s="11"/>
    </row>
    <row r="134" spans="1:7" s="2" customFormat="1" x14ac:dyDescent="0.25">
      <c r="A134" s="22" t="s">
        <v>129</v>
      </c>
      <c r="B134" s="22">
        <v>4018</v>
      </c>
      <c r="C134" s="23">
        <v>42491.916886574072</v>
      </c>
      <c r="D134" s="23">
        <v>42491.941458333335</v>
      </c>
      <c r="E134" s="6" t="str">
        <f t="shared" si="9"/>
        <v>4017/4018</v>
      </c>
      <c r="F134" s="20">
        <f t="shared" si="8"/>
        <v>2.457175926247146E-2</v>
      </c>
      <c r="G134" s="11"/>
    </row>
    <row r="135" spans="1:7" s="2" customFormat="1" x14ac:dyDescent="0.25">
      <c r="A135" s="22" t="s">
        <v>130</v>
      </c>
      <c r="B135" s="22">
        <v>4017</v>
      </c>
      <c r="C135" s="23">
        <v>42491.951678240737</v>
      </c>
      <c r="D135" s="23">
        <v>42491.981215277781</v>
      </c>
      <c r="E135" s="6" t="str">
        <f t="shared" si="9"/>
        <v>4017/4018</v>
      </c>
      <c r="F135" s="20">
        <f t="shared" si="8"/>
        <v>2.9537037044065073E-2</v>
      </c>
      <c r="G135" s="11"/>
    </row>
    <row r="136" spans="1:7" s="2" customFormat="1" x14ac:dyDescent="0.25">
      <c r="A136" s="22" t="s">
        <v>140</v>
      </c>
      <c r="B136" s="22">
        <v>4040</v>
      </c>
      <c r="C136" s="23">
        <v>42491.928935185184</v>
      </c>
      <c r="D136" s="23">
        <v>42491.963159722225</v>
      </c>
      <c r="E136" s="6" t="str">
        <f t="shared" si="9"/>
        <v>4039/4040</v>
      </c>
      <c r="F136" s="20">
        <f t="shared" si="8"/>
        <v>3.422453704115469E-2</v>
      </c>
      <c r="G136" s="11"/>
    </row>
    <row r="137" spans="1:7" s="2" customFormat="1" x14ac:dyDescent="0.25">
      <c r="A137" s="22" t="s">
        <v>137</v>
      </c>
      <c r="B137" s="22">
        <v>4039</v>
      </c>
      <c r="C137" s="23">
        <v>42491.970046296294</v>
      </c>
      <c r="D137" s="23">
        <v>42492.003321759257</v>
      </c>
      <c r="E137" s="6" t="str">
        <f t="shared" si="9"/>
        <v>4039/4040</v>
      </c>
      <c r="F137" s="20">
        <f t="shared" si="8"/>
        <v>3.3275462963501923E-2</v>
      </c>
      <c r="G137" s="11"/>
    </row>
    <row r="138" spans="1:7" s="2" customFormat="1" x14ac:dyDescent="0.25">
      <c r="A138" s="22" t="s">
        <v>139</v>
      </c>
      <c r="B138" s="22">
        <v>4020</v>
      </c>
      <c r="C138" s="23">
        <v>42491.953530092593</v>
      </c>
      <c r="D138" s="23">
        <v>42491.984074074076</v>
      </c>
      <c r="E138" s="6" t="str">
        <f t="shared" si="9"/>
        <v>4019/4020</v>
      </c>
      <c r="F138" s="20">
        <f t="shared" si="8"/>
        <v>3.054398148378823E-2</v>
      </c>
      <c r="G138" s="11"/>
    </row>
    <row r="139" spans="1:7" s="2" customFormat="1" x14ac:dyDescent="0.25">
      <c r="A139" s="22" t="s">
        <v>136</v>
      </c>
      <c r="B139" s="22">
        <v>4019</v>
      </c>
      <c r="C139" s="23">
        <v>42491.998842592591</v>
      </c>
      <c r="D139" s="23">
        <v>42492.027337962965</v>
      </c>
      <c r="E139" s="6" t="str">
        <f t="shared" si="9"/>
        <v>4019/4020</v>
      </c>
      <c r="F139" s="20">
        <f t="shared" si="8"/>
        <v>2.849537037400296E-2</v>
      </c>
      <c r="G139" s="11"/>
    </row>
    <row r="140" spans="1:7" s="2" customFormat="1" x14ac:dyDescent="0.25">
      <c r="A140" s="22" t="s">
        <v>138</v>
      </c>
      <c r="B140" s="22">
        <v>4029</v>
      </c>
      <c r="C140" s="23">
        <v>42491.979375000003</v>
      </c>
      <c r="D140" s="23">
        <v>42492.006331018521</v>
      </c>
      <c r="E140" s="6" t="str">
        <f t="shared" si="9"/>
        <v>4029/4030</v>
      </c>
      <c r="F140" s="20">
        <f t="shared" si="8"/>
        <v>2.6956018518831115E-2</v>
      </c>
      <c r="G140" s="11"/>
    </row>
    <row r="141" spans="1:7" s="2" customFormat="1" x14ac:dyDescent="0.25">
      <c r="A141" s="22" t="s">
        <v>132</v>
      </c>
      <c r="B141" s="22">
        <v>4030</v>
      </c>
      <c r="C141" s="23">
        <v>42492.012881944444</v>
      </c>
      <c r="D141" s="23">
        <v>42492.046261574076</v>
      </c>
      <c r="E141" s="6" t="str">
        <f t="shared" si="9"/>
        <v>4029/4030</v>
      </c>
      <c r="F141" s="20">
        <f t="shared" si="8"/>
        <v>3.3379629632690921E-2</v>
      </c>
      <c r="G141" s="11"/>
    </row>
    <row r="142" spans="1:7" s="2" customFormat="1" x14ac:dyDescent="0.25">
      <c r="A142" s="22" t="s">
        <v>131</v>
      </c>
      <c r="B142" s="22">
        <v>4018</v>
      </c>
      <c r="C142" s="23">
        <v>42492.000196759262</v>
      </c>
      <c r="D142" s="23">
        <v>42492.024733796294</v>
      </c>
      <c r="E142" s="6" t="str">
        <f t="shared" si="9"/>
        <v>4017/4018</v>
      </c>
      <c r="F142" s="20">
        <f t="shared" si="8"/>
        <v>2.4537037032132503E-2</v>
      </c>
      <c r="G142" s="11"/>
    </row>
    <row r="143" spans="1:7" s="2" customFormat="1" x14ac:dyDescent="0.25">
      <c r="A143" s="22" t="s">
        <v>134</v>
      </c>
      <c r="B143" s="22">
        <v>4017</v>
      </c>
      <c r="C143" s="23">
        <v>42492.030162037037</v>
      </c>
      <c r="D143" s="23">
        <v>42492.064074074071</v>
      </c>
      <c r="E143" s="6" t="str">
        <f t="shared" si="9"/>
        <v>4017/4018</v>
      </c>
      <c r="F143" s="20">
        <f t="shared" si="8"/>
        <v>3.3912037033587694E-2</v>
      </c>
      <c r="G143" s="11"/>
    </row>
    <row r="144" spans="1:7" s="2" customFormat="1" x14ac:dyDescent="0.25">
      <c r="A144" s="22" t="s">
        <v>135</v>
      </c>
      <c r="B144" s="22">
        <v>4040</v>
      </c>
      <c r="C144" s="23">
        <v>42492.021203703705</v>
      </c>
      <c r="D144" s="23">
        <v>42492.046805555554</v>
      </c>
      <c r="E144" s="6" t="str">
        <f t="shared" si="9"/>
        <v>4039/4040</v>
      </c>
      <c r="F144" s="20">
        <f t="shared" si="8"/>
        <v>2.5601851848477963E-2</v>
      </c>
      <c r="G144" s="11"/>
    </row>
    <row r="145" spans="1:15" s="2" customFormat="1" x14ac:dyDescent="0.25">
      <c r="A145" s="22" t="s">
        <v>133</v>
      </c>
      <c r="B145" s="22">
        <v>4039</v>
      </c>
      <c r="C145" s="23">
        <v>42492.056446759256</v>
      </c>
      <c r="D145" s="23">
        <v>42492.0858912037</v>
      </c>
      <c r="E145" s="6" t="str">
        <f t="shared" si="9"/>
        <v>4039/4040</v>
      </c>
      <c r="F145" s="20">
        <f t="shared" si="8"/>
        <v>2.9444444444379769E-2</v>
      </c>
      <c r="G145" s="11"/>
    </row>
    <row r="146" spans="1:15" s="2" customFormat="1" x14ac:dyDescent="0.25">
      <c r="A146" s="14"/>
      <c r="B146" s="14"/>
      <c r="C146" s="15"/>
      <c r="D146" s="15"/>
      <c r="E146" s="14"/>
      <c r="F146" s="16"/>
      <c r="G146" s="17"/>
    </row>
    <row r="147" spans="1:15" s="2" customFormat="1" x14ac:dyDescent="0.25">
      <c r="B147"/>
      <c r="C147" s="7"/>
      <c r="D147" s="7"/>
      <c r="E147"/>
      <c r="F147" s="1"/>
      <c r="G147"/>
      <c r="H147"/>
    </row>
    <row r="148" spans="1:15" s="2" customFormat="1" x14ac:dyDescent="0.25">
      <c r="B148"/>
      <c r="C148" s="7"/>
      <c r="D148" s="7"/>
      <c r="E148"/>
      <c r="F148" s="1"/>
      <c r="G148"/>
      <c r="H148"/>
    </row>
    <row r="149" spans="1:15" s="2" customFormat="1" x14ac:dyDescent="0.25">
      <c r="B149"/>
      <c r="C149" s="7"/>
      <c r="D149" s="7"/>
      <c r="E149"/>
      <c r="F149" s="1"/>
      <c r="G149"/>
      <c r="H149"/>
    </row>
    <row r="150" spans="1:15" s="2" customFormat="1" x14ac:dyDescent="0.25">
      <c r="B150"/>
      <c r="C150" s="7"/>
      <c r="D150" s="7"/>
      <c r="E150"/>
      <c r="F150" s="1"/>
      <c r="G150"/>
      <c r="H150"/>
    </row>
    <row r="151" spans="1:15" s="2" customFormat="1" x14ac:dyDescent="0.25">
      <c r="B151"/>
      <c r="C151" s="7"/>
      <c r="D151" s="7"/>
      <c r="E151"/>
      <c r="F151" s="1"/>
      <c r="G151"/>
      <c r="H151"/>
      <c r="I151"/>
    </row>
    <row r="152" spans="1:15" x14ac:dyDescent="0.25">
      <c r="J152" s="2"/>
      <c r="K152" s="2"/>
    </row>
    <row r="153" spans="1:15" x14ac:dyDescent="0.25">
      <c r="I153" s="2"/>
      <c r="J153" s="2"/>
      <c r="K153" s="2"/>
    </row>
    <row r="154" spans="1:15" s="2" customFormat="1" x14ac:dyDescent="0.25">
      <c r="B154"/>
      <c r="C154" s="7"/>
      <c r="D154" s="7"/>
      <c r="E154"/>
      <c r="F154" s="1"/>
      <c r="G154"/>
      <c r="H154"/>
      <c r="L154"/>
      <c r="M154"/>
      <c r="N154"/>
      <c r="O154"/>
    </row>
    <row r="155" spans="1:15" x14ac:dyDescent="0.25">
      <c r="J155" s="2"/>
      <c r="K155" s="2"/>
    </row>
    <row r="156" spans="1:15" x14ac:dyDescent="0.25">
      <c r="J156" s="2"/>
      <c r="K156" s="2"/>
    </row>
    <row r="157" spans="1:15" x14ac:dyDescent="0.25">
      <c r="J157" s="2"/>
      <c r="K157" s="2"/>
    </row>
  </sheetData>
  <mergeCells count="2">
    <mergeCell ref="L3:N3"/>
    <mergeCell ref="A1:F1"/>
  </mergeCells>
  <conditionalFormatting sqref="G87">
    <cfRule type="expression" dxfId="36" priority="1">
      <formula>$F87="Y"</formula>
    </cfRule>
  </conditionalFormatting>
  <conditionalFormatting sqref="G3:G86 G88:G146 A3:F146">
    <cfRule type="expression" dxfId="35" priority="22">
      <formula>#REF!&gt;#REF!</formula>
    </cfRule>
    <cfRule type="expression" dxfId="34" priority="23">
      <formula>#REF!&gt;0</formula>
    </cfRule>
    <cfRule type="expression" dxfId="33" priority="24">
      <formula>#REF!&gt;0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4"/>
  <sheetViews>
    <sheetView showGridLines="0" zoomScale="85" zoomScaleNormal="85" workbookViewId="0">
      <selection activeCell="K5" sqref="K5:K9"/>
    </sheetView>
  </sheetViews>
  <sheetFormatPr defaultRowHeight="15" x14ac:dyDescent="0.25"/>
  <cols>
    <col min="1" max="1" width="10.5703125" style="51" customWidth="1"/>
    <col min="2" max="2" width="9" style="52" customWidth="1"/>
    <col min="3" max="3" width="20.140625" style="53" customWidth="1"/>
    <col min="4" max="4" width="19.7109375" style="53" customWidth="1"/>
    <col min="5" max="5" width="10" style="52" bestFit="1" customWidth="1"/>
    <col min="6" max="6" width="10.85546875" style="54" bestFit="1" customWidth="1"/>
    <col min="7" max="7" width="99" bestFit="1" customWidth="1"/>
    <col min="8" max="8" width="4.28515625" customWidth="1"/>
    <col min="10" max="10" width="40.140625" bestFit="1" customWidth="1"/>
    <col min="11" max="11" width="14.28515625" customWidth="1"/>
    <col min="12" max="12" width="17" customWidth="1"/>
    <col min="13" max="13" width="11.85546875" customWidth="1"/>
    <col min="14" max="14" width="12.5703125" customWidth="1"/>
  </cols>
  <sheetData>
    <row r="1" spans="1:65" ht="57.75" customHeight="1" thickBot="1" x14ac:dyDescent="0.3">
      <c r="A1" s="71" t="s">
        <v>168</v>
      </c>
      <c r="B1" s="71"/>
      <c r="C1" s="71"/>
      <c r="D1" s="71"/>
      <c r="E1" s="71"/>
      <c r="F1" s="71"/>
    </row>
    <row r="2" spans="1:65" s="5" customFormat="1" ht="69" customHeight="1" thickBot="1" x14ac:dyDescent="0.3">
      <c r="A2" s="9" t="s">
        <v>0</v>
      </c>
      <c r="B2" s="10" t="s">
        <v>11</v>
      </c>
      <c r="C2" s="12" t="s">
        <v>1</v>
      </c>
      <c r="D2" s="12" t="s">
        <v>2</v>
      </c>
      <c r="E2" s="10" t="s">
        <v>12</v>
      </c>
      <c r="F2" s="13" t="s">
        <v>3</v>
      </c>
      <c r="G2" s="44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pans="1:65" s="2" customFormat="1" ht="15.75" thickBot="1" x14ac:dyDescent="0.3">
      <c r="A3" s="47" t="s">
        <v>178</v>
      </c>
      <c r="B3" s="47">
        <v>4007</v>
      </c>
      <c r="C3" s="48">
        <v>42492.125972222224</v>
      </c>
      <c r="D3" s="48">
        <v>42492.160393518519</v>
      </c>
      <c r="E3" s="47" t="s">
        <v>317</v>
      </c>
      <c r="F3" s="20">
        <v>3.4421296295477077E-2</v>
      </c>
      <c r="G3" s="45"/>
      <c r="J3" s="26">
        <v>42491</v>
      </c>
      <c r="K3" s="27"/>
      <c r="L3" s="67" t="s">
        <v>3</v>
      </c>
      <c r="M3" s="67"/>
      <c r="N3" s="68"/>
    </row>
    <row r="4" spans="1:65" s="2" customFormat="1" ht="15.75" thickBot="1" x14ac:dyDescent="0.3">
      <c r="A4" s="47" t="s">
        <v>179</v>
      </c>
      <c r="B4" s="47">
        <v>4043</v>
      </c>
      <c r="C4" s="48">
        <v>42492.169722222221</v>
      </c>
      <c r="D4" s="48">
        <v>42492.200057870374</v>
      </c>
      <c r="E4" s="47" t="s">
        <v>318</v>
      </c>
      <c r="F4" s="20">
        <v>3.033564815268619E-2</v>
      </c>
      <c r="G4" s="45"/>
      <c r="J4" s="34"/>
      <c r="K4" s="3" t="s">
        <v>156</v>
      </c>
      <c r="L4" s="3" t="s">
        <v>4</v>
      </c>
      <c r="M4" s="3" t="s">
        <v>5</v>
      </c>
      <c r="N4" s="3" t="s">
        <v>6</v>
      </c>
    </row>
    <row r="5" spans="1:65" s="2" customFormat="1" x14ac:dyDescent="0.25">
      <c r="A5" s="47" t="s">
        <v>180</v>
      </c>
      <c r="B5" s="47">
        <v>4024</v>
      </c>
      <c r="C5" s="48">
        <v>42492.152777777781</v>
      </c>
      <c r="D5" s="48">
        <v>42492.18240740741</v>
      </c>
      <c r="E5" s="47" t="s">
        <v>319</v>
      </c>
      <c r="F5" s="20">
        <v>2.9629629629198462E-2</v>
      </c>
      <c r="G5" s="45"/>
      <c r="J5" s="28" t="s">
        <v>7</v>
      </c>
      <c r="K5" s="30">
        <f>COUNT(F3:F141)</f>
        <v>139</v>
      </c>
      <c r="L5" s="30" t="s">
        <v>8</v>
      </c>
      <c r="M5" s="30" t="s">
        <v>8</v>
      </c>
      <c r="N5" s="30" t="s">
        <v>8</v>
      </c>
    </row>
    <row r="6" spans="1:65" s="2" customFormat="1" x14ac:dyDescent="0.25">
      <c r="A6" s="47" t="s">
        <v>181</v>
      </c>
      <c r="B6" s="47">
        <v>4026</v>
      </c>
      <c r="C6" s="48">
        <v>42492.191192129627</v>
      </c>
      <c r="D6" s="48">
        <v>42492.221284722225</v>
      </c>
      <c r="E6" s="47" t="s">
        <v>320</v>
      </c>
      <c r="F6" s="20">
        <v>3.0092592598521151E-2</v>
      </c>
      <c r="G6" s="45"/>
      <c r="J6" s="28" t="s">
        <v>159</v>
      </c>
      <c r="K6" s="30">
        <f>K5-SUM(K8:K9)</f>
        <v>135</v>
      </c>
      <c r="L6" s="31">
        <v>41.826428571366705</v>
      </c>
      <c r="M6" s="31">
        <v>33.283333339495584</v>
      </c>
      <c r="N6" s="31">
        <v>49.916666673962027</v>
      </c>
    </row>
    <row r="7" spans="1:65" s="2" customFormat="1" x14ac:dyDescent="0.25">
      <c r="A7" s="47" t="s">
        <v>182</v>
      </c>
      <c r="B7" s="47">
        <v>4038</v>
      </c>
      <c r="C7" s="48">
        <v>42492.176168981481</v>
      </c>
      <c r="D7" s="48">
        <v>42492.202638888892</v>
      </c>
      <c r="E7" s="47" t="s">
        <v>321</v>
      </c>
      <c r="F7" s="20">
        <v>2.6469907410501037E-2</v>
      </c>
      <c r="G7" s="45"/>
      <c r="J7" s="28" t="s">
        <v>9</v>
      </c>
      <c r="K7" s="35">
        <f>K6/K5</f>
        <v>0.97122302158273377</v>
      </c>
      <c r="L7" s="32" t="s">
        <v>8</v>
      </c>
      <c r="M7" s="30" t="s">
        <v>8</v>
      </c>
      <c r="N7" s="30" t="s">
        <v>8</v>
      </c>
    </row>
    <row r="8" spans="1:65" s="2" customFormat="1" x14ac:dyDescent="0.25">
      <c r="A8" s="47" t="s">
        <v>183</v>
      </c>
      <c r="B8" s="47">
        <v>4013</v>
      </c>
      <c r="C8" s="48">
        <v>42492.215069444443</v>
      </c>
      <c r="D8" s="48">
        <v>42492.241701388892</v>
      </c>
      <c r="E8" s="47" t="s">
        <v>322</v>
      </c>
      <c r="F8" s="20">
        <v>2.6631944449036382E-2</v>
      </c>
      <c r="G8" s="45"/>
      <c r="J8" s="28" t="s">
        <v>160</v>
      </c>
      <c r="K8" s="30">
        <v>3</v>
      </c>
      <c r="L8" s="32" t="s">
        <v>8</v>
      </c>
      <c r="M8" s="32" t="s">
        <v>8</v>
      </c>
      <c r="N8" s="32" t="s">
        <v>8</v>
      </c>
    </row>
    <row r="9" spans="1:65" s="2" customFormat="1" ht="15.75" thickBot="1" x14ac:dyDescent="0.3">
      <c r="A9" s="47" t="s">
        <v>184</v>
      </c>
      <c r="B9" s="47">
        <v>4020</v>
      </c>
      <c r="C9" s="48">
        <v>42492.181111111109</v>
      </c>
      <c r="D9" s="48">
        <v>42492.214699074073</v>
      </c>
      <c r="E9" s="47" t="s">
        <v>323</v>
      </c>
      <c r="F9" s="20">
        <v>3.3587962963792961E-2</v>
      </c>
      <c r="G9" s="45"/>
      <c r="J9" s="29" t="s">
        <v>327</v>
      </c>
      <c r="K9" s="36">
        <v>1</v>
      </c>
      <c r="L9" s="33" t="s">
        <v>8</v>
      </c>
      <c r="M9" s="33" t="s">
        <v>8</v>
      </c>
      <c r="N9" s="33" t="s">
        <v>8</v>
      </c>
    </row>
    <row r="10" spans="1:65" s="2" customFormat="1" x14ac:dyDescent="0.25">
      <c r="A10" s="47" t="s">
        <v>185</v>
      </c>
      <c r="B10" s="47">
        <v>4019</v>
      </c>
      <c r="C10" s="48">
        <v>42492.220694444448</v>
      </c>
      <c r="D10" s="48">
        <v>42492.253553240742</v>
      </c>
      <c r="E10" s="47" t="s">
        <v>323</v>
      </c>
      <c r="F10" s="20">
        <v>3.2858796294021886E-2</v>
      </c>
      <c r="G10" s="45"/>
    </row>
    <row r="11" spans="1:65" s="2" customFormat="1" x14ac:dyDescent="0.25">
      <c r="A11" s="47" t="s">
        <v>186</v>
      </c>
      <c r="B11" s="47">
        <v>4027</v>
      </c>
      <c r="C11" s="48">
        <v>42492.19840277778</v>
      </c>
      <c r="D11" s="48">
        <v>42492.225439814814</v>
      </c>
      <c r="E11" s="47" t="s">
        <v>324</v>
      </c>
      <c r="F11" s="20">
        <v>2.7037037034460809E-2</v>
      </c>
      <c r="G11" s="45"/>
    </row>
    <row r="12" spans="1:65" s="2" customFormat="1" x14ac:dyDescent="0.25">
      <c r="A12" s="47" t="s">
        <v>187</v>
      </c>
      <c r="B12" s="47">
        <v>4028</v>
      </c>
      <c r="C12" s="48">
        <v>42492.234629629631</v>
      </c>
      <c r="D12" s="48">
        <v>42492.26290509259</v>
      </c>
      <c r="E12" s="47" t="s">
        <v>324</v>
      </c>
      <c r="F12" s="20">
        <v>2.827546295884531E-2</v>
      </c>
      <c r="G12" s="45"/>
    </row>
    <row r="13" spans="1:65" s="2" customFormat="1" x14ac:dyDescent="0.25">
      <c r="A13" s="49" t="s">
        <v>188</v>
      </c>
      <c r="B13" s="49">
        <v>4007</v>
      </c>
      <c r="C13" s="50">
        <v>42492.204988425925</v>
      </c>
      <c r="D13" s="50">
        <v>42492.234594907408</v>
      </c>
      <c r="E13" s="49" t="s">
        <v>317</v>
      </c>
      <c r="F13" s="21">
        <v>2.5231481478840578E-2</v>
      </c>
      <c r="G13" s="46" t="s">
        <v>328</v>
      </c>
    </row>
    <row r="14" spans="1:65" s="2" customFormat="1" x14ac:dyDescent="0.25">
      <c r="A14" s="47" t="s">
        <v>189</v>
      </c>
      <c r="B14" s="47">
        <v>4008</v>
      </c>
      <c r="C14" s="48">
        <v>42492.241354166668</v>
      </c>
      <c r="D14" s="48">
        <v>42492.273680555554</v>
      </c>
      <c r="E14" s="47" t="s">
        <v>317</v>
      </c>
      <c r="F14" s="20">
        <v>3.2326388885849155E-2</v>
      </c>
      <c r="G14" s="45"/>
    </row>
    <row r="15" spans="1:65" s="2" customFormat="1" x14ac:dyDescent="0.25">
      <c r="A15" s="47" t="s">
        <v>190</v>
      </c>
      <c r="B15" s="47">
        <v>4044</v>
      </c>
      <c r="C15" s="48">
        <v>42492.211354166669</v>
      </c>
      <c r="D15" s="48">
        <v>42492.243587962963</v>
      </c>
      <c r="E15" s="47" t="s">
        <v>318</v>
      </c>
      <c r="F15" s="20">
        <v>3.2233796293439809E-2</v>
      </c>
      <c r="G15" s="45"/>
    </row>
    <row r="16" spans="1:65" s="2" customFormat="1" x14ac:dyDescent="0.25">
      <c r="A16" s="47" t="s">
        <v>191</v>
      </c>
      <c r="B16" s="47">
        <v>4043</v>
      </c>
      <c r="C16" s="48">
        <v>42492.254050925927</v>
      </c>
      <c r="D16" s="48">
        <v>42492.284305555557</v>
      </c>
      <c r="E16" s="47" t="s">
        <v>318</v>
      </c>
      <c r="F16" s="20">
        <v>3.0254629629780538E-2</v>
      </c>
      <c r="G16" s="45"/>
    </row>
    <row r="17" spans="1:7" s="2" customFormat="1" x14ac:dyDescent="0.25">
      <c r="A17" s="47" t="s">
        <v>192</v>
      </c>
      <c r="B17" s="47">
        <v>4024</v>
      </c>
      <c r="C17" s="48">
        <v>42492.226319444446</v>
      </c>
      <c r="D17" s="48">
        <v>42492.255983796298</v>
      </c>
      <c r="E17" s="47" t="s">
        <v>319</v>
      </c>
      <c r="F17" s="20">
        <v>2.9664351852261461E-2</v>
      </c>
      <c r="G17" s="45"/>
    </row>
    <row r="18" spans="1:7" s="2" customFormat="1" x14ac:dyDescent="0.25">
      <c r="A18" s="47" t="s">
        <v>193</v>
      </c>
      <c r="B18" s="47">
        <v>4023</v>
      </c>
      <c r="C18" s="48">
        <v>42492.268877314818</v>
      </c>
      <c r="D18" s="48">
        <v>42492.297118055554</v>
      </c>
      <c r="E18" s="47" t="s">
        <v>319</v>
      </c>
      <c r="F18" s="20">
        <v>2.824074073578231E-2</v>
      </c>
      <c r="G18" s="45"/>
    </row>
    <row r="19" spans="1:7" s="2" customFormat="1" x14ac:dyDescent="0.25">
      <c r="A19" s="47" t="s">
        <v>194</v>
      </c>
      <c r="B19" s="47">
        <v>4025</v>
      </c>
      <c r="C19" s="48">
        <v>42492.231990740744</v>
      </c>
      <c r="D19" s="48">
        <v>42492.264652777776</v>
      </c>
      <c r="E19" s="47" t="s">
        <v>320</v>
      </c>
      <c r="F19" s="20">
        <v>3.2662037032423541E-2</v>
      </c>
      <c r="G19" s="45"/>
    </row>
    <row r="20" spans="1:7" s="2" customFormat="1" x14ac:dyDescent="0.25">
      <c r="A20" s="47" t="s">
        <v>195</v>
      </c>
      <c r="B20" s="47">
        <v>4026</v>
      </c>
      <c r="C20" s="48">
        <v>42492.275625000002</v>
      </c>
      <c r="D20" s="48">
        <v>42492.305590277778</v>
      </c>
      <c r="E20" s="47" t="s">
        <v>320</v>
      </c>
      <c r="F20" s="20">
        <v>2.9965277775772847E-2</v>
      </c>
      <c r="G20" s="45"/>
    </row>
    <row r="21" spans="1:7" s="2" customFormat="1" x14ac:dyDescent="0.25">
      <c r="A21" s="49" t="s">
        <v>196</v>
      </c>
      <c r="B21" s="49">
        <v>4038</v>
      </c>
      <c r="C21" s="50">
        <v>42492.255752314813</v>
      </c>
      <c r="D21" s="50">
        <v>42492.278865740744</v>
      </c>
      <c r="E21" s="49" t="s">
        <v>321</v>
      </c>
      <c r="F21" s="21">
        <v>2.6099537040863652E-2</v>
      </c>
      <c r="G21" s="46" t="s">
        <v>329</v>
      </c>
    </row>
    <row r="22" spans="1:7" s="2" customFormat="1" x14ac:dyDescent="0.25">
      <c r="A22" s="47" t="s">
        <v>197</v>
      </c>
      <c r="B22" s="47">
        <v>4037</v>
      </c>
      <c r="C22" s="48">
        <v>42492.288969907408</v>
      </c>
      <c r="D22" s="48">
        <v>42492.318692129629</v>
      </c>
      <c r="E22" s="47" t="s">
        <v>321</v>
      </c>
      <c r="F22" s="20">
        <v>2.9722222221607808E-2</v>
      </c>
      <c r="G22" s="45"/>
    </row>
    <row r="23" spans="1:7" s="2" customFormat="1" x14ac:dyDescent="0.25">
      <c r="A23" s="47" t="s">
        <v>198</v>
      </c>
      <c r="B23" s="47">
        <v>4020</v>
      </c>
      <c r="C23" s="48">
        <v>42492.25582175926</v>
      </c>
      <c r="D23" s="48">
        <v>42492.286076388889</v>
      </c>
      <c r="E23" s="47" t="s">
        <v>323</v>
      </c>
      <c r="F23" s="20">
        <v>3.0254629629780538E-2</v>
      </c>
      <c r="G23" s="45"/>
    </row>
    <row r="24" spans="1:7" s="2" customFormat="1" x14ac:dyDescent="0.25">
      <c r="A24" s="47" t="s">
        <v>199</v>
      </c>
      <c r="B24" s="47">
        <v>4019</v>
      </c>
      <c r="C24" s="48">
        <v>42492.292013888888</v>
      </c>
      <c r="D24" s="48">
        <v>42492.326365740744</v>
      </c>
      <c r="E24" s="47" t="s">
        <v>323</v>
      </c>
      <c r="F24" s="20">
        <v>3.4351851856627036E-2</v>
      </c>
      <c r="G24" s="45"/>
    </row>
    <row r="25" spans="1:7" s="2" customFormat="1" x14ac:dyDescent="0.25">
      <c r="A25" s="47" t="s">
        <v>200</v>
      </c>
      <c r="B25" s="47">
        <v>4027</v>
      </c>
      <c r="C25" s="48">
        <v>42492.268159722225</v>
      </c>
      <c r="D25" s="48">
        <v>42492.299085648148</v>
      </c>
      <c r="E25" s="47" t="s">
        <v>324</v>
      </c>
      <c r="F25" s="20">
        <v>3.0925925922929309E-2</v>
      </c>
      <c r="G25" s="45"/>
    </row>
    <row r="26" spans="1:7" s="2" customFormat="1" x14ac:dyDescent="0.25">
      <c r="A26" s="47" t="s">
        <v>201</v>
      </c>
      <c r="B26" s="47">
        <v>4028</v>
      </c>
      <c r="C26" s="48">
        <v>42492.304259259261</v>
      </c>
      <c r="D26" s="48">
        <v>42492.335543981484</v>
      </c>
      <c r="E26" s="47" t="s">
        <v>324</v>
      </c>
      <c r="F26" s="20">
        <v>3.1284722223063E-2</v>
      </c>
      <c r="G26" s="45"/>
    </row>
    <row r="27" spans="1:7" s="2" customFormat="1" x14ac:dyDescent="0.25">
      <c r="A27" s="47" t="s">
        <v>202</v>
      </c>
      <c r="B27" s="47">
        <v>4007</v>
      </c>
      <c r="C27" s="48">
        <v>42492.277106481481</v>
      </c>
      <c r="D27" s="48">
        <v>42492.306087962963</v>
      </c>
      <c r="E27" s="47" t="s">
        <v>317</v>
      </c>
      <c r="F27" s="20">
        <v>2.8981481482333038E-2</v>
      </c>
      <c r="G27" s="45"/>
    </row>
    <row r="28" spans="1:7" s="2" customFormat="1" x14ac:dyDescent="0.25">
      <c r="A28" s="47" t="s">
        <v>203</v>
      </c>
      <c r="B28" s="47">
        <v>4008</v>
      </c>
      <c r="C28" s="48">
        <v>42492.317731481482</v>
      </c>
      <c r="D28" s="48">
        <v>42492.346967592595</v>
      </c>
      <c r="E28" s="47" t="s">
        <v>317</v>
      </c>
      <c r="F28" s="20">
        <v>2.923611111327773E-2</v>
      </c>
      <c r="G28" s="45"/>
    </row>
    <row r="29" spans="1:7" s="2" customFormat="1" x14ac:dyDescent="0.25">
      <c r="A29" s="47" t="s">
        <v>204</v>
      </c>
      <c r="B29" s="47">
        <v>4044</v>
      </c>
      <c r="C29" s="48">
        <v>42492.288483796299</v>
      </c>
      <c r="D29" s="48">
        <v>42492.316284722219</v>
      </c>
      <c r="E29" s="47" t="s">
        <v>318</v>
      </c>
      <c r="F29" s="20">
        <v>2.7800925920018926E-2</v>
      </c>
      <c r="G29" s="45"/>
    </row>
    <row r="30" spans="1:7" s="2" customFormat="1" x14ac:dyDescent="0.25">
      <c r="A30" s="47" t="s">
        <v>205</v>
      </c>
      <c r="B30" s="47">
        <v>4043</v>
      </c>
      <c r="C30" s="48">
        <v>42492.322847222225</v>
      </c>
      <c r="D30" s="48">
        <v>42492.355891203704</v>
      </c>
      <c r="E30" s="47" t="s">
        <v>318</v>
      </c>
      <c r="F30" s="20">
        <v>3.3043981478840578E-2</v>
      </c>
      <c r="G30" s="45"/>
    </row>
    <row r="31" spans="1:7" s="2" customFormat="1" x14ac:dyDescent="0.25">
      <c r="A31" s="47" t="s">
        <v>206</v>
      </c>
      <c r="B31" s="47">
        <v>4014</v>
      </c>
      <c r="C31" s="48">
        <v>42492.301712962966</v>
      </c>
      <c r="D31" s="48">
        <v>42492.327800925923</v>
      </c>
      <c r="E31" s="47" t="s">
        <v>322</v>
      </c>
      <c r="F31" s="20">
        <v>2.6087962956808042E-2</v>
      </c>
      <c r="G31" s="45"/>
    </row>
    <row r="32" spans="1:7" s="2" customFormat="1" x14ac:dyDescent="0.25">
      <c r="A32" s="47" t="s">
        <v>207</v>
      </c>
      <c r="B32" s="47">
        <v>4013</v>
      </c>
      <c r="C32" s="48">
        <v>42492.342407407406</v>
      </c>
      <c r="D32" s="48">
        <v>42492.371608796297</v>
      </c>
      <c r="E32" s="47" t="s">
        <v>322</v>
      </c>
      <c r="F32" s="20">
        <v>2.920138889021473E-2</v>
      </c>
      <c r="G32" s="45"/>
    </row>
    <row r="33" spans="1:7" s="2" customFormat="1" x14ac:dyDescent="0.25">
      <c r="A33" s="47" t="s">
        <v>208</v>
      </c>
      <c r="B33" s="47">
        <v>4025</v>
      </c>
      <c r="C33" s="48">
        <v>42492.312650462962</v>
      </c>
      <c r="D33" s="48">
        <v>42492.33761574074</v>
      </c>
      <c r="E33" s="47" t="s">
        <v>320</v>
      </c>
      <c r="F33" s="20">
        <v>2.4965277778392192E-2</v>
      </c>
      <c r="G33" s="45"/>
    </row>
    <row r="34" spans="1:7" s="2" customFormat="1" x14ac:dyDescent="0.25">
      <c r="A34" s="47" t="s">
        <v>209</v>
      </c>
      <c r="B34" s="47">
        <v>4026</v>
      </c>
      <c r="C34" s="48">
        <v>42492.346435185187</v>
      </c>
      <c r="D34" s="48">
        <v>42492.377685185187</v>
      </c>
      <c r="E34" s="47" t="s">
        <v>320</v>
      </c>
      <c r="F34" s="20">
        <v>3.125E-2</v>
      </c>
      <c r="G34" s="45"/>
    </row>
    <row r="35" spans="1:7" s="2" customFormat="1" x14ac:dyDescent="0.25">
      <c r="A35" s="47" t="s">
        <v>210</v>
      </c>
      <c r="B35" s="47">
        <v>4038</v>
      </c>
      <c r="C35" s="48">
        <v>42492.321944444448</v>
      </c>
      <c r="D35" s="48">
        <v>42492.348182870373</v>
      </c>
      <c r="E35" s="47" t="s">
        <v>321</v>
      </c>
      <c r="F35" s="20">
        <v>2.6238425925839692E-2</v>
      </c>
      <c r="G35" s="45"/>
    </row>
    <row r="36" spans="1:7" s="2" customFormat="1" x14ac:dyDescent="0.25">
      <c r="A36" s="47" t="s">
        <v>211</v>
      </c>
      <c r="B36" s="47">
        <v>4037</v>
      </c>
      <c r="C36" s="48">
        <v>42492.360462962963</v>
      </c>
      <c r="D36" s="48">
        <v>42492.387557870374</v>
      </c>
      <c r="E36" s="47" t="s">
        <v>321</v>
      </c>
      <c r="F36" s="20">
        <v>2.7094907411083113E-2</v>
      </c>
      <c r="G36" s="45"/>
    </row>
    <row r="37" spans="1:7" s="2" customFormat="1" x14ac:dyDescent="0.25">
      <c r="A37" s="47" t="s">
        <v>212</v>
      </c>
      <c r="B37" s="47">
        <v>4020</v>
      </c>
      <c r="C37" s="48">
        <v>42492.329479166663</v>
      </c>
      <c r="D37" s="48">
        <v>42492.357881944445</v>
      </c>
      <c r="E37" s="47" t="s">
        <v>323</v>
      </c>
      <c r="F37" s="20">
        <v>2.8402777781593613E-2</v>
      </c>
      <c r="G37" s="45"/>
    </row>
    <row r="38" spans="1:7" s="2" customFormat="1" x14ac:dyDescent="0.25">
      <c r="A38" s="47" t="s">
        <v>213</v>
      </c>
      <c r="B38" s="47">
        <v>4019</v>
      </c>
      <c r="C38" s="48">
        <v>42492.373124999998</v>
      </c>
      <c r="D38" s="48">
        <v>42492.399062500001</v>
      </c>
      <c r="E38" s="47" t="s">
        <v>323</v>
      </c>
      <c r="F38" s="20">
        <v>2.5937500002328306E-2</v>
      </c>
      <c r="G38" s="45"/>
    </row>
    <row r="39" spans="1:7" s="2" customFormat="1" x14ac:dyDescent="0.25">
      <c r="A39" s="47" t="s">
        <v>214</v>
      </c>
      <c r="B39" s="47">
        <v>4027</v>
      </c>
      <c r="C39" s="48">
        <v>42492.340729166666</v>
      </c>
      <c r="D39" s="48">
        <v>42492.369085648148</v>
      </c>
      <c r="E39" s="47" t="s">
        <v>324</v>
      </c>
      <c r="F39" s="20">
        <v>2.8356481481750961E-2</v>
      </c>
      <c r="G39" s="45"/>
    </row>
    <row r="40" spans="1:7" s="2" customFormat="1" x14ac:dyDescent="0.25">
      <c r="A40" s="47" t="s">
        <v>215</v>
      </c>
      <c r="B40" s="47">
        <v>4028</v>
      </c>
      <c r="C40" s="48">
        <v>42492.379907407405</v>
      </c>
      <c r="D40" s="48">
        <v>42492.408530092594</v>
      </c>
      <c r="E40" s="47" t="s">
        <v>324</v>
      </c>
      <c r="F40" s="20">
        <v>2.8622685189475305E-2</v>
      </c>
      <c r="G40" s="45"/>
    </row>
    <row r="41" spans="1:7" s="2" customFormat="1" x14ac:dyDescent="0.25">
      <c r="A41" s="47" t="s">
        <v>216</v>
      </c>
      <c r="B41" s="47">
        <v>4007</v>
      </c>
      <c r="C41" s="48">
        <v>42492.349606481483</v>
      </c>
      <c r="D41" s="48">
        <v>42492.378865740742</v>
      </c>
      <c r="E41" s="47" t="s">
        <v>317</v>
      </c>
      <c r="F41" s="20">
        <v>2.9259259259561077E-2</v>
      </c>
      <c r="G41" s="45"/>
    </row>
    <row r="42" spans="1:7" s="2" customFormat="1" x14ac:dyDescent="0.25">
      <c r="A42" s="47" t="s">
        <v>217</v>
      </c>
      <c r="B42" s="47">
        <v>4008</v>
      </c>
      <c r="C42" s="48">
        <v>42492.387592592589</v>
      </c>
      <c r="D42" s="48">
        <v>42492.420451388891</v>
      </c>
      <c r="E42" s="47" t="s">
        <v>317</v>
      </c>
      <c r="F42" s="20">
        <v>3.2858796301297843E-2</v>
      </c>
      <c r="G42" s="45"/>
    </row>
    <row r="43" spans="1:7" s="2" customFormat="1" x14ac:dyDescent="0.25">
      <c r="A43" s="47" t="s">
        <v>218</v>
      </c>
      <c r="B43" s="47">
        <v>4044</v>
      </c>
      <c r="C43" s="48">
        <v>42492.359930555554</v>
      </c>
      <c r="D43" s="48">
        <v>42492.389432870368</v>
      </c>
      <c r="E43" s="47" t="s">
        <v>318</v>
      </c>
      <c r="F43" s="20">
        <v>2.9502314813726116E-2</v>
      </c>
      <c r="G43" s="45"/>
    </row>
    <row r="44" spans="1:7" s="2" customFormat="1" x14ac:dyDescent="0.25">
      <c r="A44" s="47" t="s">
        <v>219</v>
      </c>
      <c r="B44" s="47">
        <v>4043</v>
      </c>
      <c r="C44" s="48">
        <v>42492.403715277775</v>
      </c>
      <c r="D44" s="48">
        <v>42492.431550925925</v>
      </c>
      <c r="E44" s="47" t="s">
        <v>318</v>
      </c>
      <c r="F44" s="20">
        <v>2.7835648150357883E-2</v>
      </c>
      <c r="G44" s="45"/>
    </row>
    <row r="45" spans="1:7" s="2" customFormat="1" x14ac:dyDescent="0.25">
      <c r="A45" s="47" t="s">
        <v>220</v>
      </c>
      <c r="B45" s="47">
        <v>4014</v>
      </c>
      <c r="C45" s="48">
        <v>42492.373356481483</v>
      </c>
      <c r="D45" s="48">
        <v>42492.402337962965</v>
      </c>
      <c r="E45" s="47" t="s">
        <v>322</v>
      </c>
      <c r="F45" s="20">
        <v>2.8981481482333038E-2</v>
      </c>
      <c r="G45" s="45"/>
    </row>
    <row r="46" spans="1:7" s="2" customFormat="1" x14ac:dyDescent="0.25">
      <c r="A46" s="47" t="s">
        <v>221</v>
      </c>
      <c r="B46" s="47">
        <v>4013</v>
      </c>
      <c r="C46" s="48">
        <v>42492.414004629631</v>
      </c>
      <c r="D46" s="48">
        <v>42492.442118055558</v>
      </c>
      <c r="E46" s="47" t="s">
        <v>322</v>
      </c>
      <c r="F46" s="20">
        <v>2.8113425927585922E-2</v>
      </c>
      <c r="G46" s="45"/>
    </row>
    <row r="47" spans="1:7" s="2" customFormat="1" x14ac:dyDescent="0.25">
      <c r="A47" s="47" t="s">
        <v>222</v>
      </c>
      <c r="B47" s="47">
        <v>4025</v>
      </c>
      <c r="C47" s="48">
        <v>42492.382118055553</v>
      </c>
      <c r="D47" s="48">
        <v>42492.410694444443</v>
      </c>
      <c r="E47" s="47" t="s">
        <v>320</v>
      </c>
      <c r="F47" s="20">
        <v>2.8576388889632653E-2</v>
      </c>
      <c r="G47" s="45"/>
    </row>
    <row r="48" spans="1:7" s="2" customFormat="1" x14ac:dyDescent="0.25">
      <c r="A48" s="47" t="s">
        <v>223</v>
      </c>
      <c r="B48" s="47">
        <v>4026</v>
      </c>
      <c r="C48" s="48">
        <v>42492.420972222222</v>
      </c>
      <c r="D48" s="48">
        <v>42492.450162037036</v>
      </c>
      <c r="E48" s="47" t="s">
        <v>320</v>
      </c>
      <c r="F48" s="20">
        <v>2.9189814813435078E-2</v>
      </c>
      <c r="G48" s="45"/>
    </row>
    <row r="49" spans="1:7" s="2" customFormat="1" x14ac:dyDescent="0.25">
      <c r="A49" s="47" t="s">
        <v>224</v>
      </c>
      <c r="B49" s="47">
        <v>4038</v>
      </c>
      <c r="C49" s="48">
        <v>42492.394108796296</v>
      </c>
      <c r="D49" s="48">
        <v>42492.424456018518</v>
      </c>
      <c r="E49" s="47" t="s">
        <v>321</v>
      </c>
      <c r="F49" s="20">
        <v>3.0347222222189885E-2</v>
      </c>
      <c r="G49" s="45"/>
    </row>
    <row r="50" spans="1:7" s="2" customFormat="1" x14ac:dyDescent="0.25">
      <c r="A50" s="47" t="s">
        <v>225</v>
      </c>
      <c r="B50" s="47">
        <v>4037</v>
      </c>
      <c r="C50" s="48">
        <v>42492.435763888891</v>
      </c>
      <c r="D50" s="48">
        <v>42492.46429398148</v>
      </c>
      <c r="E50" s="47" t="s">
        <v>321</v>
      </c>
      <c r="F50" s="20">
        <v>2.8530092589790002E-2</v>
      </c>
      <c r="G50" s="45"/>
    </row>
    <row r="51" spans="1:7" s="2" customFormat="1" x14ac:dyDescent="0.25">
      <c r="A51" s="47" t="s">
        <v>226</v>
      </c>
      <c r="B51" s="47">
        <v>4020</v>
      </c>
      <c r="C51" s="48">
        <v>42492.405266203707</v>
      </c>
      <c r="D51" s="48">
        <v>42492.431967592594</v>
      </c>
      <c r="E51" s="47" t="s">
        <v>323</v>
      </c>
      <c r="F51" s="20">
        <v>2.6701388887886424E-2</v>
      </c>
      <c r="G51" s="45"/>
    </row>
    <row r="52" spans="1:7" s="2" customFormat="1" x14ac:dyDescent="0.25">
      <c r="A52" s="47" t="s">
        <v>227</v>
      </c>
      <c r="B52" s="47">
        <v>4019</v>
      </c>
      <c r="C52" s="48">
        <v>42492.445370370369</v>
      </c>
      <c r="D52" s="48">
        <v>42492.47184027778</v>
      </c>
      <c r="E52" s="47" t="s">
        <v>323</v>
      </c>
      <c r="F52" s="20">
        <v>2.6469907410501037E-2</v>
      </c>
      <c r="G52" s="45"/>
    </row>
    <row r="53" spans="1:7" s="2" customFormat="1" x14ac:dyDescent="0.25">
      <c r="A53" s="49" t="s">
        <v>228</v>
      </c>
      <c r="B53" s="49">
        <v>4027</v>
      </c>
      <c r="C53" s="50">
        <v>42492.412083333336</v>
      </c>
      <c r="D53" s="50">
        <v>42492.449594907404</v>
      </c>
      <c r="E53" s="49" t="s">
        <v>324</v>
      </c>
      <c r="F53" s="21">
        <v>3.125E-2</v>
      </c>
      <c r="G53" s="19" t="s">
        <v>331</v>
      </c>
    </row>
    <row r="54" spans="1:7" s="2" customFormat="1" x14ac:dyDescent="0.25">
      <c r="A54" s="47" t="s">
        <v>229</v>
      </c>
      <c r="B54" s="47">
        <v>4028</v>
      </c>
      <c r="C54" s="48">
        <v>42492.453761574077</v>
      </c>
      <c r="D54" s="48">
        <v>42492.481666666667</v>
      </c>
      <c r="E54" s="47" t="s">
        <v>324</v>
      </c>
      <c r="F54" s="20">
        <v>2.7905092589207925E-2</v>
      </c>
      <c r="G54" s="45"/>
    </row>
    <row r="55" spans="1:7" s="2" customFormat="1" x14ac:dyDescent="0.25">
      <c r="A55" s="47" t="s">
        <v>230</v>
      </c>
      <c r="B55" s="47">
        <v>4007</v>
      </c>
      <c r="C55" s="48">
        <v>42492.424976851849</v>
      </c>
      <c r="D55" s="48">
        <v>42492.453703703701</v>
      </c>
      <c r="E55" s="47" t="s">
        <v>317</v>
      </c>
      <c r="F55" s="20">
        <v>2.8726851851388346E-2</v>
      </c>
      <c r="G55" s="45"/>
    </row>
    <row r="56" spans="1:7" s="2" customFormat="1" x14ac:dyDescent="0.25">
      <c r="A56" s="47" t="s">
        <v>231</v>
      </c>
      <c r="B56" s="47">
        <v>4008</v>
      </c>
      <c r="C56" s="48">
        <v>42492.462199074071</v>
      </c>
      <c r="D56" s="48">
        <v>42492.491631944446</v>
      </c>
      <c r="E56" s="47" t="s">
        <v>317</v>
      </c>
      <c r="F56" s="20">
        <v>2.9432870374876074E-2</v>
      </c>
      <c r="G56" s="45"/>
    </row>
    <row r="57" spans="1:7" s="2" customFormat="1" x14ac:dyDescent="0.25">
      <c r="A57" s="47" t="s">
        <v>232</v>
      </c>
      <c r="B57" s="47">
        <v>4044</v>
      </c>
      <c r="C57" s="48">
        <v>42492.434594907405</v>
      </c>
      <c r="D57" s="48">
        <v>42492.463761574072</v>
      </c>
      <c r="E57" s="47" t="s">
        <v>318</v>
      </c>
      <c r="F57" s="20">
        <v>2.9166666667151731E-2</v>
      </c>
      <c r="G57" s="45"/>
    </row>
    <row r="58" spans="1:7" s="2" customFormat="1" x14ac:dyDescent="0.25">
      <c r="A58" s="47" t="s">
        <v>233</v>
      </c>
      <c r="B58" s="47">
        <v>4043</v>
      </c>
      <c r="C58" s="48">
        <v>42492.469733796293</v>
      </c>
      <c r="D58" s="48">
        <v>42492.503125000003</v>
      </c>
      <c r="E58" s="47" t="s">
        <v>318</v>
      </c>
      <c r="F58" s="20">
        <v>3.3391203709470574E-2</v>
      </c>
      <c r="G58" s="45"/>
    </row>
    <row r="59" spans="1:7" s="2" customFormat="1" x14ac:dyDescent="0.25">
      <c r="A59" s="47" t="s">
        <v>234</v>
      </c>
      <c r="B59" s="47">
        <v>4014</v>
      </c>
      <c r="C59" s="48">
        <v>42492.447395833333</v>
      </c>
      <c r="D59" s="48">
        <v>42492.473761574074</v>
      </c>
      <c r="E59" s="47" t="s">
        <v>322</v>
      </c>
      <c r="F59" s="20">
        <v>2.6365740741312038E-2</v>
      </c>
      <c r="G59" s="45"/>
    </row>
    <row r="60" spans="1:7" s="2" customFormat="1" x14ac:dyDescent="0.25">
      <c r="A60" s="47" t="s">
        <v>235</v>
      </c>
      <c r="B60" s="47">
        <v>4013</v>
      </c>
      <c r="C60" s="48">
        <v>42492.486342592594</v>
      </c>
      <c r="D60" s="48">
        <v>42492.513796296298</v>
      </c>
      <c r="E60" s="47" t="s">
        <v>322</v>
      </c>
      <c r="F60" s="20">
        <v>2.7453703703940846E-2</v>
      </c>
      <c r="G60" s="45"/>
    </row>
    <row r="61" spans="1:7" s="2" customFormat="1" x14ac:dyDescent="0.25">
      <c r="A61" s="47" t="s">
        <v>236</v>
      </c>
      <c r="B61" s="47">
        <v>4025</v>
      </c>
      <c r="C61" s="48">
        <v>42492.458182870374</v>
      </c>
      <c r="D61" s="48">
        <v>42492.483101851853</v>
      </c>
      <c r="E61" s="47" t="s">
        <v>320</v>
      </c>
      <c r="F61" s="20">
        <v>2.491898147854954E-2</v>
      </c>
      <c r="G61" s="45"/>
    </row>
    <row r="62" spans="1:7" s="2" customFormat="1" x14ac:dyDescent="0.25">
      <c r="A62" s="49" t="s">
        <v>237</v>
      </c>
      <c r="B62" s="49">
        <v>4026</v>
      </c>
      <c r="C62" s="50">
        <v>42492.497847222221</v>
      </c>
      <c r="D62" s="50">
        <v>42492.515034722222</v>
      </c>
      <c r="E62" s="49" t="s">
        <v>320</v>
      </c>
      <c r="F62" s="21">
        <v>1.7187500001455192E-2</v>
      </c>
      <c r="G62" s="19" t="s">
        <v>166</v>
      </c>
    </row>
    <row r="63" spans="1:7" s="2" customFormat="1" x14ac:dyDescent="0.25">
      <c r="A63" s="47" t="s">
        <v>238</v>
      </c>
      <c r="B63" s="47">
        <v>4038</v>
      </c>
      <c r="C63" s="48">
        <v>42492.466967592591</v>
      </c>
      <c r="D63" s="48">
        <v>42492.493692129632</v>
      </c>
      <c r="E63" s="47" t="s">
        <v>321</v>
      </c>
      <c r="F63" s="20">
        <v>2.6724537041445728E-2</v>
      </c>
      <c r="G63" s="45"/>
    </row>
    <row r="64" spans="1:7" s="2" customFormat="1" x14ac:dyDescent="0.25">
      <c r="A64" s="47" t="s">
        <v>239</v>
      </c>
      <c r="B64" s="47">
        <v>4037</v>
      </c>
      <c r="C64" s="48">
        <v>42492.518819444442</v>
      </c>
      <c r="D64" s="48">
        <v>42492.547071759262</v>
      </c>
      <c r="E64" s="47" t="s">
        <v>321</v>
      </c>
      <c r="F64" s="20">
        <v>2.825231481983792E-2</v>
      </c>
      <c r="G64" s="45"/>
    </row>
    <row r="65" spans="1:7" s="2" customFormat="1" x14ac:dyDescent="0.25">
      <c r="A65" s="47" t="s">
        <v>240</v>
      </c>
      <c r="B65" s="47">
        <v>4020</v>
      </c>
      <c r="C65" s="48">
        <v>42492.476122685184</v>
      </c>
      <c r="D65" s="48">
        <v>42492.50509259259</v>
      </c>
      <c r="E65" s="47" t="s">
        <v>323</v>
      </c>
      <c r="F65" s="20">
        <v>2.8969907405553386E-2</v>
      </c>
      <c r="G65" s="45"/>
    </row>
    <row r="66" spans="1:7" s="2" customFormat="1" x14ac:dyDescent="0.25">
      <c r="A66" s="47" t="s">
        <v>241</v>
      </c>
      <c r="B66" s="47">
        <v>4019</v>
      </c>
      <c r="C66" s="48">
        <v>42492.508958333332</v>
      </c>
      <c r="D66" s="48">
        <v>42492.539236111108</v>
      </c>
      <c r="E66" s="47" t="s">
        <v>323</v>
      </c>
      <c r="F66" s="20">
        <v>3.0277777776063886E-2</v>
      </c>
      <c r="G66" s="45"/>
    </row>
    <row r="67" spans="1:7" s="2" customFormat="1" x14ac:dyDescent="0.25">
      <c r="A67" s="47" t="s">
        <v>242</v>
      </c>
      <c r="B67" s="47">
        <v>4027</v>
      </c>
      <c r="C67" s="48">
        <v>42492.485902777778</v>
      </c>
      <c r="D67" s="48">
        <v>42492.516296296293</v>
      </c>
      <c r="E67" s="47" t="s">
        <v>324</v>
      </c>
      <c r="F67" s="20">
        <v>3.0393518514756579E-2</v>
      </c>
      <c r="G67" s="45"/>
    </row>
    <row r="68" spans="1:7" s="2" customFormat="1" x14ac:dyDescent="0.25">
      <c r="A68" s="47" t="s">
        <v>243</v>
      </c>
      <c r="B68" s="47">
        <v>4028</v>
      </c>
      <c r="C68" s="48">
        <v>42492.524745370371</v>
      </c>
      <c r="D68" s="48">
        <v>42492.554884259262</v>
      </c>
      <c r="E68" s="47" t="s">
        <v>324</v>
      </c>
      <c r="F68" s="20">
        <v>3.0138888891087845E-2</v>
      </c>
      <c r="G68" s="45"/>
    </row>
    <row r="69" spans="1:7" s="2" customFormat="1" x14ac:dyDescent="0.25">
      <c r="A69" s="47" t="s">
        <v>244</v>
      </c>
      <c r="B69" s="47">
        <v>4007</v>
      </c>
      <c r="C69" s="48">
        <v>42492.496122685188</v>
      </c>
      <c r="D69" s="48">
        <v>42492.526238425926</v>
      </c>
      <c r="E69" s="47" t="s">
        <v>317</v>
      </c>
      <c r="F69" s="20">
        <v>3.011574073752854E-2</v>
      </c>
      <c r="G69" s="45"/>
    </row>
    <row r="70" spans="1:7" s="2" customFormat="1" x14ac:dyDescent="0.25">
      <c r="A70" s="47" t="s">
        <v>245</v>
      </c>
      <c r="B70" s="47">
        <v>4008</v>
      </c>
      <c r="C70" s="48">
        <v>42492.536400462966</v>
      </c>
      <c r="D70" s="48">
        <v>42492.56590277778</v>
      </c>
      <c r="E70" s="47" t="s">
        <v>317</v>
      </c>
      <c r="F70" s="20">
        <v>2.9502314813726116E-2</v>
      </c>
      <c r="G70" s="45"/>
    </row>
    <row r="71" spans="1:7" s="2" customFormat="1" x14ac:dyDescent="0.25">
      <c r="A71" s="47" t="s">
        <v>246</v>
      </c>
      <c r="B71" s="47">
        <v>4044</v>
      </c>
      <c r="C71" s="48">
        <v>42492.510266203702</v>
      </c>
      <c r="D71" s="48">
        <v>42492.536423611113</v>
      </c>
      <c r="E71" s="47" t="s">
        <v>318</v>
      </c>
      <c r="F71" s="20">
        <v>2.6157407410209998E-2</v>
      </c>
      <c r="G71" s="45"/>
    </row>
    <row r="72" spans="1:7" s="2" customFormat="1" x14ac:dyDescent="0.25">
      <c r="A72" s="47" t="s">
        <v>247</v>
      </c>
      <c r="B72" s="47">
        <v>4043</v>
      </c>
      <c r="C72" s="48">
        <v>42492.549444444441</v>
      </c>
      <c r="D72" s="48">
        <v>42492.581516203703</v>
      </c>
      <c r="E72" s="47" t="s">
        <v>318</v>
      </c>
      <c r="F72" s="20">
        <v>3.2071759262180422E-2</v>
      </c>
      <c r="G72" s="45"/>
    </row>
    <row r="73" spans="1:7" s="2" customFormat="1" x14ac:dyDescent="0.25">
      <c r="A73" s="47" t="s">
        <v>248</v>
      </c>
      <c r="B73" s="47">
        <v>4014</v>
      </c>
      <c r="C73" s="48">
        <v>42492.517592592594</v>
      </c>
      <c r="D73" s="48">
        <v>42492.546006944445</v>
      </c>
      <c r="E73" s="47" t="s">
        <v>322</v>
      </c>
      <c r="F73" s="20">
        <v>2.8414351851097308E-2</v>
      </c>
      <c r="G73" s="45"/>
    </row>
    <row r="74" spans="1:7" s="2" customFormat="1" x14ac:dyDescent="0.25">
      <c r="A74" s="47" t="s">
        <v>249</v>
      </c>
      <c r="B74" s="47">
        <v>4013</v>
      </c>
      <c r="C74" s="48">
        <v>42492.56</v>
      </c>
      <c r="D74" s="48">
        <v>42492.587152777778</v>
      </c>
      <c r="E74" s="47" t="s">
        <v>322</v>
      </c>
      <c r="F74" s="20">
        <v>2.715277778042946E-2</v>
      </c>
      <c r="G74" s="45"/>
    </row>
    <row r="75" spans="1:7" s="2" customFormat="1" x14ac:dyDescent="0.25">
      <c r="A75" s="47" t="s">
        <v>250</v>
      </c>
      <c r="B75" s="47">
        <v>4025</v>
      </c>
      <c r="C75" s="48">
        <v>42492.532083333332</v>
      </c>
      <c r="D75" s="48">
        <v>42492.558599537035</v>
      </c>
      <c r="E75" s="47" t="s">
        <v>320</v>
      </c>
      <c r="F75" s="20">
        <v>2.6516203703067731E-2</v>
      </c>
      <c r="G75" s="45"/>
    </row>
    <row r="76" spans="1:7" s="2" customFormat="1" x14ac:dyDescent="0.25">
      <c r="A76" s="47" t="s">
        <v>251</v>
      </c>
      <c r="B76" s="47">
        <v>4020</v>
      </c>
      <c r="C76" s="48">
        <v>42492.542280092595</v>
      </c>
      <c r="D76" s="48">
        <v>42492.567106481481</v>
      </c>
      <c r="E76" s="47" t="s">
        <v>323</v>
      </c>
      <c r="F76" s="20">
        <v>2.4826388886140194E-2</v>
      </c>
      <c r="G76" s="45"/>
    </row>
    <row r="77" spans="1:7" s="2" customFormat="1" x14ac:dyDescent="0.25">
      <c r="A77" s="47" t="s">
        <v>252</v>
      </c>
      <c r="B77" s="47">
        <v>4019</v>
      </c>
      <c r="C77" s="48">
        <v>42492.572870370372</v>
      </c>
      <c r="D77" s="48">
        <v>42492.606273148151</v>
      </c>
      <c r="E77" s="47" t="s">
        <v>323</v>
      </c>
      <c r="F77" s="20">
        <v>3.3402777778974269E-2</v>
      </c>
      <c r="G77" s="45"/>
    </row>
    <row r="78" spans="1:7" s="2" customFormat="1" x14ac:dyDescent="0.25">
      <c r="A78" s="47" t="s">
        <v>253</v>
      </c>
      <c r="B78" s="47">
        <v>4016</v>
      </c>
      <c r="C78" s="48">
        <v>42492.555081018516</v>
      </c>
      <c r="D78" s="48">
        <v>42492.581122685187</v>
      </c>
      <c r="E78" s="47" t="s">
        <v>325</v>
      </c>
      <c r="F78" s="20">
        <v>2.6041666671517305E-2</v>
      </c>
      <c r="G78" s="45"/>
    </row>
    <row r="79" spans="1:7" s="2" customFormat="1" x14ac:dyDescent="0.25">
      <c r="A79" s="47" t="s">
        <v>254</v>
      </c>
      <c r="B79" s="47">
        <v>4015</v>
      </c>
      <c r="C79" s="48">
        <v>42492.590995370374</v>
      </c>
      <c r="D79" s="48">
        <v>42492.617604166669</v>
      </c>
      <c r="E79" s="47" t="s">
        <v>325</v>
      </c>
      <c r="F79" s="20">
        <v>2.6608796295477077E-2</v>
      </c>
      <c r="G79" s="45"/>
    </row>
    <row r="80" spans="1:7" s="2" customFormat="1" x14ac:dyDescent="0.25">
      <c r="A80" s="47" t="s">
        <v>255</v>
      </c>
      <c r="B80" s="47">
        <v>4027</v>
      </c>
      <c r="C80" s="48">
        <v>42492.558993055558</v>
      </c>
      <c r="D80" s="48">
        <v>42492.587094907409</v>
      </c>
      <c r="E80" s="47" t="s">
        <v>324</v>
      </c>
      <c r="F80" s="20">
        <v>2.810185185080627E-2</v>
      </c>
      <c r="G80" s="45"/>
    </row>
    <row r="81" spans="1:7" s="2" customFormat="1" x14ac:dyDescent="0.25">
      <c r="A81" s="47" t="s">
        <v>256</v>
      </c>
      <c r="B81" s="47">
        <v>4028</v>
      </c>
      <c r="C81" s="48">
        <v>42492.596250000002</v>
      </c>
      <c r="D81" s="48">
        <v>42492.628333333334</v>
      </c>
      <c r="E81" s="47" t="s">
        <v>324</v>
      </c>
      <c r="F81" s="20">
        <v>3.2083333331684116E-2</v>
      </c>
      <c r="G81" s="45"/>
    </row>
    <row r="82" spans="1:7" s="2" customFormat="1" x14ac:dyDescent="0.25">
      <c r="A82" s="47" t="s">
        <v>257</v>
      </c>
      <c r="B82" s="47">
        <v>4007</v>
      </c>
      <c r="C82" s="48">
        <v>42492.570439814815</v>
      </c>
      <c r="D82" s="48">
        <v>42492.598136574074</v>
      </c>
      <c r="E82" s="47" t="s">
        <v>317</v>
      </c>
      <c r="F82" s="20">
        <v>2.7696759258105885E-2</v>
      </c>
      <c r="G82" s="45"/>
    </row>
    <row r="83" spans="1:7" s="2" customFormat="1" x14ac:dyDescent="0.25">
      <c r="A83" s="47" t="s">
        <v>258</v>
      </c>
      <c r="B83" s="47">
        <v>4008</v>
      </c>
      <c r="C83" s="48">
        <v>42492.607222222221</v>
      </c>
      <c r="D83" s="48">
        <v>42492.639374999999</v>
      </c>
      <c r="E83" s="47" t="s">
        <v>317</v>
      </c>
      <c r="F83" s="20">
        <v>3.2152777777810115E-2</v>
      </c>
      <c r="G83" s="45"/>
    </row>
    <row r="84" spans="1:7" s="2" customFormat="1" x14ac:dyDescent="0.25">
      <c r="A84" s="47" t="s">
        <v>259</v>
      </c>
      <c r="B84" s="47">
        <v>4038</v>
      </c>
      <c r="C84" s="48">
        <v>42492.583923611113</v>
      </c>
      <c r="D84" s="48">
        <v>42492.610775462963</v>
      </c>
      <c r="E84" s="47" t="s">
        <v>321</v>
      </c>
      <c r="F84" s="20">
        <v>2.6851851849642117E-2</v>
      </c>
      <c r="G84" s="45"/>
    </row>
    <row r="85" spans="1:7" s="2" customFormat="1" x14ac:dyDescent="0.25">
      <c r="A85" s="47" t="s">
        <v>260</v>
      </c>
      <c r="B85" s="47">
        <v>4014</v>
      </c>
      <c r="C85" s="48">
        <v>42492.594525462962</v>
      </c>
      <c r="D85" s="48">
        <v>42492.621145833335</v>
      </c>
      <c r="E85" s="47" t="s">
        <v>322</v>
      </c>
      <c r="F85" s="20">
        <v>2.662037037225673E-2</v>
      </c>
      <c r="G85" s="45"/>
    </row>
    <row r="86" spans="1:7" s="2" customFormat="1" x14ac:dyDescent="0.25">
      <c r="A86" s="47" t="s">
        <v>261</v>
      </c>
      <c r="B86" s="47">
        <v>4013</v>
      </c>
      <c r="C86" s="48">
        <v>42492.638298611113</v>
      </c>
      <c r="D86" s="48">
        <v>42492.663784722223</v>
      </c>
      <c r="E86" s="47" t="s">
        <v>322</v>
      </c>
      <c r="F86" s="20">
        <v>2.548611110978527E-2</v>
      </c>
      <c r="G86" s="45"/>
    </row>
    <row r="87" spans="1:7" s="2" customFormat="1" x14ac:dyDescent="0.25">
      <c r="A87" s="47" t="s">
        <v>262</v>
      </c>
      <c r="B87" s="47">
        <v>4025</v>
      </c>
      <c r="C87" s="48">
        <v>42492.604050925926</v>
      </c>
      <c r="D87" s="48">
        <v>42492.631030092591</v>
      </c>
      <c r="E87" s="47" t="s">
        <v>320</v>
      </c>
      <c r="F87" s="20">
        <v>2.6979166665114462E-2</v>
      </c>
      <c r="G87" s="45"/>
    </row>
    <row r="88" spans="1:7" s="2" customFormat="1" x14ac:dyDescent="0.25">
      <c r="A88" s="47" t="s">
        <v>263</v>
      </c>
      <c r="B88" s="47">
        <v>4020</v>
      </c>
      <c r="C88" s="48">
        <v>42492.611875000002</v>
      </c>
      <c r="D88" s="48">
        <v>42492.642893518518</v>
      </c>
      <c r="E88" s="47" t="s">
        <v>323</v>
      </c>
      <c r="F88" s="20">
        <v>3.1018518515338656E-2</v>
      </c>
      <c r="G88" s="45"/>
    </row>
    <row r="89" spans="1:7" s="2" customFormat="1" x14ac:dyDescent="0.25">
      <c r="A89" s="47" t="s">
        <v>264</v>
      </c>
      <c r="B89" s="47">
        <v>4019</v>
      </c>
      <c r="C89" s="48">
        <v>42492.649236111109</v>
      </c>
      <c r="D89" s="48">
        <v>42492.681597222225</v>
      </c>
      <c r="E89" s="47" t="s">
        <v>323</v>
      </c>
      <c r="F89" s="20">
        <v>3.2361111116188113E-2</v>
      </c>
      <c r="G89" s="45"/>
    </row>
    <row r="90" spans="1:7" s="2" customFormat="1" x14ac:dyDescent="0.25">
      <c r="A90" s="47" t="s">
        <v>265</v>
      </c>
      <c r="B90" s="47">
        <v>4016</v>
      </c>
      <c r="C90" s="48">
        <v>42492.620740740742</v>
      </c>
      <c r="D90" s="48">
        <v>42492.651863425926</v>
      </c>
      <c r="E90" s="47" t="s">
        <v>325</v>
      </c>
      <c r="F90" s="20">
        <v>3.1122685184527654E-2</v>
      </c>
      <c r="G90" s="45"/>
    </row>
    <row r="91" spans="1:7" s="2" customFormat="1" x14ac:dyDescent="0.25">
      <c r="A91" s="47" t="s">
        <v>266</v>
      </c>
      <c r="B91" s="47">
        <v>4015</v>
      </c>
      <c r="C91" s="48">
        <v>42492.662453703706</v>
      </c>
      <c r="D91" s="48">
        <v>42492.689942129633</v>
      </c>
      <c r="E91" s="47" t="s">
        <v>325</v>
      </c>
      <c r="F91" s="20">
        <v>2.7488425927003846E-2</v>
      </c>
      <c r="G91" s="45"/>
    </row>
    <row r="92" spans="1:7" s="2" customFormat="1" x14ac:dyDescent="0.25">
      <c r="A92" s="47" t="s">
        <v>267</v>
      </c>
      <c r="B92" s="47">
        <v>4027</v>
      </c>
      <c r="C92" s="48">
        <v>42492.632928240739</v>
      </c>
      <c r="D92" s="48">
        <v>42492.66238425926</v>
      </c>
      <c r="E92" s="47" t="s">
        <v>324</v>
      </c>
      <c r="F92" s="20">
        <v>2.9456018521159422E-2</v>
      </c>
      <c r="G92" s="45"/>
    </row>
    <row r="93" spans="1:7" s="2" customFormat="1" x14ac:dyDescent="0.25">
      <c r="A93" s="47" t="s">
        <v>268</v>
      </c>
      <c r="B93" s="47">
        <v>4028</v>
      </c>
      <c r="C93" s="48">
        <v>42492.669849537036</v>
      </c>
      <c r="D93" s="48">
        <v>42492.70034722222</v>
      </c>
      <c r="E93" s="47" t="s">
        <v>324</v>
      </c>
      <c r="F93" s="20">
        <v>3.0497685183945578E-2</v>
      </c>
      <c r="G93" s="45"/>
    </row>
    <row r="94" spans="1:7" s="2" customFormat="1" x14ac:dyDescent="0.25">
      <c r="A94" s="47" t="s">
        <v>269</v>
      </c>
      <c r="B94" s="47">
        <v>4007</v>
      </c>
      <c r="C94" s="48">
        <v>42492.642048611109</v>
      </c>
      <c r="D94" s="48">
        <v>42492.670358796298</v>
      </c>
      <c r="E94" s="47" t="s">
        <v>317</v>
      </c>
      <c r="F94" s="20">
        <v>2.8310185189184267E-2</v>
      </c>
      <c r="G94" s="45"/>
    </row>
    <row r="95" spans="1:7" s="2" customFormat="1" x14ac:dyDescent="0.25">
      <c r="A95" s="47" t="s">
        <v>270</v>
      </c>
      <c r="B95" s="47">
        <v>4008</v>
      </c>
      <c r="C95" s="48">
        <v>42492.681145833332</v>
      </c>
      <c r="D95" s="48">
        <v>42492.711446759262</v>
      </c>
      <c r="E95" s="47" t="s">
        <v>317</v>
      </c>
      <c r="F95" s="20">
        <v>3.030092592962319E-2</v>
      </c>
      <c r="G95" s="45"/>
    </row>
    <row r="96" spans="1:7" s="2" customFormat="1" x14ac:dyDescent="0.25">
      <c r="A96" s="47" t="s">
        <v>271</v>
      </c>
      <c r="B96" s="47">
        <v>4038</v>
      </c>
      <c r="C96" s="48">
        <v>42492.656655092593</v>
      </c>
      <c r="D96" s="48">
        <v>42492.683148148149</v>
      </c>
      <c r="E96" s="47" t="s">
        <v>321</v>
      </c>
      <c r="F96" s="20">
        <v>2.6493055556784384E-2</v>
      </c>
      <c r="G96" s="45"/>
    </row>
    <row r="97" spans="1:7" s="2" customFormat="1" x14ac:dyDescent="0.25">
      <c r="A97" s="47" t="s">
        <v>272</v>
      </c>
      <c r="B97" s="47">
        <v>4037</v>
      </c>
      <c r="C97" s="48">
        <v>42492.692256944443</v>
      </c>
      <c r="D97" s="48">
        <v>42492.725300925929</v>
      </c>
      <c r="E97" s="47" t="s">
        <v>321</v>
      </c>
      <c r="F97" s="20">
        <v>3.3043981486116536E-2</v>
      </c>
      <c r="G97" s="45"/>
    </row>
    <row r="98" spans="1:7" s="2" customFormat="1" x14ac:dyDescent="0.25">
      <c r="A98" s="47" t="s">
        <v>273</v>
      </c>
      <c r="B98" s="47">
        <v>4014</v>
      </c>
      <c r="C98" s="48">
        <v>42492.666875000003</v>
      </c>
      <c r="D98" s="48">
        <v>42492.693356481483</v>
      </c>
      <c r="E98" s="47" t="s">
        <v>322</v>
      </c>
      <c r="F98" s="20">
        <v>2.6481481480004732E-2</v>
      </c>
      <c r="G98" s="45"/>
    </row>
    <row r="99" spans="1:7" s="2" customFormat="1" x14ac:dyDescent="0.25">
      <c r="A99" s="47" t="s">
        <v>274</v>
      </c>
      <c r="B99" s="47">
        <v>4013</v>
      </c>
      <c r="C99" s="48">
        <v>42492.702418981484</v>
      </c>
      <c r="D99" s="48">
        <v>42492.732268518521</v>
      </c>
      <c r="E99" s="47" t="s">
        <v>322</v>
      </c>
      <c r="F99" s="20">
        <v>2.9849537037080154E-2</v>
      </c>
      <c r="G99" s="45"/>
    </row>
    <row r="100" spans="1:7" s="2" customFormat="1" x14ac:dyDescent="0.25">
      <c r="A100" s="47" t="s">
        <v>275</v>
      </c>
      <c r="B100" s="47">
        <v>4025</v>
      </c>
      <c r="C100" s="48">
        <v>42492.674618055556</v>
      </c>
      <c r="D100" s="48">
        <v>42492.704398148147</v>
      </c>
      <c r="E100" s="47" t="s">
        <v>320</v>
      </c>
      <c r="F100" s="20">
        <v>2.9780092590954155E-2</v>
      </c>
      <c r="G100" s="45"/>
    </row>
    <row r="101" spans="1:7" s="2" customFormat="1" x14ac:dyDescent="0.25">
      <c r="A101" s="47" t="s">
        <v>276</v>
      </c>
      <c r="B101" s="47">
        <v>4020</v>
      </c>
      <c r="C101" s="48">
        <v>42492.684907407405</v>
      </c>
      <c r="D101" s="48">
        <v>42492.713136574072</v>
      </c>
      <c r="E101" s="47" t="s">
        <v>323</v>
      </c>
      <c r="F101" s="20">
        <v>2.8229166666278616E-2</v>
      </c>
      <c r="G101" s="45"/>
    </row>
    <row r="102" spans="1:7" s="2" customFormat="1" x14ac:dyDescent="0.25">
      <c r="A102" s="47" t="s">
        <v>277</v>
      </c>
      <c r="B102" s="47">
        <v>4019</v>
      </c>
      <c r="C102" s="48">
        <v>42492.726759259262</v>
      </c>
      <c r="D102" s="48">
        <v>42492.754189814812</v>
      </c>
      <c r="E102" s="47" t="s">
        <v>323</v>
      </c>
      <c r="F102" s="20">
        <v>2.7430555550381541E-2</v>
      </c>
      <c r="G102" s="45"/>
    </row>
    <row r="103" spans="1:7" s="2" customFormat="1" x14ac:dyDescent="0.25">
      <c r="A103" s="47" t="s">
        <v>278</v>
      </c>
      <c r="B103" s="47">
        <v>4016</v>
      </c>
      <c r="C103" s="48">
        <v>42492.693541666667</v>
      </c>
      <c r="D103" s="48">
        <v>42492.722870370373</v>
      </c>
      <c r="E103" s="47" t="s">
        <v>325</v>
      </c>
      <c r="F103" s="20">
        <v>2.9328703705687076E-2</v>
      </c>
      <c r="G103" s="45"/>
    </row>
    <row r="104" spans="1:7" s="2" customFormat="1" x14ac:dyDescent="0.25">
      <c r="A104" s="47" t="s">
        <v>279</v>
      </c>
      <c r="B104" s="47">
        <v>4015</v>
      </c>
      <c r="C104" s="48">
        <v>42492.733668981484</v>
      </c>
      <c r="D104" s="48">
        <v>42492.762986111113</v>
      </c>
      <c r="E104" s="47" t="s">
        <v>325</v>
      </c>
      <c r="F104" s="20">
        <v>2.9317129628907423E-2</v>
      </c>
      <c r="G104" s="45"/>
    </row>
    <row r="105" spans="1:7" s="2" customFormat="1" x14ac:dyDescent="0.25">
      <c r="A105" s="47" t="s">
        <v>280</v>
      </c>
      <c r="B105" s="47">
        <v>4027</v>
      </c>
      <c r="C105" s="48">
        <v>42492.703564814816</v>
      </c>
      <c r="D105" s="48">
        <v>42492.732870370368</v>
      </c>
      <c r="E105" s="47" t="s">
        <v>324</v>
      </c>
      <c r="F105" s="20">
        <v>2.9305555552127771E-2</v>
      </c>
      <c r="G105" s="45"/>
    </row>
    <row r="106" spans="1:7" s="2" customFormat="1" x14ac:dyDescent="0.25">
      <c r="A106" s="47" t="s">
        <v>281</v>
      </c>
      <c r="B106" s="47">
        <v>4028</v>
      </c>
      <c r="C106" s="48">
        <v>42492.742824074077</v>
      </c>
      <c r="D106" s="48">
        <v>42492.772951388892</v>
      </c>
      <c r="E106" s="47" t="s">
        <v>324</v>
      </c>
      <c r="F106" s="20">
        <v>3.0127314814308193E-2</v>
      </c>
      <c r="G106" s="45"/>
    </row>
    <row r="107" spans="1:7" s="2" customFormat="1" x14ac:dyDescent="0.25">
      <c r="A107" s="47" t="s">
        <v>282</v>
      </c>
      <c r="B107" s="47">
        <v>4007</v>
      </c>
      <c r="C107" s="48">
        <v>42492.717511574076</v>
      </c>
      <c r="D107" s="48">
        <v>42492.745636574073</v>
      </c>
      <c r="E107" s="47" t="s">
        <v>317</v>
      </c>
      <c r="F107" s="20">
        <v>2.8124999997089617E-2</v>
      </c>
      <c r="G107" s="45"/>
    </row>
    <row r="108" spans="1:7" s="2" customFormat="1" x14ac:dyDescent="0.25">
      <c r="A108" s="47" t="s">
        <v>283</v>
      </c>
      <c r="B108" s="47">
        <v>4008</v>
      </c>
      <c r="C108" s="48">
        <v>42492.751840277779</v>
      </c>
      <c r="D108" s="48">
        <v>42492.785879629628</v>
      </c>
      <c r="E108" s="47" t="s">
        <v>317</v>
      </c>
      <c r="F108" s="20">
        <v>3.403935184906004E-2</v>
      </c>
      <c r="G108" s="45"/>
    </row>
    <row r="109" spans="1:7" s="2" customFormat="1" x14ac:dyDescent="0.25">
      <c r="A109" s="47" t="s">
        <v>284</v>
      </c>
      <c r="B109" s="47">
        <v>4038</v>
      </c>
      <c r="C109" s="48">
        <v>42492.727777777778</v>
      </c>
      <c r="D109" s="48">
        <v>42492.754490740743</v>
      </c>
      <c r="E109" s="47" t="s">
        <v>321</v>
      </c>
      <c r="F109" s="20">
        <v>2.6712962964666076E-2</v>
      </c>
      <c r="G109" s="45"/>
    </row>
    <row r="110" spans="1:7" s="2" customFormat="1" x14ac:dyDescent="0.25">
      <c r="A110" s="47" t="s">
        <v>285</v>
      </c>
      <c r="B110" s="47">
        <v>4037</v>
      </c>
      <c r="C110" s="48">
        <v>42492.766655092593</v>
      </c>
      <c r="D110" s="48">
        <v>42492.794085648151</v>
      </c>
      <c r="E110" s="47" t="s">
        <v>321</v>
      </c>
      <c r="F110" s="20">
        <v>2.7430555557657499E-2</v>
      </c>
      <c r="G110" s="45"/>
    </row>
    <row r="111" spans="1:7" s="2" customFormat="1" x14ac:dyDescent="0.25">
      <c r="A111" s="47" t="s">
        <v>286</v>
      </c>
      <c r="B111" s="47">
        <v>4014</v>
      </c>
      <c r="C111" s="48">
        <v>42492.738923611112</v>
      </c>
      <c r="D111" s="48">
        <v>42492.765104166669</v>
      </c>
      <c r="E111" s="47" t="s">
        <v>322</v>
      </c>
      <c r="F111" s="20">
        <v>2.6180555556493346E-2</v>
      </c>
      <c r="G111" s="45"/>
    </row>
    <row r="112" spans="1:7" s="2" customFormat="1" x14ac:dyDescent="0.25">
      <c r="A112" s="47" t="s">
        <v>287</v>
      </c>
      <c r="B112" s="47">
        <v>4013</v>
      </c>
      <c r="C112" s="48">
        <v>42492.77484953704</v>
      </c>
      <c r="D112" s="48">
        <v>42492.80505787037</v>
      </c>
      <c r="E112" s="47" t="s">
        <v>322</v>
      </c>
      <c r="F112" s="20">
        <v>3.0208333329937886E-2</v>
      </c>
      <c r="G112" s="45"/>
    </row>
    <row r="113" spans="1:7" s="2" customFormat="1" x14ac:dyDescent="0.25">
      <c r="A113" s="47" t="s">
        <v>288</v>
      </c>
      <c r="B113" s="47">
        <v>4025</v>
      </c>
      <c r="C113" s="48">
        <v>42492.747175925928</v>
      </c>
      <c r="D113" s="48">
        <v>42492.775092592594</v>
      </c>
      <c r="E113" s="47" t="s">
        <v>320</v>
      </c>
      <c r="F113" s="20">
        <v>2.7916666665987577E-2</v>
      </c>
      <c r="G113" s="45"/>
    </row>
    <row r="114" spans="1:7" s="2" customFormat="1" x14ac:dyDescent="0.25">
      <c r="A114" s="47" t="s">
        <v>289</v>
      </c>
      <c r="B114" s="47">
        <v>4020</v>
      </c>
      <c r="C114" s="48">
        <v>42492.760729166665</v>
      </c>
      <c r="D114" s="48">
        <v>42492.786712962959</v>
      </c>
      <c r="E114" s="47" t="s">
        <v>323</v>
      </c>
      <c r="F114" s="20">
        <v>2.5983796294895001E-2</v>
      </c>
      <c r="G114" s="45"/>
    </row>
    <row r="115" spans="1:7" s="2" customFormat="1" x14ac:dyDescent="0.25">
      <c r="A115" s="47" t="s">
        <v>290</v>
      </c>
      <c r="B115" s="47">
        <v>4019</v>
      </c>
      <c r="C115" s="48">
        <v>42492.793136574073</v>
      </c>
      <c r="D115" s="48">
        <v>42492.826643518521</v>
      </c>
      <c r="E115" s="47" t="s">
        <v>323</v>
      </c>
      <c r="F115" s="20">
        <v>3.3506944448163267E-2</v>
      </c>
      <c r="G115" s="45"/>
    </row>
    <row r="116" spans="1:7" s="2" customFormat="1" x14ac:dyDescent="0.25">
      <c r="A116" s="47" t="s">
        <v>291</v>
      </c>
      <c r="B116" s="47">
        <v>4016</v>
      </c>
      <c r="C116" s="48">
        <v>42492.76902777778</v>
      </c>
      <c r="D116" s="48">
        <v>42492.796168981484</v>
      </c>
      <c r="E116" s="47" t="s">
        <v>325</v>
      </c>
      <c r="F116" s="20">
        <v>2.7141203703649808E-2</v>
      </c>
      <c r="G116" s="45"/>
    </row>
    <row r="117" spans="1:7" s="2" customFormat="1" x14ac:dyDescent="0.25">
      <c r="A117" s="47" t="s">
        <v>292</v>
      </c>
      <c r="B117" s="47">
        <v>4015</v>
      </c>
      <c r="C117" s="48">
        <v>42492.810104166667</v>
      </c>
      <c r="D117" s="48">
        <v>42492.838402777779</v>
      </c>
      <c r="E117" s="47" t="s">
        <v>325</v>
      </c>
      <c r="F117" s="20">
        <v>2.8298611112404615E-2</v>
      </c>
      <c r="G117" s="45"/>
    </row>
    <row r="118" spans="1:7" s="2" customFormat="1" x14ac:dyDescent="0.25">
      <c r="A118" s="47" t="s">
        <v>293</v>
      </c>
      <c r="B118" s="47">
        <v>4007</v>
      </c>
      <c r="C118" s="48">
        <v>42492.789293981485</v>
      </c>
      <c r="D118" s="48">
        <v>42492.817349537036</v>
      </c>
      <c r="E118" s="47" t="s">
        <v>317</v>
      </c>
      <c r="F118" s="20">
        <v>2.8055555550963618E-2</v>
      </c>
      <c r="G118" s="45"/>
    </row>
    <row r="119" spans="1:7" s="2" customFormat="1" x14ac:dyDescent="0.25">
      <c r="A119" s="47" t="s">
        <v>294</v>
      </c>
      <c r="B119" s="47">
        <v>4008</v>
      </c>
      <c r="C119" s="48">
        <v>42492.827615740738</v>
      </c>
      <c r="D119" s="48">
        <v>42492.858402777776</v>
      </c>
      <c r="E119" s="47" t="s">
        <v>317</v>
      </c>
      <c r="F119" s="20">
        <v>3.0787037037953269E-2</v>
      </c>
      <c r="G119" s="45"/>
    </row>
    <row r="120" spans="1:7" s="2" customFormat="1" x14ac:dyDescent="0.25">
      <c r="A120" s="47" t="s">
        <v>295</v>
      </c>
      <c r="B120" s="47">
        <v>4014</v>
      </c>
      <c r="C120" s="48">
        <v>42492.80877314815</v>
      </c>
      <c r="D120" s="48">
        <v>42492.837291666663</v>
      </c>
      <c r="E120" s="47" t="s">
        <v>322</v>
      </c>
      <c r="F120" s="20">
        <v>2.8518518513010349E-2</v>
      </c>
      <c r="G120" s="45"/>
    </row>
    <row r="121" spans="1:7" s="2" customFormat="1" x14ac:dyDescent="0.25">
      <c r="A121" s="47" t="s">
        <v>296</v>
      </c>
      <c r="B121" s="47">
        <v>4013</v>
      </c>
      <c r="C121" s="48">
        <v>42492.851817129631</v>
      </c>
      <c r="D121" s="48">
        <v>42492.883981481478</v>
      </c>
      <c r="E121" s="47" t="s">
        <v>322</v>
      </c>
      <c r="F121" s="20">
        <v>3.216435184731381E-2</v>
      </c>
      <c r="G121" s="45"/>
    </row>
    <row r="122" spans="1:7" s="2" customFormat="1" x14ac:dyDescent="0.25">
      <c r="A122" s="47" t="s">
        <v>297</v>
      </c>
      <c r="B122" s="47">
        <v>4020</v>
      </c>
      <c r="C122" s="48">
        <v>42492.830451388887</v>
      </c>
      <c r="D122" s="48">
        <v>42492.8590625</v>
      </c>
      <c r="E122" s="47" t="s">
        <v>323</v>
      </c>
      <c r="F122" s="20">
        <v>2.8611111112695653E-2</v>
      </c>
      <c r="G122" s="45"/>
    </row>
    <row r="123" spans="1:7" s="2" customFormat="1" x14ac:dyDescent="0.25">
      <c r="A123" s="47" t="s">
        <v>298</v>
      </c>
      <c r="B123" s="47">
        <v>4019</v>
      </c>
      <c r="C123" s="48">
        <v>42492.872442129628</v>
      </c>
      <c r="D123" s="48">
        <v>42492.898275462961</v>
      </c>
      <c r="E123" s="47" t="s">
        <v>323</v>
      </c>
      <c r="F123" s="20">
        <v>2.5833333333139308E-2</v>
      </c>
      <c r="G123" s="45"/>
    </row>
    <row r="124" spans="1:7" s="2" customFormat="1" x14ac:dyDescent="0.25">
      <c r="A124" s="47" t="s">
        <v>299</v>
      </c>
      <c r="B124" s="47">
        <v>4016</v>
      </c>
      <c r="C124" s="48">
        <v>42492.854247685187</v>
      </c>
      <c r="D124" s="48">
        <v>42492.881249999999</v>
      </c>
      <c r="E124" s="47" t="s">
        <v>325</v>
      </c>
      <c r="F124" s="20">
        <v>2.700231481139781E-2</v>
      </c>
      <c r="G124" s="45"/>
    </row>
    <row r="125" spans="1:7" s="2" customFormat="1" x14ac:dyDescent="0.25">
      <c r="A125" s="47" t="s">
        <v>300</v>
      </c>
      <c r="B125" s="47">
        <v>4015</v>
      </c>
      <c r="C125" s="48">
        <v>42492.888680555552</v>
      </c>
      <c r="D125" s="48">
        <v>42492.923263888886</v>
      </c>
      <c r="E125" s="47" t="s">
        <v>325</v>
      </c>
      <c r="F125" s="20">
        <v>3.4583333334012423E-2</v>
      </c>
      <c r="G125" s="45"/>
    </row>
    <row r="126" spans="1:7" s="2" customFormat="1" x14ac:dyDescent="0.25">
      <c r="A126" s="47" t="s">
        <v>301</v>
      </c>
      <c r="B126" s="47">
        <v>4007</v>
      </c>
      <c r="C126" s="48">
        <v>42492.869270833333</v>
      </c>
      <c r="D126" s="48">
        <v>42492.902233796296</v>
      </c>
      <c r="E126" s="47" t="s">
        <v>317</v>
      </c>
      <c r="F126" s="20">
        <v>3.2962962963210884E-2</v>
      </c>
      <c r="G126" s="45"/>
    </row>
    <row r="127" spans="1:7" s="2" customFormat="1" x14ac:dyDescent="0.25">
      <c r="A127" s="47" t="s">
        <v>302</v>
      </c>
      <c r="B127" s="47">
        <v>4008</v>
      </c>
      <c r="C127" s="48">
        <v>42492.909166666665</v>
      </c>
      <c r="D127" s="48">
        <v>42492.943831018521</v>
      </c>
      <c r="E127" s="47" t="s">
        <v>317</v>
      </c>
      <c r="F127" s="20">
        <v>3.4664351856918074E-2</v>
      </c>
      <c r="G127" s="45"/>
    </row>
    <row r="128" spans="1:7" s="2" customFormat="1" x14ac:dyDescent="0.25">
      <c r="A128" s="47" t="s">
        <v>303</v>
      </c>
      <c r="B128" s="47">
        <v>4042</v>
      </c>
      <c r="C128" s="48">
        <v>42492.894976851851</v>
      </c>
      <c r="D128" s="48">
        <v>42492.922418981485</v>
      </c>
      <c r="E128" s="47" t="s">
        <v>326</v>
      </c>
      <c r="F128" s="20">
        <v>2.7442129634437151E-2</v>
      </c>
      <c r="G128" s="45"/>
    </row>
    <row r="129" spans="1:8" s="2" customFormat="1" x14ac:dyDescent="0.25">
      <c r="A129" s="47" t="s">
        <v>304</v>
      </c>
      <c r="B129" s="47">
        <v>4041</v>
      </c>
      <c r="C129" s="48">
        <v>42492.93509259259</v>
      </c>
      <c r="D129" s="48">
        <v>42492.963692129626</v>
      </c>
      <c r="E129" s="47" t="s">
        <v>326</v>
      </c>
      <c r="F129" s="20">
        <v>2.8599537035916001E-2</v>
      </c>
      <c r="G129" s="45"/>
    </row>
    <row r="130" spans="1:8" s="2" customFormat="1" x14ac:dyDescent="0.25">
      <c r="A130" s="47" t="s">
        <v>305</v>
      </c>
      <c r="B130" s="47">
        <v>4020</v>
      </c>
      <c r="C130" s="48">
        <v>42492.910856481481</v>
      </c>
      <c r="D130" s="48">
        <v>42492.944178240738</v>
      </c>
      <c r="E130" s="47" t="s">
        <v>323</v>
      </c>
      <c r="F130" s="20">
        <v>3.3321759256068617E-2</v>
      </c>
      <c r="G130" s="45"/>
    </row>
    <row r="131" spans="1:8" s="2" customFormat="1" x14ac:dyDescent="0.25">
      <c r="A131" s="47" t="s">
        <v>306</v>
      </c>
      <c r="B131" s="47">
        <v>4019</v>
      </c>
      <c r="C131" s="48">
        <v>42492.955891203703</v>
      </c>
      <c r="D131" s="48">
        <v>42492.983252314814</v>
      </c>
      <c r="E131" s="47" t="s">
        <v>323</v>
      </c>
      <c r="F131" s="20">
        <v>2.73611111115315E-2</v>
      </c>
      <c r="G131" s="45"/>
    </row>
    <row r="132" spans="1:8" s="2" customFormat="1" x14ac:dyDescent="0.25">
      <c r="A132" s="47" t="s">
        <v>307</v>
      </c>
      <c r="B132" s="47">
        <v>4016</v>
      </c>
      <c r="C132" s="48">
        <v>42492.937604166669</v>
      </c>
      <c r="D132" s="48">
        <v>42492.962696759256</v>
      </c>
      <c r="E132" s="47" t="s">
        <v>325</v>
      </c>
      <c r="F132" s="20">
        <v>2.509259258658858E-2</v>
      </c>
      <c r="G132" s="45"/>
    </row>
    <row r="133" spans="1:8" s="2" customFormat="1" x14ac:dyDescent="0.25">
      <c r="A133" s="47" t="s">
        <v>308</v>
      </c>
      <c r="B133" s="47">
        <v>4015</v>
      </c>
      <c r="C133" s="48">
        <v>42492.971203703702</v>
      </c>
      <c r="D133" s="48">
        <v>42493.003657407404</v>
      </c>
      <c r="E133" s="47" t="s">
        <v>325</v>
      </c>
      <c r="F133" s="20">
        <v>3.2453703701321501E-2</v>
      </c>
      <c r="G133" s="45"/>
    </row>
    <row r="134" spans="1:8" s="2" customFormat="1" x14ac:dyDescent="0.25">
      <c r="A134" s="47" t="s">
        <v>309</v>
      </c>
      <c r="B134" s="47">
        <v>4007</v>
      </c>
      <c r="C134" s="48">
        <v>42492.951585648145</v>
      </c>
      <c r="D134" s="48">
        <v>42492.984942129631</v>
      </c>
      <c r="E134" s="47" t="s">
        <v>317</v>
      </c>
      <c r="F134" s="20">
        <v>3.3356481486407574E-2</v>
      </c>
      <c r="G134" s="45"/>
    </row>
    <row r="135" spans="1:8" s="2" customFormat="1" x14ac:dyDescent="0.25">
      <c r="A135" s="47" t="s">
        <v>310</v>
      </c>
      <c r="B135" s="47">
        <v>4008</v>
      </c>
      <c r="C135" s="48">
        <v>42492.997789351852</v>
      </c>
      <c r="D135" s="48">
        <v>42493.026018518518</v>
      </c>
      <c r="E135" s="47" t="s">
        <v>317</v>
      </c>
      <c r="F135" s="20">
        <v>2.8229166666278616E-2</v>
      </c>
      <c r="G135" s="45"/>
    </row>
    <row r="136" spans="1:8" s="2" customFormat="1" x14ac:dyDescent="0.25">
      <c r="A136" s="47" t="s">
        <v>311</v>
      </c>
      <c r="B136" s="47">
        <v>4042</v>
      </c>
      <c r="C136" s="48">
        <v>42492.980405092596</v>
      </c>
      <c r="D136" s="48">
        <v>42493.00640046296</v>
      </c>
      <c r="E136" s="47" t="s">
        <v>326</v>
      </c>
      <c r="F136" s="20">
        <v>2.5995370364398696E-2</v>
      </c>
      <c r="G136" s="45"/>
    </row>
    <row r="137" spans="1:8" s="2" customFormat="1" x14ac:dyDescent="0.25">
      <c r="A137" s="47" t="s">
        <v>312</v>
      </c>
      <c r="B137" s="47">
        <v>4041</v>
      </c>
      <c r="C137" s="48">
        <v>42493.012465277781</v>
      </c>
      <c r="D137" s="48">
        <v>42493.044895833336</v>
      </c>
      <c r="E137" s="47" t="s">
        <v>326</v>
      </c>
      <c r="F137" s="20">
        <v>3.2430555555038154E-2</v>
      </c>
      <c r="G137" s="45"/>
    </row>
    <row r="138" spans="1:8" s="2" customFormat="1" x14ac:dyDescent="0.25">
      <c r="A138" s="47" t="s">
        <v>313</v>
      </c>
      <c r="B138" s="47">
        <v>4020</v>
      </c>
      <c r="C138" s="48">
        <v>42492.991296296299</v>
      </c>
      <c r="D138" s="48">
        <v>42493.025000000001</v>
      </c>
      <c r="E138" s="47" t="s">
        <v>323</v>
      </c>
      <c r="F138" s="20">
        <v>3.3703703702485655E-2</v>
      </c>
      <c r="G138" s="45"/>
    </row>
    <row r="139" spans="1:8" s="2" customFormat="1" x14ac:dyDescent="0.25">
      <c r="A139" s="47" t="s">
        <v>314</v>
      </c>
      <c r="B139" s="47">
        <v>4019</v>
      </c>
      <c r="C139" s="48">
        <v>42493.039155092592</v>
      </c>
      <c r="D139" s="48">
        <v>42493.066840277781</v>
      </c>
      <c r="E139" s="47" t="s">
        <v>323</v>
      </c>
      <c r="F139" s="20">
        <v>2.768518518860219E-2</v>
      </c>
      <c r="G139" s="45"/>
    </row>
    <row r="140" spans="1:8" s="2" customFormat="1" x14ac:dyDescent="0.25">
      <c r="A140" s="47" t="s">
        <v>315</v>
      </c>
      <c r="B140" s="47">
        <v>4016</v>
      </c>
      <c r="C140" s="48">
        <v>42493.021053240744</v>
      </c>
      <c r="D140" s="48">
        <v>42493.050312500003</v>
      </c>
      <c r="E140" s="47" t="s">
        <v>325</v>
      </c>
      <c r="F140" s="20">
        <v>2.9259259259561077E-2</v>
      </c>
      <c r="G140" s="45"/>
    </row>
    <row r="141" spans="1:8" s="2" customFormat="1" x14ac:dyDescent="0.25">
      <c r="A141" s="47" t="s">
        <v>316</v>
      </c>
      <c r="B141" s="47">
        <v>4015</v>
      </c>
      <c r="C141" s="48">
        <v>42493.058622685188</v>
      </c>
      <c r="D141" s="48">
        <v>42493.087175925924</v>
      </c>
      <c r="E141" s="47" t="s">
        <v>325</v>
      </c>
      <c r="F141" s="20">
        <v>2.8553240736073349E-2</v>
      </c>
      <c r="G141" s="45"/>
    </row>
    <row r="142" spans="1:8" s="2" customFormat="1" x14ac:dyDescent="0.25">
      <c r="A142" s="51"/>
      <c r="B142" s="52"/>
      <c r="C142" s="53"/>
      <c r="D142" s="53"/>
      <c r="E142" s="52"/>
      <c r="F142" s="54"/>
      <c r="G142"/>
    </row>
    <row r="143" spans="1:8" s="2" customFormat="1" x14ac:dyDescent="0.25">
      <c r="A143" s="51"/>
      <c r="B143" s="52"/>
      <c r="C143" s="53"/>
      <c r="D143" s="53"/>
      <c r="E143" s="52"/>
      <c r="F143" s="54"/>
      <c r="G143"/>
    </row>
    <row r="144" spans="1:8" s="2" customFormat="1" x14ac:dyDescent="0.25">
      <c r="A144" s="51"/>
      <c r="B144" s="52"/>
      <c r="C144" s="53"/>
      <c r="D144" s="53"/>
      <c r="E144" s="52"/>
      <c r="F144" s="54"/>
      <c r="G144"/>
      <c r="H144"/>
    </row>
    <row r="145" spans="1:15" s="2" customFormat="1" x14ac:dyDescent="0.25">
      <c r="A145" s="51"/>
      <c r="B145" s="52"/>
      <c r="C145" s="53"/>
      <c r="D145" s="53"/>
      <c r="E145" s="52"/>
      <c r="F145" s="54"/>
      <c r="G145"/>
      <c r="H145"/>
    </row>
    <row r="146" spans="1:15" s="2" customFormat="1" x14ac:dyDescent="0.25">
      <c r="A146" s="51"/>
      <c r="B146" s="52"/>
      <c r="C146" s="53"/>
      <c r="D146" s="53"/>
      <c r="E146" s="52"/>
      <c r="F146" s="54"/>
      <c r="G146"/>
      <c r="H146"/>
    </row>
    <row r="147" spans="1:15" s="2" customFormat="1" x14ac:dyDescent="0.25">
      <c r="A147" s="51"/>
      <c r="B147" s="52"/>
      <c r="C147" s="53"/>
      <c r="D147" s="53"/>
      <c r="E147" s="52"/>
      <c r="F147" s="54"/>
      <c r="G147"/>
      <c r="H147"/>
    </row>
    <row r="148" spans="1:15" s="2" customFormat="1" x14ac:dyDescent="0.25">
      <c r="A148" s="51"/>
      <c r="B148" s="52"/>
      <c r="C148" s="53"/>
      <c r="D148" s="53"/>
      <c r="E148" s="52"/>
      <c r="F148" s="54"/>
      <c r="G148"/>
      <c r="H148"/>
      <c r="I148"/>
    </row>
    <row r="149" spans="1:15" x14ac:dyDescent="0.25">
      <c r="J149" s="2"/>
      <c r="K149" s="2"/>
    </row>
    <row r="150" spans="1:15" x14ac:dyDescent="0.25">
      <c r="I150" s="2"/>
      <c r="J150" s="2"/>
      <c r="K150" s="2"/>
    </row>
    <row r="151" spans="1:15" s="2" customFormat="1" x14ac:dyDescent="0.25">
      <c r="A151" s="51"/>
      <c r="B151" s="52"/>
      <c r="C151" s="53"/>
      <c r="D151" s="53"/>
      <c r="E151" s="52"/>
      <c r="F151" s="54"/>
      <c r="G151"/>
      <c r="H151"/>
      <c r="L151"/>
      <c r="M151"/>
      <c r="N151"/>
      <c r="O151"/>
    </row>
    <row r="152" spans="1:15" x14ac:dyDescent="0.25">
      <c r="J152" s="2"/>
      <c r="K152" s="2"/>
    </row>
    <row r="153" spans="1:15" x14ac:dyDescent="0.25">
      <c r="J153" s="2"/>
      <c r="K153" s="2"/>
    </row>
    <row r="154" spans="1:15" x14ac:dyDescent="0.25">
      <c r="J154" s="2"/>
      <c r="K154" s="2"/>
    </row>
  </sheetData>
  <mergeCells count="2">
    <mergeCell ref="A1:F1"/>
    <mergeCell ref="L3:N3"/>
  </mergeCells>
  <conditionalFormatting sqref="E54:G61 E53:F53 E63:G141 E62:F62 E3:G52">
    <cfRule type="expression" dxfId="32" priority="26">
      <formula>#REF!&gt;#REF!</formula>
    </cfRule>
    <cfRule type="expression" dxfId="31" priority="27">
      <formula>#REF!&gt;0</formula>
    </cfRule>
    <cfRule type="expression" dxfId="30" priority="28">
      <formula>#REF!&gt;0</formula>
    </cfRule>
  </conditionalFormatting>
  <conditionalFormatting sqref="A3:D141">
    <cfRule type="expression" dxfId="29" priority="20">
      <formula>$P3&gt;0</formula>
    </cfRule>
    <cfRule type="expression" dxfId="28" priority="21">
      <formula>$O3&gt;0</formula>
    </cfRule>
  </conditionalFormatting>
  <conditionalFormatting sqref="G53">
    <cfRule type="expression" dxfId="27" priority="5">
      <formula>$P53&gt;0</formula>
    </cfRule>
    <cfRule type="expression" dxfId="26" priority="6">
      <formula>$O53&gt;0</formula>
    </cfRule>
  </conditionalFormatting>
  <conditionalFormatting sqref="G62">
    <cfRule type="expression" dxfId="25" priority="2">
      <formula>$P62&gt;0</formula>
    </cfRule>
    <cfRule type="expression" dxfId="24" priority="3">
      <formula>$O62&gt;0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" id="{0EA02149-BE41-4F84-B137-D31AA555EB54}">
            <xm:f>$N3&gt;'[Train Runs and Enforcements 2016-05-02.xlsx]Variables'!#REF!</xm:f>
            <x14:dxf>
              <fill>
                <patternFill>
                  <bgColor theme="5" tint="0.79998168889431442"/>
                </patternFill>
              </fill>
            </x14:dxf>
          </x14:cfRule>
          <xm:sqref>A3:D141</xm:sqref>
        </x14:conditionalFormatting>
        <x14:conditionalFormatting xmlns:xm="http://schemas.microsoft.com/office/excel/2006/main">
          <x14:cfRule type="expression" priority="4" id="{28366794-8E53-4130-866A-204C2729A1CE}">
            <xm:f>$N53&gt;'[Train Runs and Enforcements 2016-05-02.xlsx]Variables'!#REF!</xm:f>
            <x14:dxf>
              <fill>
                <patternFill>
                  <bgColor theme="5" tint="0.79998168889431442"/>
                </patternFill>
              </fill>
            </x14:dxf>
          </x14:cfRule>
          <xm:sqref>G53</xm:sqref>
        </x14:conditionalFormatting>
        <x14:conditionalFormatting xmlns:xm="http://schemas.microsoft.com/office/excel/2006/main">
          <x14:cfRule type="expression" priority="1" id="{90461E08-9F68-4363-A8BC-29E2E9949F69}">
            <xm:f>$N62&gt;'[Train Runs and Enforcements 2016-05-02.xlsx]Variables'!#REF!</xm:f>
            <x14:dxf>
              <fill>
                <patternFill>
                  <bgColor theme="5" tint="0.79998168889431442"/>
                </patternFill>
              </fill>
            </x14:dxf>
          </x14:cfRule>
          <xm:sqref>G62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6"/>
  <sheetViews>
    <sheetView showGridLines="0" topLeftCell="A70" zoomScale="85" zoomScaleNormal="85" workbookViewId="0">
      <selection activeCell="A99" sqref="A99"/>
    </sheetView>
  </sheetViews>
  <sheetFormatPr defaultRowHeight="15" x14ac:dyDescent="0.25"/>
  <cols>
    <col min="1" max="1" width="10.5703125" style="2" customWidth="1"/>
    <col min="2" max="2" width="9" customWidth="1"/>
    <col min="3" max="3" width="20.140625" style="7" customWidth="1"/>
    <col min="4" max="4" width="19.7109375" style="7" customWidth="1"/>
    <col min="5" max="5" width="10" bestFit="1" customWidth="1"/>
    <col min="6" max="6" width="10.85546875" style="1" bestFit="1" customWidth="1"/>
    <col min="7" max="7" width="87.140625" bestFit="1" customWidth="1"/>
    <col min="8" max="8" width="4.28515625" customWidth="1"/>
    <col min="10" max="10" width="40.140625" bestFit="1" customWidth="1"/>
    <col min="11" max="11" width="14.28515625" customWidth="1"/>
    <col min="12" max="12" width="17" customWidth="1"/>
    <col min="13" max="13" width="11.85546875" customWidth="1"/>
    <col min="14" max="14" width="12.5703125" customWidth="1"/>
  </cols>
  <sheetData>
    <row r="1" spans="1:65" ht="57.75" customHeight="1" thickBot="1" x14ac:dyDescent="0.3">
      <c r="A1" s="71" t="s">
        <v>169</v>
      </c>
      <c r="B1" s="71"/>
      <c r="C1" s="71"/>
      <c r="D1" s="71"/>
      <c r="E1" s="71"/>
      <c r="F1" s="71"/>
    </row>
    <row r="2" spans="1:65" s="5" customFormat="1" ht="69" customHeight="1" thickBot="1" x14ac:dyDescent="0.3">
      <c r="A2" s="9" t="s">
        <v>0</v>
      </c>
      <c r="B2" s="10" t="s">
        <v>11</v>
      </c>
      <c r="C2" s="12" t="s">
        <v>1</v>
      </c>
      <c r="D2" s="12" t="s">
        <v>2</v>
      </c>
      <c r="E2" s="10" t="s">
        <v>12</v>
      </c>
      <c r="F2" s="13" t="s">
        <v>3</v>
      </c>
      <c r="G2" s="10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pans="1:65" s="2" customFormat="1" ht="15.75" thickBot="1" x14ac:dyDescent="0.3">
      <c r="A3" s="6" t="s">
        <v>332</v>
      </c>
      <c r="B3" s="6">
        <v>4027</v>
      </c>
      <c r="C3" s="56">
        <v>42493.135648148149</v>
      </c>
      <c r="D3" s="56">
        <v>42493.161886574075</v>
      </c>
      <c r="E3" s="6" t="s">
        <v>324</v>
      </c>
      <c r="F3" s="20">
        <v>2.6238425925839692E-2</v>
      </c>
      <c r="G3" s="11"/>
      <c r="J3" s="26">
        <v>42491</v>
      </c>
      <c r="K3" s="27"/>
      <c r="L3" s="67" t="s">
        <v>3</v>
      </c>
      <c r="M3" s="67"/>
      <c r="N3" s="68"/>
    </row>
    <row r="4" spans="1:65" s="2" customFormat="1" ht="15.75" thickBot="1" x14ac:dyDescent="0.3">
      <c r="A4" s="6" t="s">
        <v>333</v>
      </c>
      <c r="B4" s="6">
        <v>4013</v>
      </c>
      <c r="C4" s="56">
        <v>42493.174432870372</v>
      </c>
      <c r="D4" s="56">
        <v>42493.206446759257</v>
      </c>
      <c r="E4" s="6" t="s">
        <v>322</v>
      </c>
      <c r="F4" s="20">
        <v>3.2013888885558117E-2</v>
      </c>
      <c r="G4" s="11"/>
      <c r="J4" s="34"/>
      <c r="K4" s="3" t="s">
        <v>156</v>
      </c>
      <c r="L4" s="3" t="s">
        <v>4</v>
      </c>
      <c r="M4" s="3" t="s">
        <v>5</v>
      </c>
      <c r="N4" s="3" t="s">
        <v>6</v>
      </c>
    </row>
    <row r="5" spans="1:65" s="2" customFormat="1" x14ac:dyDescent="0.25">
      <c r="A5" s="6" t="s">
        <v>334</v>
      </c>
      <c r="B5" s="6">
        <v>4024</v>
      </c>
      <c r="C5" s="56">
        <v>42493.154965277776</v>
      </c>
      <c r="D5" s="56">
        <v>42493.184247685182</v>
      </c>
      <c r="E5" s="6" t="s">
        <v>319</v>
      </c>
      <c r="F5" s="20">
        <v>2.9282407405844424E-2</v>
      </c>
      <c r="G5" s="11"/>
      <c r="J5" s="28" t="s">
        <v>7</v>
      </c>
      <c r="K5" s="30">
        <f>COUNT(F3:F998)</f>
        <v>143</v>
      </c>
      <c r="L5" s="30" t="s">
        <v>8</v>
      </c>
      <c r="M5" s="30" t="s">
        <v>8</v>
      </c>
      <c r="N5" s="30" t="s">
        <v>8</v>
      </c>
    </row>
    <row r="6" spans="1:65" s="2" customFormat="1" x14ac:dyDescent="0.25">
      <c r="A6" s="6" t="s">
        <v>335</v>
      </c>
      <c r="B6" s="6">
        <v>4032</v>
      </c>
      <c r="C6" s="56">
        <v>42493.19568287037</v>
      </c>
      <c r="D6" s="56">
        <v>42493.222557870373</v>
      </c>
      <c r="E6" s="6" t="s">
        <v>476</v>
      </c>
      <c r="F6" s="20">
        <v>2.6875000003201421E-2</v>
      </c>
      <c r="G6" s="11"/>
      <c r="J6" s="28" t="s">
        <v>159</v>
      </c>
      <c r="K6" s="30">
        <f>K5-SUM(K8:K9)</f>
        <v>140</v>
      </c>
      <c r="L6" s="31">
        <v>42.004050925243064</v>
      </c>
      <c r="M6" s="31">
        <v>35.883333329111338</v>
      </c>
      <c r="N6" s="31">
        <v>53.433333324501291</v>
      </c>
    </row>
    <row r="7" spans="1:65" s="2" customFormat="1" x14ac:dyDescent="0.25">
      <c r="A7" s="6" t="s">
        <v>336</v>
      </c>
      <c r="B7" s="6">
        <v>4038</v>
      </c>
      <c r="C7" s="56">
        <v>42493.172175925924</v>
      </c>
      <c r="D7" s="56">
        <v>42493.203287037039</v>
      </c>
      <c r="E7" s="6" t="s">
        <v>321</v>
      </c>
      <c r="F7" s="20">
        <v>3.1111111115023959E-2</v>
      </c>
      <c r="G7" s="11"/>
      <c r="J7" s="28" t="s">
        <v>9</v>
      </c>
      <c r="K7" s="35">
        <f>K6/K5</f>
        <v>0.97902097902097907</v>
      </c>
      <c r="L7" s="32"/>
      <c r="M7" s="30" t="s">
        <v>8</v>
      </c>
      <c r="N7" s="30" t="s">
        <v>8</v>
      </c>
    </row>
    <row r="8" spans="1:65" s="2" customFormat="1" x14ac:dyDescent="0.25">
      <c r="A8" s="6" t="s">
        <v>337</v>
      </c>
      <c r="B8" s="6">
        <v>4026</v>
      </c>
      <c r="C8" s="56">
        <v>42493.214490740742</v>
      </c>
      <c r="D8" s="56">
        <v>42493.24119212963</v>
      </c>
      <c r="E8" s="6" t="s">
        <v>320</v>
      </c>
      <c r="F8" s="20">
        <v>2.6701388887886424E-2</v>
      </c>
      <c r="G8" s="11"/>
      <c r="J8" s="28" t="s">
        <v>160</v>
      </c>
      <c r="K8" s="30">
        <v>3</v>
      </c>
      <c r="L8" s="32" t="s">
        <v>8</v>
      </c>
      <c r="M8" s="32" t="s">
        <v>8</v>
      </c>
      <c r="N8" s="32" t="s">
        <v>8</v>
      </c>
    </row>
    <row r="9" spans="1:65" s="2" customFormat="1" ht="15.75" thickBot="1" x14ac:dyDescent="0.3">
      <c r="A9" s="6" t="s">
        <v>338</v>
      </c>
      <c r="B9" s="6">
        <v>4042</v>
      </c>
      <c r="C9" s="56">
        <v>42493.182928240742</v>
      </c>
      <c r="D9" s="56">
        <v>42493.213194444441</v>
      </c>
      <c r="E9" s="6" t="s">
        <v>326</v>
      </c>
      <c r="F9" s="20">
        <v>3.0266203699284233E-2</v>
      </c>
      <c r="G9" s="11"/>
      <c r="J9" s="29" t="s">
        <v>161</v>
      </c>
      <c r="K9" s="36">
        <v>0</v>
      </c>
      <c r="L9" s="33" t="s">
        <v>8</v>
      </c>
      <c r="M9" s="33" t="s">
        <v>8</v>
      </c>
      <c r="N9" s="33" t="s">
        <v>8</v>
      </c>
    </row>
    <row r="10" spans="1:65" s="2" customFormat="1" x14ac:dyDescent="0.25">
      <c r="A10" s="6" t="s">
        <v>339</v>
      </c>
      <c r="B10" s="6">
        <v>4041</v>
      </c>
      <c r="C10" s="56">
        <v>42493.218888888892</v>
      </c>
      <c r="D10" s="56">
        <v>42493.252326388887</v>
      </c>
      <c r="E10" s="6" t="s">
        <v>326</v>
      </c>
      <c r="F10" s="20">
        <v>3.3437499994761311E-2</v>
      </c>
      <c r="G10" s="11"/>
    </row>
    <row r="11" spans="1:65" s="2" customFormat="1" x14ac:dyDescent="0.25">
      <c r="A11" s="6" t="s">
        <v>340</v>
      </c>
      <c r="B11" s="6">
        <v>4011</v>
      </c>
      <c r="C11" s="56">
        <v>42493.191574074073</v>
      </c>
      <c r="D11" s="56">
        <v>42493.223506944443</v>
      </c>
      <c r="E11" s="57" t="s">
        <v>477</v>
      </c>
      <c r="F11" s="20">
        <v>3.1932870369928423E-2</v>
      </c>
      <c r="G11" s="11"/>
    </row>
    <row r="12" spans="1:65" s="2" customFormat="1" x14ac:dyDescent="0.25">
      <c r="A12" s="6" t="s">
        <v>341</v>
      </c>
      <c r="B12" s="6">
        <v>4012</v>
      </c>
      <c r="C12" s="56">
        <v>42493.232997685183</v>
      </c>
      <c r="D12" s="56">
        <v>42493.262870370374</v>
      </c>
      <c r="E12" s="57" t="s">
        <v>477</v>
      </c>
      <c r="F12" s="20">
        <v>2.9872685190639459E-2</v>
      </c>
      <c r="G12" s="11"/>
    </row>
    <row r="13" spans="1:65" s="2" customFormat="1" x14ac:dyDescent="0.25">
      <c r="A13" s="6" t="s">
        <v>342</v>
      </c>
      <c r="B13" s="6">
        <v>4027</v>
      </c>
      <c r="C13" s="56">
        <v>42493.209629629629</v>
      </c>
      <c r="D13" s="56">
        <v>42493.235034722224</v>
      </c>
      <c r="E13" s="57" t="s">
        <v>324</v>
      </c>
      <c r="F13" s="20">
        <v>2.5405092594155576E-2</v>
      </c>
      <c r="G13" s="11"/>
    </row>
    <row r="14" spans="1:65" s="2" customFormat="1" x14ac:dyDescent="0.25">
      <c r="A14" s="6" t="s">
        <v>343</v>
      </c>
      <c r="B14" s="6">
        <v>4028</v>
      </c>
      <c r="C14" s="56">
        <v>42493.243726851855</v>
      </c>
      <c r="D14" s="56">
        <v>42493.275706018518</v>
      </c>
      <c r="E14" s="57" t="s">
        <v>324</v>
      </c>
      <c r="F14" s="20">
        <v>3.1979166662495118E-2</v>
      </c>
      <c r="G14" s="11"/>
    </row>
    <row r="15" spans="1:65" s="2" customFormat="1" x14ac:dyDescent="0.25">
      <c r="A15" s="6" t="s">
        <v>344</v>
      </c>
      <c r="B15" s="6">
        <v>4014</v>
      </c>
      <c r="C15" s="56">
        <v>42493.210949074077</v>
      </c>
      <c r="D15" s="56">
        <v>42493.244421296295</v>
      </c>
      <c r="E15" s="57" t="s">
        <v>322</v>
      </c>
      <c r="F15" s="20">
        <v>3.347222221782431E-2</v>
      </c>
      <c r="G15" s="11"/>
    </row>
    <row r="16" spans="1:65" s="2" customFormat="1" x14ac:dyDescent="0.25">
      <c r="A16" s="6" t="s">
        <v>345</v>
      </c>
      <c r="B16" s="6">
        <v>4013</v>
      </c>
      <c r="C16" s="56">
        <v>42493.250243055554</v>
      </c>
      <c r="D16" s="56">
        <v>42493.283842592595</v>
      </c>
      <c r="E16" s="57" t="s">
        <v>322</v>
      </c>
      <c r="F16" s="20">
        <v>3.3599537040572613E-2</v>
      </c>
      <c r="G16" s="11"/>
    </row>
    <row r="17" spans="1:7" s="2" customFormat="1" x14ac:dyDescent="0.25">
      <c r="A17" s="6" t="s">
        <v>346</v>
      </c>
      <c r="B17" s="6">
        <v>4024</v>
      </c>
      <c r="C17" s="56">
        <v>42493.230740740742</v>
      </c>
      <c r="D17" s="56">
        <v>42493.256597222222</v>
      </c>
      <c r="E17" s="57" t="s">
        <v>319</v>
      </c>
      <c r="F17" s="20">
        <v>2.5856481479422655E-2</v>
      </c>
      <c r="G17" s="11"/>
    </row>
    <row r="18" spans="1:7" s="2" customFormat="1" x14ac:dyDescent="0.25">
      <c r="A18" s="6" t="s">
        <v>347</v>
      </c>
      <c r="B18" s="6">
        <v>4023</v>
      </c>
      <c r="C18" s="56">
        <v>42493.264525462961</v>
      </c>
      <c r="D18" s="56">
        <v>42493.293900462966</v>
      </c>
      <c r="E18" s="57" t="s">
        <v>319</v>
      </c>
      <c r="F18" s="20">
        <v>2.9375000005529728E-2</v>
      </c>
      <c r="G18" s="11"/>
    </row>
    <row r="19" spans="1:7" s="2" customFormat="1" x14ac:dyDescent="0.25">
      <c r="A19" s="18" t="s">
        <v>348</v>
      </c>
      <c r="B19" s="18">
        <v>4031</v>
      </c>
      <c r="C19" s="65">
        <v>42493.244768518518</v>
      </c>
      <c r="D19" s="65">
        <v>42493.265752314815</v>
      </c>
      <c r="E19" s="66" t="s">
        <v>476</v>
      </c>
      <c r="F19" s="21">
        <v>2.4652777778101154E-2</v>
      </c>
      <c r="G19" s="19" t="s">
        <v>481</v>
      </c>
    </row>
    <row r="20" spans="1:7" s="2" customFormat="1" x14ac:dyDescent="0.25">
      <c r="A20" s="6" t="s">
        <v>349</v>
      </c>
      <c r="B20" s="6">
        <v>4032</v>
      </c>
      <c r="C20" s="56">
        <v>42493.278148148151</v>
      </c>
      <c r="D20" s="56">
        <v>42493.305925925924</v>
      </c>
      <c r="E20" s="57" t="s">
        <v>476</v>
      </c>
      <c r="F20" s="20">
        <v>2.7777777773735579E-2</v>
      </c>
      <c r="G20" s="11"/>
    </row>
    <row r="21" spans="1:7" s="2" customFormat="1" x14ac:dyDescent="0.25">
      <c r="A21" s="6" t="s">
        <v>350</v>
      </c>
      <c r="B21" s="6">
        <v>4038</v>
      </c>
      <c r="C21" s="56">
        <v>42493.247893518521</v>
      </c>
      <c r="D21" s="56">
        <v>42493.274930555555</v>
      </c>
      <c r="E21" s="57" t="s">
        <v>321</v>
      </c>
      <c r="F21" s="20">
        <v>2.7037037034460809E-2</v>
      </c>
      <c r="G21" s="11"/>
    </row>
    <row r="22" spans="1:7" s="2" customFormat="1" x14ac:dyDescent="0.25">
      <c r="A22" s="6" t="s">
        <v>351</v>
      </c>
      <c r="B22" s="6">
        <v>4037</v>
      </c>
      <c r="C22" s="56">
        <v>42493.287187499998</v>
      </c>
      <c r="D22" s="56">
        <v>42493.31585648148</v>
      </c>
      <c r="E22" s="57" t="s">
        <v>321</v>
      </c>
      <c r="F22" s="20">
        <v>2.8668981482042E-2</v>
      </c>
      <c r="G22" s="11"/>
    </row>
    <row r="23" spans="1:7" s="2" customFormat="1" x14ac:dyDescent="0.25">
      <c r="A23" s="6" t="s">
        <v>352</v>
      </c>
      <c r="B23" s="6">
        <v>4042</v>
      </c>
      <c r="C23" s="56">
        <v>42493.256435185183</v>
      </c>
      <c r="D23" s="56">
        <v>42493.285532407404</v>
      </c>
      <c r="E23" s="57" t="s">
        <v>326</v>
      </c>
      <c r="F23" s="20">
        <v>2.9097222221025731E-2</v>
      </c>
      <c r="G23" s="11"/>
    </row>
    <row r="24" spans="1:7" s="2" customFormat="1" x14ac:dyDescent="0.25">
      <c r="A24" s="6" t="s">
        <v>353</v>
      </c>
      <c r="B24" s="6">
        <v>4041</v>
      </c>
      <c r="C24" s="56">
        <v>42493.293090277781</v>
      </c>
      <c r="D24" s="56">
        <v>42493.325185185182</v>
      </c>
      <c r="E24" s="57" t="s">
        <v>326</v>
      </c>
      <c r="F24" s="20">
        <v>3.2094907401187811E-2</v>
      </c>
      <c r="G24" s="11"/>
    </row>
    <row r="25" spans="1:7" s="2" customFormat="1" x14ac:dyDescent="0.25">
      <c r="A25" s="6" t="s">
        <v>354</v>
      </c>
      <c r="B25" s="6">
        <v>4011</v>
      </c>
      <c r="C25" s="56">
        <v>42493.266724537039</v>
      </c>
      <c r="D25" s="56">
        <v>42493.295729166668</v>
      </c>
      <c r="E25" s="57" t="s">
        <v>477</v>
      </c>
      <c r="F25" s="20">
        <v>2.9004629628616385E-2</v>
      </c>
      <c r="G25" s="11"/>
    </row>
    <row r="26" spans="1:7" s="2" customFormat="1" x14ac:dyDescent="0.25">
      <c r="A26" s="6" t="s">
        <v>355</v>
      </c>
      <c r="B26" s="6">
        <v>4012</v>
      </c>
      <c r="C26" s="56">
        <v>42493.305902777778</v>
      </c>
      <c r="D26" s="56">
        <v>42493.335717592592</v>
      </c>
      <c r="E26" s="57" t="s">
        <v>477</v>
      </c>
      <c r="F26" s="20">
        <v>2.9814814814017154E-2</v>
      </c>
      <c r="G26" s="11"/>
    </row>
    <row r="27" spans="1:7" s="2" customFormat="1" x14ac:dyDescent="0.25">
      <c r="A27" s="6" t="s">
        <v>356</v>
      </c>
      <c r="B27" s="6">
        <v>4027</v>
      </c>
      <c r="C27" s="56">
        <v>42493.278124999997</v>
      </c>
      <c r="D27" s="56">
        <v>42493.307013888887</v>
      </c>
      <c r="E27" s="57" t="s">
        <v>324</v>
      </c>
      <c r="F27" s="20">
        <v>2.8888888889923692E-2</v>
      </c>
      <c r="G27" s="11"/>
    </row>
    <row r="28" spans="1:7" s="2" customFormat="1" x14ac:dyDescent="0.25">
      <c r="A28" s="6" t="s">
        <v>357</v>
      </c>
      <c r="B28" s="6">
        <v>4028</v>
      </c>
      <c r="C28" s="56">
        <v>42493.313275462962</v>
      </c>
      <c r="D28" s="56">
        <v>42493.346064814818</v>
      </c>
      <c r="E28" s="57" t="s">
        <v>324</v>
      </c>
      <c r="F28" s="20">
        <v>3.2789351855171844E-2</v>
      </c>
      <c r="G28" s="11"/>
    </row>
    <row r="29" spans="1:7" s="2" customFormat="1" x14ac:dyDescent="0.25">
      <c r="A29" s="6" t="s">
        <v>358</v>
      </c>
      <c r="B29" s="6">
        <v>4014</v>
      </c>
      <c r="C29" s="56">
        <v>42493.28665509259</v>
      </c>
      <c r="D29" s="56">
        <v>42493.317002314812</v>
      </c>
      <c r="E29" s="57" t="s">
        <v>322</v>
      </c>
      <c r="F29" s="20">
        <v>3.0347222222189885E-2</v>
      </c>
      <c r="G29" s="11"/>
    </row>
    <row r="30" spans="1:7" s="2" customFormat="1" x14ac:dyDescent="0.25">
      <c r="A30" s="6" t="s">
        <v>359</v>
      </c>
      <c r="B30" s="6">
        <v>4013</v>
      </c>
      <c r="C30" s="56">
        <v>42493.324004629627</v>
      </c>
      <c r="D30" s="56">
        <v>42493.357719907406</v>
      </c>
      <c r="E30" s="57" t="s">
        <v>322</v>
      </c>
      <c r="F30" s="20">
        <v>3.3715277779265307E-2</v>
      </c>
      <c r="G30" s="11"/>
    </row>
    <row r="31" spans="1:7" s="2" customFormat="1" x14ac:dyDescent="0.25">
      <c r="A31" s="6" t="s">
        <v>360</v>
      </c>
      <c r="B31" s="6">
        <v>4024</v>
      </c>
      <c r="C31" s="56">
        <v>42493.29928240741</v>
      </c>
      <c r="D31" s="56">
        <v>42493.326724537037</v>
      </c>
      <c r="E31" s="57" t="s">
        <v>319</v>
      </c>
      <c r="F31" s="20">
        <v>2.7442129627161194E-2</v>
      </c>
      <c r="G31" s="11"/>
    </row>
    <row r="32" spans="1:7" s="2" customFormat="1" x14ac:dyDescent="0.25">
      <c r="A32" s="6" t="s">
        <v>361</v>
      </c>
      <c r="B32" s="6">
        <v>4023</v>
      </c>
      <c r="C32" s="56">
        <v>42493.335532407407</v>
      </c>
      <c r="D32" s="56">
        <v>42493.366238425922</v>
      </c>
      <c r="E32" s="57" t="s">
        <v>319</v>
      </c>
      <c r="F32" s="20">
        <v>3.0706018515047617E-2</v>
      </c>
      <c r="G32" s="11"/>
    </row>
    <row r="33" spans="1:7" s="2" customFormat="1" x14ac:dyDescent="0.25">
      <c r="A33" s="6" t="s">
        <v>362</v>
      </c>
      <c r="B33" s="6">
        <v>4031</v>
      </c>
      <c r="C33" s="56">
        <v>42493.310740740744</v>
      </c>
      <c r="D33" s="56">
        <v>42493.339363425926</v>
      </c>
      <c r="E33" s="57" t="s">
        <v>476</v>
      </c>
      <c r="F33" s="20">
        <v>2.8622685182199348E-2</v>
      </c>
      <c r="G33" s="11"/>
    </row>
    <row r="34" spans="1:7" s="2" customFormat="1" x14ac:dyDescent="0.25">
      <c r="A34" s="6" t="s">
        <v>363</v>
      </c>
      <c r="B34" s="6">
        <v>4032</v>
      </c>
      <c r="C34" s="56">
        <v>42493.350543981483</v>
      </c>
      <c r="D34" s="56">
        <v>42493.378182870372</v>
      </c>
      <c r="E34" s="57" t="s">
        <v>476</v>
      </c>
      <c r="F34" s="20">
        <v>2.7638888888759539E-2</v>
      </c>
      <c r="G34" s="11"/>
    </row>
    <row r="35" spans="1:7" s="2" customFormat="1" x14ac:dyDescent="0.25">
      <c r="A35" s="6" t="s">
        <v>364</v>
      </c>
      <c r="B35" s="6">
        <v>4038</v>
      </c>
      <c r="C35" s="56">
        <v>42493.320335648146</v>
      </c>
      <c r="D35" s="56">
        <v>42493.348553240743</v>
      </c>
      <c r="E35" s="57" t="s">
        <v>321</v>
      </c>
      <c r="F35" s="20">
        <v>2.8217592596774921E-2</v>
      </c>
      <c r="G35" s="11"/>
    </row>
    <row r="36" spans="1:7" s="2" customFormat="1" x14ac:dyDescent="0.25">
      <c r="A36" s="6" t="s">
        <v>365</v>
      </c>
      <c r="B36" s="6">
        <v>4037</v>
      </c>
      <c r="C36" s="56">
        <v>42493.36136574074</v>
      </c>
      <c r="D36" s="56">
        <v>42493.387800925928</v>
      </c>
      <c r="E36" s="57" t="s">
        <v>321</v>
      </c>
      <c r="F36" s="20">
        <v>2.6435185187438037E-2</v>
      </c>
      <c r="G36" s="11"/>
    </row>
    <row r="37" spans="1:7" s="2" customFormat="1" x14ac:dyDescent="0.25">
      <c r="A37" s="6" t="s">
        <v>366</v>
      </c>
      <c r="B37" s="6">
        <v>4042</v>
      </c>
      <c r="C37" s="56">
        <v>42493.327893518515</v>
      </c>
      <c r="D37" s="56">
        <v>42493.358634259261</v>
      </c>
      <c r="E37" s="57" t="s">
        <v>326</v>
      </c>
      <c r="F37" s="20">
        <v>3.0740740745386574E-2</v>
      </c>
      <c r="G37" s="11"/>
    </row>
    <row r="38" spans="1:7" s="2" customFormat="1" x14ac:dyDescent="0.25">
      <c r="A38" s="6" t="s">
        <v>367</v>
      </c>
      <c r="B38" s="6">
        <v>4041</v>
      </c>
      <c r="C38" s="56">
        <v>42493.368888888886</v>
      </c>
      <c r="D38" s="56">
        <v>42493.40289351852</v>
      </c>
      <c r="E38" s="57" t="s">
        <v>326</v>
      </c>
      <c r="F38" s="20">
        <v>3.4004629633272998E-2</v>
      </c>
      <c r="G38" s="11"/>
    </row>
    <row r="39" spans="1:7" s="2" customFormat="1" x14ac:dyDescent="0.25">
      <c r="A39" s="6" t="s">
        <v>368</v>
      </c>
      <c r="B39" s="6">
        <v>4011</v>
      </c>
      <c r="C39" s="56">
        <v>42493.343090277776</v>
      </c>
      <c r="D39" s="56">
        <v>42493.368761574071</v>
      </c>
      <c r="E39" s="57" t="s">
        <v>477</v>
      </c>
      <c r="F39" s="20">
        <v>2.5671296294603962E-2</v>
      </c>
      <c r="G39" s="11"/>
    </row>
    <row r="40" spans="1:7" s="2" customFormat="1" x14ac:dyDescent="0.25">
      <c r="A40" s="6" t="s">
        <v>369</v>
      </c>
      <c r="B40" s="6">
        <v>4012</v>
      </c>
      <c r="C40" s="56">
        <v>42493.377696759257</v>
      </c>
      <c r="D40" s="56">
        <v>42493.40898148148</v>
      </c>
      <c r="E40" s="57" t="s">
        <v>477</v>
      </c>
      <c r="F40" s="20">
        <v>3.1284722223063E-2</v>
      </c>
      <c r="G40" s="11"/>
    </row>
    <row r="41" spans="1:7" s="2" customFormat="1" x14ac:dyDescent="0.25">
      <c r="A41" s="6" t="s">
        <v>370</v>
      </c>
      <c r="B41" s="6">
        <v>4027</v>
      </c>
      <c r="C41" s="56">
        <v>42493.34888888889</v>
      </c>
      <c r="D41" s="56">
        <v>42493.37872685185</v>
      </c>
      <c r="E41" s="57" t="s">
        <v>324</v>
      </c>
      <c r="F41" s="20">
        <v>2.9837962960300501E-2</v>
      </c>
      <c r="G41" s="11"/>
    </row>
    <row r="42" spans="1:7" s="2" customFormat="1" x14ac:dyDescent="0.25">
      <c r="A42" s="6" t="s">
        <v>371</v>
      </c>
      <c r="B42" s="6">
        <v>4028</v>
      </c>
      <c r="C42" s="56">
        <v>42493.393125000002</v>
      </c>
      <c r="D42" s="56">
        <v>42493.418726851851</v>
      </c>
      <c r="E42" s="57" t="s">
        <v>324</v>
      </c>
      <c r="F42" s="20">
        <v>2.5601851848477963E-2</v>
      </c>
      <c r="G42" s="11"/>
    </row>
    <row r="43" spans="1:7" s="2" customFormat="1" x14ac:dyDescent="0.25">
      <c r="A43" s="6" t="s">
        <v>372</v>
      </c>
      <c r="B43" s="6">
        <v>4014</v>
      </c>
      <c r="C43" s="56">
        <v>42493.360138888886</v>
      </c>
      <c r="D43" s="56">
        <v>42493.389780092592</v>
      </c>
      <c r="E43" s="57" t="s">
        <v>322</v>
      </c>
      <c r="F43" s="20">
        <v>2.9641203705978114E-2</v>
      </c>
      <c r="G43" s="11"/>
    </row>
    <row r="44" spans="1:7" s="2" customFormat="1" x14ac:dyDescent="0.25">
      <c r="A44" s="6" t="s">
        <v>373</v>
      </c>
      <c r="B44" s="6">
        <v>4013</v>
      </c>
      <c r="C44" s="56">
        <v>42493.396620370368</v>
      </c>
      <c r="D44" s="56">
        <v>42493.429907407408</v>
      </c>
      <c r="E44" s="57" t="s">
        <v>322</v>
      </c>
      <c r="F44" s="20">
        <v>3.3287037040281575E-2</v>
      </c>
      <c r="G44" s="11"/>
    </row>
    <row r="45" spans="1:7" s="2" customFormat="1" x14ac:dyDescent="0.25">
      <c r="A45" s="6" t="s">
        <v>374</v>
      </c>
      <c r="B45" s="6">
        <v>4024</v>
      </c>
      <c r="C45" s="56">
        <v>42493.372337962966</v>
      </c>
      <c r="D45" s="56">
        <v>42493.400613425925</v>
      </c>
      <c r="E45" s="57" t="s">
        <v>319</v>
      </c>
      <c r="F45" s="20">
        <v>2.827546295884531E-2</v>
      </c>
      <c r="G45" s="11"/>
    </row>
    <row r="46" spans="1:7" s="2" customFormat="1" x14ac:dyDescent="0.25">
      <c r="A46" s="6" t="s">
        <v>375</v>
      </c>
      <c r="B46" s="6">
        <v>4023</v>
      </c>
      <c r="C46" s="56">
        <v>42493.408692129633</v>
      </c>
      <c r="D46" s="56">
        <v>42493.443078703705</v>
      </c>
      <c r="E46" s="57" t="s">
        <v>319</v>
      </c>
      <c r="F46" s="20">
        <v>3.4386574072414078E-2</v>
      </c>
      <c r="G46" s="11"/>
    </row>
    <row r="47" spans="1:7" s="2" customFormat="1" x14ac:dyDescent="0.25">
      <c r="A47" s="6" t="s">
        <v>376</v>
      </c>
      <c r="B47" s="6">
        <v>4031</v>
      </c>
      <c r="C47" s="56">
        <v>42493.384675925925</v>
      </c>
      <c r="D47" s="56">
        <v>42493.411064814813</v>
      </c>
      <c r="E47" s="57" t="s">
        <v>476</v>
      </c>
      <c r="F47" s="20">
        <v>2.6388888887595385E-2</v>
      </c>
      <c r="G47" s="11"/>
    </row>
    <row r="48" spans="1:7" s="2" customFormat="1" x14ac:dyDescent="0.25">
      <c r="A48" s="6" t="s">
        <v>377</v>
      </c>
      <c r="B48" s="6">
        <v>4032</v>
      </c>
      <c r="C48" s="56">
        <v>42493.423888888887</v>
      </c>
      <c r="D48" s="56">
        <v>42493.455891203703</v>
      </c>
      <c r="E48" s="57" t="s">
        <v>476</v>
      </c>
      <c r="F48" s="20">
        <v>3.2002314816054422E-2</v>
      </c>
      <c r="G48" s="11"/>
    </row>
    <row r="49" spans="1:7" s="2" customFormat="1" x14ac:dyDescent="0.25">
      <c r="A49" s="6" t="s">
        <v>378</v>
      </c>
      <c r="B49" s="6">
        <v>4038</v>
      </c>
      <c r="C49" s="56">
        <v>42493.393842592595</v>
      </c>
      <c r="D49" s="56">
        <v>42493.423333333332</v>
      </c>
      <c r="E49" s="57" t="s">
        <v>321</v>
      </c>
      <c r="F49" s="20">
        <v>2.9490740736946464E-2</v>
      </c>
      <c r="G49" s="11"/>
    </row>
    <row r="50" spans="1:7" s="2" customFormat="1" x14ac:dyDescent="0.25">
      <c r="A50" s="6" t="s">
        <v>379</v>
      </c>
      <c r="B50" s="6">
        <v>4037</v>
      </c>
      <c r="C50" s="56">
        <v>42493.430520833332</v>
      </c>
      <c r="D50" s="56">
        <v>42493.462858796294</v>
      </c>
      <c r="E50" s="57" t="s">
        <v>321</v>
      </c>
      <c r="F50" s="20">
        <v>3.2337962962628808E-2</v>
      </c>
      <c r="G50" s="11"/>
    </row>
    <row r="51" spans="1:7" s="2" customFormat="1" x14ac:dyDescent="0.25">
      <c r="A51" s="6" t="s">
        <v>380</v>
      </c>
      <c r="B51" s="6">
        <v>4025</v>
      </c>
      <c r="C51" s="56">
        <v>42493.408587962964</v>
      </c>
      <c r="D51" s="56">
        <v>42493.434745370374</v>
      </c>
      <c r="E51" s="57" t="s">
        <v>320</v>
      </c>
      <c r="F51" s="20">
        <v>2.6157407410209998E-2</v>
      </c>
      <c r="G51" s="11"/>
    </row>
    <row r="52" spans="1:7" s="2" customFormat="1" x14ac:dyDescent="0.25">
      <c r="A52" s="6" t="s">
        <v>381</v>
      </c>
      <c r="B52" s="6">
        <v>4026</v>
      </c>
      <c r="C52" s="56">
        <v>42493.445636574077</v>
      </c>
      <c r="D52" s="56">
        <v>42493.482743055552</v>
      </c>
      <c r="E52" s="57" t="s">
        <v>320</v>
      </c>
      <c r="F52" s="20">
        <v>3.7106481475348119E-2</v>
      </c>
      <c r="G52" s="11"/>
    </row>
    <row r="53" spans="1:7" s="2" customFormat="1" x14ac:dyDescent="0.25">
      <c r="A53" s="6" t="s">
        <v>382</v>
      </c>
      <c r="B53" s="6">
        <v>4011</v>
      </c>
      <c r="C53" s="56">
        <v>42493.4140625</v>
      </c>
      <c r="D53" s="56">
        <v>42493.443414351852</v>
      </c>
      <c r="E53" s="57" t="s">
        <v>477</v>
      </c>
      <c r="F53" s="20">
        <v>2.9351851851970423E-2</v>
      </c>
      <c r="G53" s="11"/>
    </row>
    <row r="54" spans="1:7" s="2" customFormat="1" x14ac:dyDescent="0.25">
      <c r="A54" s="6" t="s">
        <v>383</v>
      </c>
      <c r="B54" s="6">
        <v>4012</v>
      </c>
      <c r="C54" s="56">
        <v>42493.458553240744</v>
      </c>
      <c r="D54" s="56">
        <v>42493.486354166664</v>
      </c>
      <c r="E54" s="57" t="s">
        <v>477</v>
      </c>
      <c r="F54" s="20">
        <v>2.7800925920018926E-2</v>
      </c>
      <c r="G54" s="11"/>
    </row>
    <row r="55" spans="1:7" s="2" customFormat="1" x14ac:dyDescent="0.25">
      <c r="A55" s="18" t="s">
        <v>384</v>
      </c>
      <c r="B55" s="18">
        <v>4027</v>
      </c>
      <c r="C55" s="65">
        <v>42493.422523148147</v>
      </c>
      <c r="D55" s="65">
        <v>42493.457141203704</v>
      </c>
      <c r="E55" s="66" t="s">
        <v>324</v>
      </c>
      <c r="F55" s="21">
        <v>3.4618055557075422E-2</v>
      </c>
      <c r="G55" s="19" t="s">
        <v>479</v>
      </c>
    </row>
    <row r="56" spans="1:7" s="2" customFormat="1" x14ac:dyDescent="0.25">
      <c r="A56" s="6" t="s">
        <v>385</v>
      </c>
      <c r="B56" s="6">
        <v>4028</v>
      </c>
      <c r="C56" s="56">
        <v>42493.468888888892</v>
      </c>
      <c r="D56" s="56">
        <v>42493.496006944442</v>
      </c>
      <c r="E56" s="57" t="s">
        <v>324</v>
      </c>
      <c r="F56" s="20">
        <v>2.7118055550090503E-2</v>
      </c>
      <c r="G56" s="11"/>
    </row>
    <row r="57" spans="1:7" s="2" customFormat="1" x14ac:dyDescent="0.25">
      <c r="A57" s="6" t="s">
        <v>386</v>
      </c>
      <c r="B57" s="6">
        <v>4014</v>
      </c>
      <c r="C57" s="56">
        <v>42493.43540509259</v>
      </c>
      <c r="D57" s="56">
        <v>42493.468402777777</v>
      </c>
      <c r="E57" s="57" t="s">
        <v>322</v>
      </c>
      <c r="F57" s="20">
        <v>3.2997685186273884E-2</v>
      </c>
      <c r="G57" s="11"/>
    </row>
    <row r="58" spans="1:7" s="2" customFormat="1" x14ac:dyDescent="0.25">
      <c r="A58" s="6" t="s">
        <v>387</v>
      </c>
      <c r="B58" s="6">
        <v>4013</v>
      </c>
      <c r="C58" s="56">
        <v>42493.472743055558</v>
      </c>
      <c r="D58" s="56">
        <v>42493.504814814813</v>
      </c>
      <c r="E58" s="57" t="s">
        <v>322</v>
      </c>
      <c r="F58" s="20">
        <v>3.2071759254904464E-2</v>
      </c>
      <c r="G58" s="11"/>
    </row>
    <row r="59" spans="1:7" s="2" customFormat="1" x14ac:dyDescent="0.25">
      <c r="A59" s="6" t="s">
        <v>388</v>
      </c>
      <c r="B59" s="6">
        <v>4024</v>
      </c>
      <c r="C59" s="56">
        <v>42493.448078703703</v>
      </c>
      <c r="D59" s="56">
        <v>42493.478414351855</v>
      </c>
      <c r="E59" s="57" t="s">
        <v>319</v>
      </c>
      <c r="F59" s="20">
        <v>3.033564815268619E-2</v>
      </c>
      <c r="G59" s="11"/>
    </row>
    <row r="60" spans="1:7" s="2" customFormat="1" x14ac:dyDescent="0.25">
      <c r="A60" s="6" t="s">
        <v>389</v>
      </c>
      <c r="B60" s="6">
        <v>4023</v>
      </c>
      <c r="C60" s="56">
        <v>42493.483831018515</v>
      </c>
      <c r="D60" s="56">
        <v>42493.513715277775</v>
      </c>
      <c r="E60" s="57" t="s">
        <v>319</v>
      </c>
      <c r="F60" s="20">
        <v>2.9884259260143153E-2</v>
      </c>
      <c r="G60" s="11"/>
    </row>
    <row r="61" spans="1:7" s="2" customFormat="1" x14ac:dyDescent="0.25">
      <c r="A61" s="6" t="s">
        <v>390</v>
      </c>
      <c r="B61" s="6">
        <v>4031</v>
      </c>
      <c r="C61" s="56">
        <v>42493.46056712963</v>
      </c>
      <c r="D61" s="56">
        <v>42493.48605324074</v>
      </c>
      <c r="E61" s="57" t="s">
        <v>476</v>
      </c>
      <c r="F61" s="20">
        <v>2.548611110978527E-2</v>
      </c>
      <c r="G61" s="11"/>
    </row>
    <row r="62" spans="1:7" s="2" customFormat="1" x14ac:dyDescent="0.25">
      <c r="A62" s="6" t="s">
        <v>391</v>
      </c>
      <c r="B62" s="6">
        <v>4032</v>
      </c>
      <c r="C62" s="56">
        <v>42493.495497685188</v>
      </c>
      <c r="D62" s="56">
        <v>42493.527499999997</v>
      </c>
      <c r="E62" s="57" t="s">
        <v>476</v>
      </c>
      <c r="F62" s="20">
        <v>3.2002314808778465E-2</v>
      </c>
      <c r="G62" s="11"/>
    </row>
    <row r="63" spans="1:7" s="2" customFormat="1" x14ac:dyDescent="0.25">
      <c r="A63" s="6" t="s">
        <v>392</v>
      </c>
      <c r="B63" s="6">
        <v>4038</v>
      </c>
      <c r="C63" s="56">
        <v>42493.469178240739</v>
      </c>
      <c r="D63" s="56">
        <v>42493.495462962965</v>
      </c>
      <c r="E63" s="57" t="s">
        <v>321</v>
      </c>
      <c r="F63" s="20">
        <v>2.6284722225682344E-2</v>
      </c>
      <c r="G63" s="11"/>
    </row>
    <row r="64" spans="1:7" s="2" customFormat="1" x14ac:dyDescent="0.25">
      <c r="A64" s="6" t="s">
        <v>393</v>
      </c>
      <c r="B64" s="6">
        <v>4037</v>
      </c>
      <c r="C64" s="56">
        <v>42493.507256944446</v>
      </c>
      <c r="D64" s="56">
        <v>42493.533194444448</v>
      </c>
      <c r="E64" s="57" t="s">
        <v>321</v>
      </c>
      <c r="F64" s="20">
        <v>2.5937500002328306E-2</v>
      </c>
      <c r="G64" s="11"/>
    </row>
    <row r="65" spans="1:7" s="2" customFormat="1" x14ac:dyDescent="0.25">
      <c r="A65" s="6" t="s">
        <v>394</v>
      </c>
      <c r="B65" s="6">
        <v>4025</v>
      </c>
      <c r="C65" s="56">
        <v>42493.48542824074</v>
      </c>
      <c r="D65" s="56">
        <v>42493.512974537036</v>
      </c>
      <c r="E65" s="57" t="s">
        <v>320</v>
      </c>
      <c r="F65" s="20">
        <v>2.7546296296350192E-2</v>
      </c>
      <c r="G65" s="11"/>
    </row>
    <row r="66" spans="1:7" s="2" customFormat="1" x14ac:dyDescent="0.25">
      <c r="A66" s="6" t="s">
        <v>395</v>
      </c>
      <c r="B66" s="6">
        <v>4026</v>
      </c>
      <c r="C66" s="56">
        <v>42493.518240740741</v>
      </c>
      <c r="D66" s="56">
        <v>42493.545949074076</v>
      </c>
      <c r="E66" s="57" t="s">
        <v>320</v>
      </c>
      <c r="F66" s="20">
        <v>2.7708333334885538E-2</v>
      </c>
      <c r="G66" s="11"/>
    </row>
    <row r="67" spans="1:7" s="2" customFormat="1" x14ac:dyDescent="0.25">
      <c r="A67" s="6" t="s">
        <v>396</v>
      </c>
      <c r="B67" s="6">
        <v>4011</v>
      </c>
      <c r="C67" s="56">
        <v>42493.490949074076</v>
      </c>
      <c r="D67" s="56">
        <v>42493.522013888891</v>
      </c>
      <c r="E67" s="57" t="s">
        <v>477</v>
      </c>
      <c r="F67" s="20">
        <v>3.1064814815181307E-2</v>
      </c>
      <c r="G67" s="11"/>
    </row>
    <row r="68" spans="1:7" s="2" customFormat="1" x14ac:dyDescent="0.25">
      <c r="A68" s="6" t="s">
        <v>397</v>
      </c>
      <c r="B68" s="6">
        <v>4012</v>
      </c>
      <c r="C68" s="56">
        <v>42493.525104166663</v>
      </c>
      <c r="D68" s="56">
        <v>42493.557326388887</v>
      </c>
      <c r="E68" s="57" t="s">
        <v>477</v>
      </c>
      <c r="F68" s="20">
        <v>3.2222222223936114E-2</v>
      </c>
      <c r="G68" s="11"/>
    </row>
    <row r="69" spans="1:7" s="2" customFormat="1" x14ac:dyDescent="0.25">
      <c r="A69" s="6" t="s">
        <v>398</v>
      </c>
      <c r="B69" s="6">
        <v>4027</v>
      </c>
      <c r="C69" s="56">
        <v>42493.498888888891</v>
      </c>
      <c r="D69" s="56">
        <v>42493.525567129633</v>
      </c>
      <c r="E69" s="57" t="s">
        <v>324</v>
      </c>
      <c r="F69" s="20">
        <v>2.6678240741603076E-2</v>
      </c>
      <c r="G69" s="11"/>
    </row>
    <row r="70" spans="1:7" s="2" customFormat="1" x14ac:dyDescent="0.25">
      <c r="A70" s="6" t="s">
        <v>399</v>
      </c>
      <c r="B70" s="6">
        <v>4028</v>
      </c>
      <c r="C70" s="56">
        <v>42493.536168981482</v>
      </c>
      <c r="D70" s="56">
        <v>42493.564895833333</v>
      </c>
      <c r="E70" s="57" t="s">
        <v>324</v>
      </c>
      <c r="F70" s="20">
        <v>2.8726851851388346E-2</v>
      </c>
      <c r="G70" s="11"/>
    </row>
    <row r="71" spans="1:7" s="2" customFormat="1" x14ac:dyDescent="0.25">
      <c r="A71" s="6" t="s">
        <v>400</v>
      </c>
      <c r="B71" s="6">
        <v>4014</v>
      </c>
      <c r="C71" s="56">
        <v>42493.509467592594</v>
      </c>
      <c r="D71" s="56">
        <v>42493.536354166667</v>
      </c>
      <c r="E71" s="57" t="s">
        <v>322</v>
      </c>
      <c r="F71" s="20">
        <v>2.6886574072705116E-2</v>
      </c>
      <c r="G71" s="11"/>
    </row>
    <row r="72" spans="1:7" s="2" customFormat="1" x14ac:dyDescent="0.25">
      <c r="A72" s="6" t="s">
        <v>401</v>
      </c>
      <c r="B72" s="6">
        <v>4013</v>
      </c>
      <c r="C72" s="56">
        <v>42493.549618055556</v>
      </c>
      <c r="D72" s="56">
        <v>42493.579108796293</v>
      </c>
      <c r="E72" s="57" t="s">
        <v>322</v>
      </c>
      <c r="F72" s="20">
        <v>2.9490740736946464E-2</v>
      </c>
      <c r="G72" s="11"/>
    </row>
    <row r="73" spans="1:7" s="2" customFormat="1" x14ac:dyDescent="0.25">
      <c r="A73" s="6" t="s">
        <v>402</v>
      </c>
      <c r="B73" s="6">
        <v>4024</v>
      </c>
      <c r="C73" s="56">
        <v>42493.515949074077</v>
      </c>
      <c r="D73" s="56">
        <v>42493.547222222223</v>
      </c>
      <c r="E73" s="57" t="s">
        <v>319</v>
      </c>
      <c r="F73" s="20">
        <v>3.1273148146283347E-2</v>
      </c>
      <c r="G73" s="11"/>
    </row>
    <row r="74" spans="1:7" s="2" customFormat="1" x14ac:dyDescent="0.25">
      <c r="A74" s="6" t="s">
        <v>403</v>
      </c>
      <c r="B74" s="6">
        <v>4023</v>
      </c>
      <c r="C74" s="56">
        <v>42493.553344907406</v>
      </c>
      <c r="D74" s="56">
        <v>42493.585289351853</v>
      </c>
      <c r="E74" s="57" t="s">
        <v>319</v>
      </c>
      <c r="F74" s="20">
        <v>3.1944444446708076E-2</v>
      </c>
      <c r="G74" s="11"/>
    </row>
    <row r="75" spans="1:7" s="2" customFormat="1" x14ac:dyDescent="0.25">
      <c r="A75" s="6" t="s">
        <v>404</v>
      </c>
      <c r="B75" s="6">
        <v>4031</v>
      </c>
      <c r="C75" s="56">
        <v>42493.533032407409</v>
      </c>
      <c r="D75" s="56">
        <v>42493.557951388888</v>
      </c>
      <c r="E75" s="57" t="s">
        <v>476</v>
      </c>
      <c r="F75" s="20">
        <v>2.491898147854954E-2</v>
      </c>
      <c r="G75" s="11"/>
    </row>
    <row r="76" spans="1:7" s="2" customFormat="1" x14ac:dyDescent="0.25">
      <c r="A76" s="6" t="s">
        <v>405</v>
      </c>
      <c r="B76" s="6">
        <v>4032</v>
      </c>
      <c r="C76" s="56">
        <v>42493.565787037034</v>
      </c>
      <c r="D76" s="56">
        <v>42493.59715277778</v>
      </c>
      <c r="E76" s="57" t="s">
        <v>476</v>
      </c>
      <c r="F76" s="20">
        <v>3.1365740745968651E-2</v>
      </c>
      <c r="G76" s="11"/>
    </row>
    <row r="77" spans="1:7" s="2" customFormat="1" x14ac:dyDescent="0.25">
      <c r="A77" s="6" t="s">
        <v>406</v>
      </c>
      <c r="B77" s="6">
        <v>4038</v>
      </c>
      <c r="C77" s="56">
        <v>42493.538877314815</v>
      </c>
      <c r="D77" s="56">
        <v>42493.566782407404</v>
      </c>
      <c r="E77" s="57" t="s">
        <v>321</v>
      </c>
      <c r="F77" s="20">
        <v>2.7905092589207925E-2</v>
      </c>
      <c r="G77" s="11"/>
    </row>
    <row r="78" spans="1:7" s="2" customFormat="1" x14ac:dyDescent="0.25">
      <c r="A78" s="6" t="s">
        <v>407</v>
      </c>
      <c r="B78" s="6">
        <v>4037</v>
      </c>
      <c r="C78" s="56">
        <v>42493.578379629631</v>
      </c>
      <c r="D78" s="56">
        <v>42493.606412037036</v>
      </c>
      <c r="E78" s="57" t="s">
        <v>321</v>
      </c>
      <c r="F78" s="20">
        <v>2.8032407404680271E-2</v>
      </c>
      <c r="G78" s="11"/>
    </row>
    <row r="79" spans="1:7" s="2" customFormat="1" x14ac:dyDescent="0.25">
      <c r="A79" s="6" t="s">
        <v>408</v>
      </c>
      <c r="B79" s="6">
        <v>4025</v>
      </c>
      <c r="C79" s="56">
        <v>42493.549560185187</v>
      </c>
      <c r="D79" s="56">
        <v>42493.577326388891</v>
      </c>
      <c r="E79" s="57" t="s">
        <v>320</v>
      </c>
      <c r="F79" s="20">
        <v>2.7766203704231884E-2</v>
      </c>
      <c r="G79" s="11"/>
    </row>
    <row r="80" spans="1:7" s="2" customFormat="1" x14ac:dyDescent="0.25">
      <c r="A80" s="6" t="s">
        <v>409</v>
      </c>
      <c r="B80" s="6">
        <v>4026</v>
      </c>
      <c r="C80" s="56">
        <v>42493.58803240741</v>
      </c>
      <c r="D80" s="56">
        <v>42493.617083333331</v>
      </c>
      <c r="E80" s="57" t="s">
        <v>320</v>
      </c>
      <c r="F80" s="20">
        <v>2.9050925921183079E-2</v>
      </c>
      <c r="G80" s="11"/>
    </row>
    <row r="81" spans="1:7" s="2" customFormat="1" x14ac:dyDescent="0.25">
      <c r="A81" s="6" t="s">
        <v>410</v>
      </c>
      <c r="B81" s="6">
        <v>4011</v>
      </c>
      <c r="C81" s="56">
        <v>42493.560763888891</v>
      </c>
      <c r="D81" s="56">
        <v>42493.587314814817</v>
      </c>
      <c r="E81" s="57" t="s">
        <v>477</v>
      </c>
      <c r="F81" s="20">
        <v>2.6550925926130731E-2</v>
      </c>
      <c r="G81" s="11"/>
    </row>
    <row r="82" spans="1:7" s="2" customFormat="1" x14ac:dyDescent="0.25">
      <c r="A82" s="6" t="s">
        <v>411</v>
      </c>
      <c r="B82" s="6">
        <v>4012</v>
      </c>
      <c r="C82" s="56">
        <v>42493.598240740743</v>
      </c>
      <c r="D82" s="56">
        <v>42493.627870370372</v>
      </c>
      <c r="E82" s="57" t="s">
        <v>477</v>
      </c>
      <c r="F82" s="20">
        <v>2.9629629629198462E-2</v>
      </c>
      <c r="G82" s="11"/>
    </row>
    <row r="83" spans="1:7" s="2" customFormat="1" x14ac:dyDescent="0.25">
      <c r="A83" s="6" t="s">
        <v>412</v>
      </c>
      <c r="B83" s="6">
        <v>4027</v>
      </c>
      <c r="C83" s="56">
        <v>42493.568472222221</v>
      </c>
      <c r="D83" s="56">
        <v>42493.59783564815</v>
      </c>
      <c r="E83" s="57" t="s">
        <v>324</v>
      </c>
      <c r="F83" s="20">
        <v>2.9363425928750075E-2</v>
      </c>
      <c r="G83" s="11"/>
    </row>
    <row r="84" spans="1:7" s="2" customFormat="1" x14ac:dyDescent="0.25">
      <c r="A84" s="6" t="s">
        <v>413</v>
      </c>
      <c r="B84" s="6">
        <v>4028</v>
      </c>
      <c r="C84" s="56">
        <v>42493.610960648148</v>
      </c>
      <c r="D84" s="56">
        <v>42493.637476851851</v>
      </c>
      <c r="E84" s="57" t="s">
        <v>324</v>
      </c>
      <c r="F84" s="20">
        <v>2.6516203703067731E-2</v>
      </c>
      <c r="G84" s="11"/>
    </row>
    <row r="85" spans="1:7" s="2" customFormat="1" x14ac:dyDescent="0.25">
      <c r="A85" s="6" t="s">
        <v>414</v>
      </c>
      <c r="B85" s="6">
        <v>4014</v>
      </c>
      <c r="C85" s="56">
        <v>42493.58222222222</v>
      </c>
      <c r="D85" s="56">
        <v>42493.608726851853</v>
      </c>
      <c r="E85" s="57" t="s">
        <v>322</v>
      </c>
      <c r="F85" s="20">
        <v>2.6504629633564036E-2</v>
      </c>
      <c r="G85" s="11"/>
    </row>
    <row r="86" spans="1:7" s="2" customFormat="1" x14ac:dyDescent="0.25">
      <c r="A86" s="6" t="s">
        <v>415</v>
      </c>
      <c r="B86" s="6">
        <v>4013</v>
      </c>
      <c r="C86" s="56">
        <v>42493.622453703705</v>
      </c>
      <c r="D86" s="56">
        <v>42493.651018518518</v>
      </c>
      <c r="E86" s="57" t="s">
        <v>322</v>
      </c>
      <c r="F86" s="20">
        <v>2.8564814812853001E-2</v>
      </c>
      <c r="G86" s="11"/>
    </row>
    <row r="87" spans="1:7" s="2" customFormat="1" x14ac:dyDescent="0.25">
      <c r="A87" s="6" t="s">
        <v>416</v>
      </c>
      <c r="B87" s="6">
        <v>4024</v>
      </c>
      <c r="C87" s="56">
        <v>42493.588067129633</v>
      </c>
      <c r="D87" s="56">
        <v>42493.619490740741</v>
      </c>
      <c r="E87" s="57" t="s">
        <v>319</v>
      </c>
      <c r="F87" s="20">
        <v>3.142361110803904E-2</v>
      </c>
      <c r="G87" s="11"/>
    </row>
    <row r="88" spans="1:7" s="2" customFormat="1" x14ac:dyDescent="0.25">
      <c r="A88" s="6" t="s">
        <v>417</v>
      </c>
      <c r="B88" s="6">
        <v>4023</v>
      </c>
      <c r="C88" s="56">
        <v>42493.627395833333</v>
      </c>
      <c r="D88" s="56">
        <v>42493.658402777779</v>
      </c>
      <c r="E88" s="57" t="s">
        <v>319</v>
      </c>
      <c r="F88" s="20">
        <v>3.1006944445834961E-2</v>
      </c>
      <c r="G88" s="11"/>
    </row>
    <row r="89" spans="1:7" s="2" customFormat="1" x14ac:dyDescent="0.25">
      <c r="A89" s="6" t="s">
        <v>418</v>
      </c>
      <c r="B89" s="6">
        <v>4031</v>
      </c>
      <c r="C89" s="56">
        <v>42493.600740740738</v>
      </c>
      <c r="D89" s="56">
        <v>42493.629143518519</v>
      </c>
      <c r="E89" s="57" t="s">
        <v>476</v>
      </c>
      <c r="F89" s="20">
        <v>2.8402777781593613E-2</v>
      </c>
      <c r="G89" s="11"/>
    </row>
    <row r="90" spans="1:7" s="2" customFormat="1" x14ac:dyDescent="0.25">
      <c r="A90" s="6" t="s">
        <v>419</v>
      </c>
      <c r="B90" s="6">
        <v>4032</v>
      </c>
      <c r="C90" s="56">
        <v>42493.636608796296</v>
      </c>
      <c r="D90" s="56">
        <v>42493.66946759259</v>
      </c>
      <c r="E90" s="57" t="s">
        <v>476</v>
      </c>
      <c r="F90" s="20">
        <v>3.2858796294021886E-2</v>
      </c>
      <c r="G90" s="11"/>
    </row>
    <row r="91" spans="1:7" s="2" customFormat="1" x14ac:dyDescent="0.25">
      <c r="A91" s="6" t="s">
        <v>420</v>
      </c>
      <c r="B91" s="6">
        <v>4038</v>
      </c>
      <c r="C91" s="56">
        <v>42493.610462962963</v>
      </c>
      <c r="D91" s="56">
        <v>42493.63925925926</v>
      </c>
      <c r="E91" s="57" t="s">
        <v>321</v>
      </c>
      <c r="F91" s="20">
        <v>2.8796296297514345E-2</v>
      </c>
      <c r="G91" s="11"/>
    </row>
    <row r="92" spans="1:7" s="2" customFormat="1" x14ac:dyDescent="0.25">
      <c r="A92" s="6" t="s">
        <v>421</v>
      </c>
      <c r="B92" s="6">
        <v>4037</v>
      </c>
      <c r="C92" s="56">
        <v>42493.65179398148</v>
      </c>
      <c r="D92" s="56">
        <v>42493.678831018522</v>
      </c>
      <c r="E92" s="57" t="s">
        <v>321</v>
      </c>
      <c r="F92" s="20">
        <v>2.7037037041736767E-2</v>
      </c>
      <c r="G92" s="11"/>
    </row>
    <row r="93" spans="1:7" s="2" customFormat="1" x14ac:dyDescent="0.25">
      <c r="A93" s="6" t="s">
        <v>422</v>
      </c>
      <c r="B93" s="6">
        <v>4025</v>
      </c>
      <c r="C93" s="56">
        <v>42493.622199074074</v>
      </c>
      <c r="D93" s="56">
        <v>42493.649293981478</v>
      </c>
      <c r="E93" s="57" t="s">
        <v>320</v>
      </c>
      <c r="F93" s="20">
        <v>2.7094907403807156E-2</v>
      </c>
      <c r="G93" s="11"/>
    </row>
    <row r="94" spans="1:7" s="2" customFormat="1" x14ac:dyDescent="0.25">
      <c r="A94" s="6" t="s">
        <v>423</v>
      </c>
      <c r="B94" s="6">
        <v>4026</v>
      </c>
      <c r="C94" s="56">
        <v>42493.660555555558</v>
      </c>
      <c r="D94" s="56">
        <v>42493.690601851849</v>
      </c>
      <c r="E94" s="57" t="s">
        <v>320</v>
      </c>
      <c r="F94" s="20">
        <v>3.0046296291402541E-2</v>
      </c>
      <c r="G94" s="11"/>
    </row>
    <row r="95" spans="1:7" s="2" customFormat="1" x14ac:dyDescent="0.25">
      <c r="A95" s="6" t="s">
        <v>424</v>
      </c>
      <c r="B95" s="6">
        <v>4011</v>
      </c>
      <c r="C95" s="56">
        <v>42493.630902777775</v>
      </c>
      <c r="D95" s="56">
        <v>42493.661087962966</v>
      </c>
      <c r="E95" s="57" t="s">
        <v>477</v>
      </c>
      <c r="F95" s="20">
        <v>3.0185185190930497E-2</v>
      </c>
      <c r="G95" s="11"/>
    </row>
    <row r="96" spans="1:7" s="2" customFormat="1" x14ac:dyDescent="0.25">
      <c r="A96" s="6" t="s">
        <v>425</v>
      </c>
      <c r="B96" s="6">
        <v>4012</v>
      </c>
      <c r="C96" s="56">
        <v>42493.674803240741</v>
      </c>
      <c r="D96" s="56">
        <v>42493.703576388885</v>
      </c>
      <c r="E96" s="57" t="s">
        <v>477</v>
      </c>
      <c r="F96" s="20">
        <v>2.8773148143955041E-2</v>
      </c>
      <c r="G96" s="11"/>
    </row>
    <row r="97" spans="1:7" s="2" customFormat="1" x14ac:dyDescent="0.25">
      <c r="A97" s="6" t="s">
        <v>426</v>
      </c>
      <c r="B97" s="6">
        <v>4027</v>
      </c>
      <c r="C97" s="56">
        <v>42493.641851851855</v>
      </c>
      <c r="D97" s="56">
        <v>42493.670405092591</v>
      </c>
      <c r="E97" s="57" t="s">
        <v>324</v>
      </c>
      <c r="F97" s="20">
        <v>2.8553240736073349E-2</v>
      </c>
      <c r="G97" s="11"/>
    </row>
    <row r="98" spans="1:7" s="2" customFormat="1" x14ac:dyDescent="0.25">
      <c r="A98" s="6" t="s">
        <v>427</v>
      </c>
      <c r="B98" s="6">
        <v>4028</v>
      </c>
      <c r="C98" s="56">
        <v>42493.681458333333</v>
      </c>
      <c r="D98" s="56">
        <v>42493.710578703707</v>
      </c>
      <c r="E98" s="57" t="s">
        <v>324</v>
      </c>
      <c r="F98" s="20">
        <v>2.9120370374585036E-2</v>
      </c>
      <c r="G98" s="11"/>
    </row>
    <row r="99" spans="1:7" s="2" customFormat="1" x14ac:dyDescent="0.25">
      <c r="A99" s="6" t="s">
        <v>428</v>
      </c>
      <c r="B99" s="6">
        <v>4014</v>
      </c>
      <c r="C99" s="56">
        <v>42493.655300925922</v>
      </c>
      <c r="D99" s="56">
        <v>42493.689212962963</v>
      </c>
      <c r="E99" s="57" t="s">
        <v>322</v>
      </c>
      <c r="F99" s="20">
        <v>3.3912037040863652E-2</v>
      </c>
      <c r="G99" s="11"/>
    </row>
    <row r="100" spans="1:7" s="2" customFormat="1" x14ac:dyDescent="0.25">
      <c r="A100" s="6" t="s">
        <v>429</v>
      </c>
      <c r="B100" s="6">
        <v>4013</v>
      </c>
      <c r="C100" s="56">
        <v>42493.697372685187</v>
      </c>
      <c r="D100" s="56">
        <v>42493.724212962959</v>
      </c>
      <c r="E100" s="57" t="s">
        <v>322</v>
      </c>
      <c r="F100" s="20">
        <v>2.6840277772862464E-2</v>
      </c>
      <c r="G100" s="11"/>
    </row>
    <row r="101" spans="1:7" s="2" customFormat="1" x14ac:dyDescent="0.25">
      <c r="A101" s="6" t="s">
        <v>430</v>
      </c>
      <c r="B101" s="6">
        <v>4024</v>
      </c>
      <c r="C101" s="56">
        <v>42493.66196759259</v>
      </c>
      <c r="D101" s="56">
        <v>42493.692025462966</v>
      </c>
      <c r="E101" s="57" t="s">
        <v>319</v>
      </c>
      <c r="F101" s="20">
        <v>3.0057870375458151E-2</v>
      </c>
      <c r="G101" s="11"/>
    </row>
    <row r="102" spans="1:7" s="2" customFormat="1" x14ac:dyDescent="0.25">
      <c r="A102" s="6" t="s">
        <v>431</v>
      </c>
      <c r="B102" s="6">
        <v>4023</v>
      </c>
      <c r="C102" s="56">
        <v>42493.700706018521</v>
      </c>
      <c r="D102" s="56">
        <v>42493.731724537036</v>
      </c>
      <c r="E102" s="57" t="s">
        <v>319</v>
      </c>
      <c r="F102" s="20">
        <v>3.1018518515338656E-2</v>
      </c>
      <c r="G102" s="11"/>
    </row>
    <row r="103" spans="1:7" s="2" customFormat="1" x14ac:dyDescent="0.25">
      <c r="A103" s="6" t="s">
        <v>432</v>
      </c>
      <c r="B103" s="6">
        <v>4031</v>
      </c>
      <c r="C103" s="56">
        <v>42493.673831018517</v>
      </c>
      <c r="D103" s="56">
        <v>42493.701539351852</v>
      </c>
      <c r="E103" s="57" t="s">
        <v>476</v>
      </c>
      <c r="F103" s="20">
        <v>2.7708333334885538E-2</v>
      </c>
      <c r="G103" s="11"/>
    </row>
    <row r="104" spans="1:7" s="2" customFormat="1" x14ac:dyDescent="0.25">
      <c r="A104" s="6" t="s">
        <v>433</v>
      </c>
      <c r="B104" s="6">
        <v>4032</v>
      </c>
      <c r="C104" s="56">
        <v>42493.716041666667</v>
      </c>
      <c r="D104" s="56">
        <v>42493.7424537037</v>
      </c>
      <c r="E104" s="57" t="s">
        <v>476</v>
      </c>
      <c r="F104" s="20">
        <v>2.6412037033878732E-2</v>
      </c>
      <c r="G104" s="11"/>
    </row>
    <row r="105" spans="1:7" s="2" customFormat="1" x14ac:dyDescent="0.25">
      <c r="A105" s="6" t="s">
        <v>434</v>
      </c>
      <c r="B105" s="6">
        <v>4038</v>
      </c>
      <c r="C105" s="56">
        <v>42493.686215277776</v>
      </c>
      <c r="D105" s="56">
        <v>42493.714016203703</v>
      </c>
      <c r="E105" s="57" t="s">
        <v>321</v>
      </c>
      <c r="F105" s="20">
        <v>2.7800925927294884E-2</v>
      </c>
      <c r="G105" s="11"/>
    </row>
    <row r="106" spans="1:7" s="2" customFormat="1" x14ac:dyDescent="0.25">
      <c r="A106" s="6" t="s">
        <v>435</v>
      </c>
      <c r="B106" s="6">
        <v>4037</v>
      </c>
      <c r="C106" s="56">
        <v>42493.725046296298</v>
      </c>
      <c r="D106" s="56">
        <v>42493.752604166664</v>
      </c>
      <c r="E106" s="57" t="s">
        <v>321</v>
      </c>
      <c r="F106" s="20">
        <v>2.7557870365853887E-2</v>
      </c>
      <c r="G106" s="11"/>
    </row>
    <row r="107" spans="1:7" s="2" customFormat="1" x14ac:dyDescent="0.25">
      <c r="A107" s="6" t="s">
        <v>436</v>
      </c>
      <c r="B107" s="6">
        <v>4025</v>
      </c>
      <c r="C107" s="56">
        <v>42493.695798611108</v>
      </c>
      <c r="D107" s="56">
        <v>42493.722511574073</v>
      </c>
      <c r="E107" s="57" t="s">
        <v>320</v>
      </c>
      <c r="F107" s="20">
        <v>2.6712962964666076E-2</v>
      </c>
      <c r="G107" s="11"/>
    </row>
    <row r="108" spans="1:7" s="2" customFormat="1" x14ac:dyDescent="0.25">
      <c r="A108" s="6" t="s">
        <v>437</v>
      </c>
      <c r="B108" s="6">
        <v>4026</v>
      </c>
      <c r="C108" s="56">
        <v>42493.733842592592</v>
      </c>
      <c r="D108" s="56">
        <v>42493.762962962966</v>
      </c>
      <c r="E108" s="57" t="s">
        <v>320</v>
      </c>
      <c r="F108" s="20">
        <v>2.9120370374585036E-2</v>
      </c>
      <c r="G108" s="11"/>
    </row>
    <row r="109" spans="1:7" s="2" customFormat="1" x14ac:dyDescent="0.25">
      <c r="A109" s="6" t="s">
        <v>438</v>
      </c>
      <c r="B109" s="6">
        <v>4011</v>
      </c>
      <c r="C109" s="56">
        <v>42493.707060185188</v>
      </c>
      <c r="D109" s="56">
        <v>42493.733356481483</v>
      </c>
      <c r="E109" s="57" t="s">
        <v>477</v>
      </c>
      <c r="F109" s="20">
        <v>2.6296296295186039E-2</v>
      </c>
      <c r="G109" s="11"/>
    </row>
    <row r="110" spans="1:7" s="2" customFormat="1" x14ac:dyDescent="0.25">
      <c r="A110" s="6" t="s">
        <v>439</v>
      </c>
      <c r="B110" s="6">
        <v>4012</v>
      </c>
      <c r="C110" s="56">
        <v>42493.741099537037</v>
      </c>
      <c r="D110" s="56">
        <v>42493.775520833333</v>
      </c>
      <c r="E110" s="57" t="s">
        <v>477</v>
      </c>
      <c r="F110" s="20">
        <v>3.4421296295477077E-2</v>
      </c>
      <c r="G110" s="11"/>
    </row>
    <row r="111" spans="1:7" s="2" customFormat="1" x14ac:dyDescent="0.25">
      <c r="A111" s="6" t="s">
        <v>440</v>
      </c>
      <c r="B111" s="6">
        <v>4027</v>
      </c>
      <c r="C111" s="56">
        <v>42493.715868055559</v>
      </c>
      <c r="D111" s="56">
        <v>42493.744479166664</v>
      </c>
      <c r="E111" s="57" t="s">
        <v>324</v>
      </c>
      <c r="F111" s="20">
        <v>2.8611111105419695E-2</v>
      </c>
      <c r="G111" s="11"/>
    </row>
    <row r="112" spans="1:7" s="2" customFormat="1" x14ac:dyDescent="0.25">
      <c r="A112" s="6" t="s">
        <v>441</v>
      </c>
      <c r="B112" s="6">
        <v>4028</v>
      </c>
      <c r="C112" s="56">
        <v>42493.754895833335</v>
      </c>
      <c r="D112" s="56">
        <v>42493.785046296296</v>
      </c>
      <c r="E112" s="57" t="s">
        <v>324</v>
      </c>
      <c r="F112" s="20">
        <v>3.015046296059154E-2</v>
      </c>
      <c r="G112" s="11"/>
    </row>
    <row r="113" spans="1:7" s="2" customFormat="1" x14ac:dyDescent="0.25">
      <c r="A113" s="18" t="s">
        <v>442</v>
      </c>
      <c r="B113" s="18">
        <v>4014</v>
      </c>
      <c r="C113" s="65">
        <v>42493.727071759262</v>
      </c>
      <c r="D113" s="65" t="s">
        <v>478</v>
      </c>
      <c r="E113" s="66" t="s">
        <v>322</v>
      </c>
      <c r="F113" s="21" t="s">
        <v>478</v>
      </c>
      <c r="G113" s="19" t="s">
        <v>480</v>
      </c>
    </row>
    <row r="114" spans="1:7" s="2" customFormat="1" x14ac:dyDescent="0.25">
      <c r="A114" s="6" t="s">
        <v>443</v>
      </c>
      <c r="B114" s="6">
        <v>4013</v>
      </c>
      <c r="C114" s="56">
        <v>42493.765868055554</v>
      </c>
      <c r="D114" s="56">
        <v>42493.795983796299</v>
      </c>
      <c r="E114" s="57" t="s">
        <v>322</v>
      </c>
      <c r="F114" s="20">
        <v>3.0115740744804498E-2</v>
      </c>
      <c r="G114" s="11"/>
    </row>
    <row r="115" spans="1:7" s="2" customFormat="1" x14ac:dyDescent="0.25">
      <c r="A115" s="6" t="s">
        <v>444</v>
      </c>
      <c r="B115" s="6">
        <v>4024</v>
      </c>
      <c r="C115" s="56">
        <v>42493.735601851855</v>
      </c>
      <c r="D115" s="56">
        <v>42493.765324074076</v>
      </c>
      <c r="E115" s="57" t="s">
        <v>319</v>
      </c>
      <c r="F115" s="20">
        <v>2.9722222221607808E-2</v>
      </c>
      <c r="G115" s="11"/>
    </row>
    <row r="116" spans="1:7" s="2" customFormat="1" x14ac:dyDescent="0.25">
      <c r="A116" s="6" t="s">
        <v>445</v>
      </c>
      <c r="B116" s="6">
        <v>4023</v>
      </c>
      <c r="C116" s="56">
        <v>42493.775740740741</v>
      </c>
      <c r="D116" s="56">
        <v>42493.804398148146</v>
      </c>
      <c r="E116" s="57" t="s">
        <v>319</v>
      </c>
      <c r="F116" s="20">
        <v>2.8657407405262347E-2</v>
      </c>
      <c r="G116" s="11"/>
    </row>
    <row r="117" spans="1:7" s="2" customFormat="1" x14ac:dyDescent="0.25">
      <c r="A117" s="6" t="s">
        <v>446</v>
      </c>
      <c r="B117" s="6">
        <v>4031</v>
      </c>
      <c r="C117" s="56">
        <v>42493.745891203704</v>
      </c>
      <c r="D117" s="56">
        <v>42493.775208333333</v>
      </c>
      <c r="E117" s="57" t="s">
        <v>476</v>
      </c>
      <c r="F117" s="20">
        <v>2.9317129628907423E-2</v>
      </c>
      <c r="G117" s="11"/>
    </row>
    <row r="118" spans="1:7" s="2" customFormat="1" x14ac:dyDescent="0.25">
      <c r="A118" s="6" t="s">
        <v>447</v>
      </c>
      <c r="B118" s="6">
        <v>4032</v>
      </c>
      <c r="C118" s="56">
        <v>42493.785000000003</v>
      </c>
      <c r="D118" s="56">
        <v>42493.815300925926</v>
      </c>
      <c r="E118" s="57" t="s">
        <v>476</v>
      </c>
      <c r="F118" s="20">
        <v>3.0300925922347233E-2</v>
      </c>
      <c r="G118" s="11"/>
    </row>
    <row r="119" spans="1:7" s="2" customFormat="1" x14ac:dyDescent="0.25">
      <c r="A119" s="6" t="s">
        <v>448</v>
      </c>
      <c r="B119" s="6">
        <v>4038</v>
      </c>
      <c r="C119" s="56">
        <v>42493.758240740739</v>
      </c>
      <c r="D119" s="56">
        <v>42493.786446759259</v>
      </c>
      <c r="E119" s="57" t="s">
        <v>321</v>
      </c>
      <c r="F119" s="20">
        <v>2.8206018519995268E-2</v>
      </c>
      <c r="G119" s="11"/>
    </row>
    <row r="120" spans="1:7" s="2" customFormat="1" x14ac:dyDescent="0.25">
      <c r="A120" s="6" t="s">
        <v>449</v>
      </c>
      <c r="B120" s="6">
        <v>4037</v>
      </c>
      <c r="C120" s="56">
        <v>42493.799641203703</v>
      </c>
      <c r="D120" s="56">
        <v>42493.825682870367</v>
      </c>
      <c r="E120" s="57" t="s">
        <v>321</v>
      </c>
      <c r="F120" s="20">
        <v>2.6041666664241347E-2</v>
      </c>
      <c r="G120" s="11"/>
    </row>
    <row r="121" spans="1:7" s="2" customFormat="1" x14ac:dyDescent="0.25">
      <c r="A121" s="6" t="s">
        <v>450</v>
      </c>
      <c r="B121" s="6">
        <v>4025</v>
      </c>
      <c r="C121" s="56">
        <v>42493.769606481481</v>
      </c>
      <c r="D121" s="56">
        <v>42493.796076388891</v>
      </c>
      <c r="E121" s="57" t="s">
        <v>320</v>
      </c>
      <c r="F121" s="20">
        <v>2.6469907410501037E-2</v>
      </c>
      <c r="G121" s="11"/>
    </row>
    <row r="122" spans="1:7" s="2" customFormat="1" x14ac:dyDescent="0.25">
      <c r="A122" s="6" t="s">
        <v>451</v>
      </c>
      <c r="B122" s="6">
        <v>4026</v>
      </c>
      <c r="C122" s="56">
        <v>42493.806134259263</v>
      </c>
      <c r="D122" s="56">
        <v>42493.836215277777</v>
      </c>
      <c r="E122" s="57" t="s">
        <v>320</v>
      </c>
      <c r="F122" s="20">
        <v>3.0081018514465541E-2</v>
      </c>
      <c r="G122" s="11"/>
    </row>
    <row r="123" spans="1:7" s="2" customFormat="1" x14ac:dyDescent="0.25">
      <c r="A123" s="6" t="s">
        <v>452</v>
      </c>
      <c r="B123" s="6">
        <v>4027</v>
      </c>
      <c r="C123" s="56">
        <v>42493.791932870372</v>
      </c>
      <c r="D123" s="56">
        <v>42493.818090277775</v>
      </c>
      <c r="E123" s="57" t="s">
        <v>324</v>
      </c>
      <c r="F123" s="20">
        <v>2.6157407402934041E-2</v>
      </c>
      <c r="G123" s="11"/>
    </row>
    <row r="124" spans="1:7" s="2" customFormat="1" x14ac:dyDescent="0.25">
      <c r="A124" s="6" t="s">
        <v>453</v>
      </c>
      <c r="B124" s="6">
        <v>4028</v>
      </c>
      <c r="C124" s="56">
        <v>42493.826180555552</v>
      </c>
      <c r="D124" s="56">
        <v>42493.860011574077</v>
      </c>
      <c r="E124" s="57" t="s">
        <v>324</v>
      </c>
      <c r="F124" s="20">
        <v>3.3831018525233958E-2</v>
      </c>
      <c r="G124" s="11"/>
    </row>
    <row r="125" spans="1:7" s="2" customFormat="1" x14ac:dyDescent="0.25">
      <c r="A125" s="6" t="s">
        <v>454</v>
      </c>
      <c r="B125" s="6">
        <v>4024</v>
      </c>
      <c r="C125" s="56">
        <v>42493.808206018519</v>
      </c>
      <c r="D125" s="56">
        <v>42493.83898148148</v>
      </c>
      <c r="E125" s="57" t="s">
        <v>319</v>
      </c>
      <c r="F125" s="20">
        <v>3.0775462961173616E-2</v>
      </c>
      <c r="G125" s="11"/>
    </row>
    <row r="126" spans="1:7" s="2" customFormat="1" x14ac:dyDescent="0.25">
      <c r="A126" s="6" t="s">
        <v>455</v>
      </c>
      <c r="B126" s="6">
        <v>4023</v>
      </c>
      <c r="C126" s="56">
        <v>42493.848425925928</v>
      </c>
      <c r="D126" s="56">
        <v>42493.878437500003</v>
      </c>
      <c r="E126" s="57" t="s">
        <v>319</v>
      </c>
      <c r="F126" s="20">
        <v>3.0011574075615499E-2</v>
      </c>
      <c r="G126" s="11"/>
    </row>
    <row r="127" spans="1:7" s="2" customFormat="1" x14ac:dyDescent="0.25">
      <c r="A127" s="6" t="s">
        <v>456</v>
      </c>
      <c r="B127" s="6">
        <v>4038</v>
      </c>
      <c r="C127" s="56">
        <v>42493.829583333332</v>
      </c>
      <c r="D127" s="56">
        <v>42493.85800925926</v>
      </c>
      <c r="E127" s="57" t="s">
        <v>321</v>
      </c>
      <c r="F127" s="20">
        <v>2.842592592787696E-2</v>
      </c>
      <c r="G127" s="11"/>
    </row>
    <row r="128" spans="1:7" s="2" customFormat="1" x14ac:dyDescent="0.25">
      <c r="A128" s="6" t="s">
        <v>457</v>
      </c>
      <c r="B128" s="6">
        <v>4037</v>
      </c>
      <c r="C128" s="56">
        <v>42493.872465277775</v>
      </c>
      <c r="D128" s="56">
        <v>42493.898136574076</v>
      </c>
      <c r="E128" s="57" t="s">
        <v>321</v>
      </c>
      <c r="F128" s="20">
        <v>2.567129630187992E-2</v>
      </c>
      <c r="G128" s="11"/>
    </row>
    <row r="129" spans="1:7" s="2" customFormat="1" x14ac:dyDescent="0.25">
      <c r="A129" s="6" t="s">
        <v>458</v>
      </c>
      <c r="B129" s="6">
        <v>4025</v>
      </c>
      <c r="C129" s="56">
        <v>42493.854490740741</v>
      </c>
      <c r="D129" s="56">
        <v>42493.87972222222</v>
      </c>
      <c r="E129" s="57" t="s">
        <v>320</v>
      </c>
      <c r="F129" s="20">
        <v>2.5231481478840578E-2</v>
      </c>
      <c r="G129" s="11"/>
    </row>
    <row r="130" spans="1:7" s="2" customFormat="1" x14ac:dyDescent="0.25">
      <c r="A130" s="6" t="s">
        <v>459</v>
      </c>
      <c r="B130" s="6">
        <v>4026</v>
      </c>
      <c r="C130" s="56">
        <v>42493.889918981484</v>
      </c>
      <c r="D130" s="56">
        <v>42493.919999999998</v>
      </c>
      <c r="E130" s="57" t="s">
        <v>320</v>
      </c>
      <c r="F130" s="20">
        <v>3.0081018514465541E-2</v>
      </c>
      <c r="G130" s="11"/>
    </row>
    <row r="131" spans="1:7" s="2" customFormat="1" x14ac:dyDescent="0.25">
      <c r="A131" s="6" t="s">
        <v>460</v>
      </c>
      <c r="B131" s="6">
        <v>4027</v>
      </c>
      <c r="C131" s="56">
        <v>42493.875185185185</v>
      </c>
      <c r="D131" s="56">
        <v>42493.902291666665</v>
      </c>
      <c r="E131" s="57" t="s">
        <v>324</v>
      </c>
      <c r="F131" s="20">
        <v>2.7106481480586808E-2</v>
      </c>
      <c r="G131" s="11"/>
    </row>
    <row r="132" spans="1:7" s="2" customFormat="1" x14ac:dyDescent="0.25">
      <c r="A132" s="6" t="s">
        <v>461</v>
      </c>
      <c r="B132" s="6">
        <v>4028</v>
      </c>
      <c r="C132" s="56">
        <v>42493.908807870372</v>
      </c>
      <c r="D132" s="56">
        <v>42493.942442129628</v>
      </c>
      <c r="E132" s="57" t="s">
        <v>324</v>
      </c>
      <c r="F132" s="20">
        <v>3.3634259256359655E-2</v>
      </c>
      <c r="G132" s="11"/>
    </row>
    <row r="133" spans="1:7" s="2" customFormat="1" x14ac:dyDescent="0.25">
      <c r="A133" s="6" t="s">
        <v>462</v>
      </c>
      <c r="B133" s="6">
        <v>4024</v>
      </c>
      <c r="C133" s="56">
        <v>42493.892002314817</v>
      </c>
      <c r="D133" s="56">
        <v>42493.92460648148</v>
      </c>
      <c r="E133" s="57" t="s">
        <v>319</v>
      </c>
      <c r="F133" s="20">
        <v>3.2604166663077194E-2</v>
      </c>
      <c r="G133" s="11"/>
    </row>
    <row r="134" spans="1:7" s="2" customFormat="1" x14ac:dyDescent="0.25">
      <c r="A134" s="6" t="s">
        <v>463</v>
      </c>
      <c r="B134" s="6">
        <v>4023</v>
      </c>
      <c r="C134" s="56">
        <v>42493.930949074071</v>
      </c>
      <c r="D134" s="56">
        <v>42493.960231481484</v>
      </c>
      <c r="E134" s="57" t="s">
        <v>319</v>
      </c>
      <c r="F134" s="20">
        <v>2.9282407413120382E-2</v>
      </c>
      <c r="G134" s="11"/>
    </row>
    <row r="135" spans="1:7" s="2" customFormat="1" x14ac:dyDescent="0.25">
      <c r="A135" s="6" t="s">
        <v>464</v>
      </c>
      <c r="B135" s="6">
        <v>4038</v>
      </c>
      <c r="C135" s="56">
        <v>42493.916770833333</v>
      </c>
      <c r="D135" s="56">
        <v>42493.94222222222</v>
      </c>
      <c r="E135" s="57" t="s">
        <v>321</v>
      </c>
      <c r="F135" s="20">
        <v>2.545138888672227E-2</v>
      </c>
      <c r="G135" s="11"/>
    </row>
    <row r="136" spans="1:7" s="2" customFormat="1" x14ac:dyDescent="0.25">
      <c r="A136" s="6" t="s">
        <v>465</v>
      </c>
      <c r="B136" s="6">
        <v>4037</v>
      </c>
      <c r="C136" s="56">
        <v>42493.946805555555</v>
      </c>
      <c r="D136" s="56">
        <v>42493.981423611112</v>
      </c>
      <c r="E136" s="57" t="s">
        <v>321</v>
      </c>
      <c r="F136" s="20">
        <v>3.4618055557075422E-2</v>
      </c>
      <c r="G136" s="11"/>
    </row>
    <row r="137" spans="1:7" s="2" customFormat="1" x14ac:dyDescent="0.25">
      <c r="A137" s="6" t="s">
        <v>466</v>
      </c>
      <c r="B137" s="6">
        <v>4025</v>
      </c>
      <c r="C137" s="56">
        <v>42493.931655092594</v>
      </c>
      <c r="D137" s="56">
        <v>42493.963206018518</v>
      </c>
      <c r="E137" s="57" t="s">
        <v>320</v>
      </c>
      <c r="F137" s="20">
        <v>3.1550925923511386E-2</v>
      </c>
      <c r="G137" s="11"/>
    </row>
    <row r="138" spans="1:7" s="2" customFormat="1" x14ac:dyDescent="0.25">
      <c r="A138" s="6" t="s">
        <v>467</v>
      </c>
      <c r="B138" s="6">
        <v>4026</v>
      </c>
      <c r="C138" s="56">
        <v>42493.970405092594</v>
      </c>
      <c r="D138" s="56">
        <v>42494.003159722219</v>
      </c>
      <c r="E138" s="57" t="s">
        <v>320</v>
      </c>
      <c r="F138" s="20">
        <v>3.2754629624832887E-2</v>
      </c>
      <c r="G138" s="11"/>
    </row>
    <row r="139" spans="1:7" s="2" customFormat="1" x14ac:dyDescent="0.25">
      <c r="A139" s="6" t="s">
        <v>468</v>
      </c>
      <c r="B139" s="6">
        <v>4027</v>
      </c>
      <c r="C139" s="56">
        <v>42493.952326388891</v>
      </c>
      <c r="D139" s="56">
        <v>42493.985486111109</v>
      </c>
      <c r="E139" s="57" t="s">
        <v>324</v>
      </c>
      <c r="F139" s="20">
        <v>3.3159722217533272E-2</v>
      </c>
      <c r="G139" s="11"/>
    </row>
    <row r="140" spans="1:7" s="2" customFormat="1" x14ac:dyDescent="0.25">
      <c r="A140" s="6" t="s">
        <v>469</v>
      </c>
      <c r="B140" s="6">
        <v>4028</v>
      </c>
      <c r="C140" s="56">
        <v>42493.991990740738</v>
      </c>
      <c r="D140" s="56">
        <v>42494.024398148147</v>
      </c>
      <c r="E140" s="57" t="s">
        <v>324</v>
      </c>
      <c r="F140" s="20">
        <v>3.2407407408754807E-2</v>
      </c>
      <c r="G140" s="11"/>
    </row>
    <row r="141" spans="1:7" s="2" customFormat="1" x14ac:dyDescent="0.25">
      <c r="A141" s="6" t="s">
        <v>470</v>
      </c>
      <c r="B141" s="6">
        <v>4024</v>
      </c>
      <c r="C141" s="56">
        <v>42493.976620370369</v>
      </c>
      <c r="D141" s="56">
        <v>42494.004537037035</v>
      </c>
      <c r="E141" s="57" t="s">
        <v>319</v>
      </c>
      <c r="F141" s="20">
        <v>2.7916666665987577E-2</v>
      </c>
      <c r="G141" s="11"/>
    </row>
    <row r="142" spans="1:7" s="2" customFormat="1" x14ac:dyDescent="0.25">
      <c r="A142" s="6" t="s">
        <v>471</v>
      </c>
      <c r="B142" s="6">
        <v>4023</v>
      </c>
      <c r="C142" s="56">
        <v>42494.014780092592</v>
      </c>
      <c r="D142" s="56">
        <v>42494.044374999998</v>
      </c>
      <c r="E142" s="57" t="s">
        <v>319</v>
      </c>
      <c r="F142" s="20">
        <v>2.9594907406135462E-2</v>
      </c>
      <c r="G142" s="11"/>
    </row>
    <row r="143" spans="1:7" s="2" customFormat="1" x14ac:dyDescent="0.25">
      <c r="A143" s="6" t="s">
        <v>472</v>
      </c>
      <c r="B143" s="6">
        <v>4038</v>
      </c>
      <c r="C143" s="56">
        <v>42493.995150462964</v>
      </c>
      <c r="D143" s="56">
        <v>42494.02480324074</v>
      </c>
      <c r="E143" s="57" t="s">
        <v>321</v>
      </c>
      <c r="F143" s="20">
        <v>2.9652777775481809E-2</v>
      </c>
      <c r="G143" s="11"/>
    </row>
    <row r="144" spans="1:7" s="2" customFormat="1" x14ac:dyDescent="0.25">
      <c r="A144" s="6" t="s">
        <v>473</v>
      </c>
      <c r="B144" s="6">
        <v>4037</v>
      </c>
      <c r="C144" s="56">
        <v>42494.039039351854</v>
      </c>
      <c r="D144" s="56">
        <v>42494.064965277779</v>
      </c>
      <c r="E144" s="57" t="s">
        <v>321</v>
      </c>
      <c r="F144" s="20">
        <v>2.5925925925548654E-2</v>
      </c>
      <c r="G144" s="11"/>
    </row>
    <row r="145" spans="1:15" s="2" customFormat="1" x14ac:dyDescent="0.25">
      <c r="A145" s="6" t="s">
        <v>474</v>
      </c>
      <c r="B145" s="6">
        <v>4025</v>
      </c>
      <c r="C145" s="56">
        <v>42494.020937499998</v>
      </c>
      <c r="D145" s="56">
        <v>42494.047453703701</v>
      </c>
      <c r="E145" s="57" t="s">
        <v>320</v>
      </c>
      <c r="F145" s="20">
        <v>2.6516203703067731E-2</v>
      </c>
      <c r="G145" s="11"/>
    </row>
    <row r="146" spans="1:15" s="2" customFormat="1" x14ac:dyDescent="0.25">
      <c r="A146" s="6" t="s">
        <v>475</v>
      </c>
      <c r="B146" s="6">
        <v>4026</v>
      </c>
      <c r="C146" s="56">
        <v>42494.056863425925</v>
      </c>
      <c r="D146" s="56">
        <v>42494.085879629631</v>
      </c>
      <c r="E146" s="57" t="s">
        <v>320</v>
      </c>
      <c r="F146" s="20">
        <v>2.9016203705396038E-2</v>
      </c>
      <c r="G146" s="11"/>
      <c r="H146"/>
    </row>
    <row r="147" spans="1:15" s="2" customFormat="1" x14ac:dyDescent="0.25">
      <c r="B147"/>
      <c r="C147" s="7"/>
      <c r="D147" s="7"/>
      <c r="E147"/>
      <c r="F147" s="1"/>
      <c r="G147"/>
      <c r="H147"/>
    </row>
    <row r="148" spans="1:15" s="2" customFormat="1" x14ac:dyDescent="0.25">
      <c r="B148"/>
      <c r="C148" s="7"/>
      <c r="D148" s="7"/>
      <c r="E148"/>
      <c r="F148" s="1"/>
      <c r="G148"/>
      <c r="H148"/>
    </row>
    <row r="149" spans="1:15" s="2" customFormat="1" x14ac:dyDescent="0.25">
      <c r="B149"/>
      <c r="C149" s="7"/>
      <c r="D149" s="7"/>
      <c r="E149"/>
      <c r="F149" s="1"/>
      <c r="G149"/>
      <c r="H149"/>
    </row>
    <row r="150" spans="1:15" s="2" customFormat="1" x14ac:dyDescent="0.25">
      <c r="B150"/>
      <c r="C150" s="7"/>
      <c r="D150" s="7"/>
      <c r="E150"/>
      <c r="F150" s="1"/>
      <c r="G150"/>
      <c r="H150"/>
      <c r="I150"/>
    </row>
    <row r="151" spans="1:15" x14ac:dyDescent="0.25">
      <c r="J151" s="2"/>
      <c r="K151" s="2"/>
    </row>
    <row r="152" spans="1:15" x14ac:dyDescent="0.25">
      <c r="I152" s="2"/>
      <c r="J152" s="2"/>
      <c r="K152" s="2"/>
    </row>
    <row r="153" spans="1:15" s="2" customFormat="1" x14ac:dyDescent="0.25">
      <c r="B153"/>
      <c r="C153" s="7"/>
      <c r="D153" s="7"/>
      <c r="E153"/>
      <c r="F153" s="1"/>
      <c r="G153"/>
      <c r="H153"/>
      <c r="L153"/>
      <c r="M153"/>
      <c r="N153"/>
      <c r="O153"/>
    </row>
    <row r="154" spans="1:15" x14ac:dyDescent="0.25">
      <c r="J154" s="2"/>
      <c r="K154" s="2"/>
    </row>
    <row r="155" spans="1:15" x14ac:dyDescent="0.25">
      <c r="J155" s="2"/>
      <c r="K155" s="2"/>
    </row>
    <row r="156" spans="1:15" x14ac:dyDescent="0.25">
      <c r="J156" s="2"/>
      <c r="K156" s="2"/>
    </row>
  </sheetData>
  <mergeCells count="2">
    <mergeCell ref="A1:F1"/>
    <mergeCell ref="L3:N3"/>
  </mergeCells>
  <conditionalFormatting sqref="E3:F3 E4:E10 F4:F146">
    <cfRule type="expression" dxfId="20" priority="16">
      <formula>#REF!&gt;#REF!</formula>
    </cfRule>
    <cfRule type="expression" dxfId="19" priority="17">
      <formula>#REF!&gt;0</formula>
    </cfRule>
    <cfRule type="expression" dxfId="18" priority="18">
      <formula>#REF!&gt;0</formula>
    </cfRule>
  </conditionalFormatting>
  <conditionalFormatting sqref="A3:D146 G3:G146">
    <cfRule type="expression" dxfId="17" priority="14">
      <formula>$P3&gt;0</formula>
    </cfRule>
    <cfRule type="expression" dxfId="16" priority="15">
      <formula>$O3&gt;0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554BCEBD-D298-499D-88FA-A938E3108C68}">
            <xm:f>$N3&gt;'[Train Runs and Enforcements 2016-05-03.xlsx]Variables'!#REF!</xm:f>
            <x14:dxf>
              <fill>
                <patternFill>
                  <bgColor theme="5" tint="0.79998168889431442"/>
                </patternFill>
              </fill>
            </x14:dxf>
          </x14:cfRule>
          <xm:sqref>A3:D146 G3:G146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7"/>
  <sheetViews>
    <sheetView showGridLines="0" zoomScale="85" zoomScaleNormal="85" workbookViewId="0">
      <selection activeCell="A2" sqref="A2"/>
    </sheetView>
  </sheetViews>
  <sheetFormatPr defaultRowHeight="15" x14ac:dyDescent="0.25"/>
  <cols>
    <col min="1" max="1" width="10.5703125" style="2" customWidth="1"/>
    <col min="2" max="2" width="9" customWidth="1"/>
    <col min="3" max="3" width="20.140625" style="7" customWidth="1"/>
    <col min="4" max="4" width="19.7109375" style="7" customWidth="1"/>
    <col min="5" max="5" width="10" bestFit="1" customWidth="1"/>
    <col min="6" max="6" width="10.85546875" style="1" bestFit="1" customWidth="1"/>
    <col min="7" max="7" width="87.140625" bestFit="1" customWidth="1"/>
    <col min="8" max="8" width="4.28515625" customWidth="1"/>
    <col min="10" max="10" width="40.140625" bestFit="1" customWidth="1"/>
    <col min="11" max="11" width="14.28515625" customWidth="1"/>
    <col min="12" max="12" width="17" customWidth="1"/>
    <col min="13" max="13" width="11.85546875" customWidth="1"/>
    <col min="14" max="14" width="12.5703125" customWidth="1"/>
  </cols>
  <sheetData>
    <row r="1" spans="1:65" ht="57.75" customHeight="1" thickBot="1" x14ac:dyDescent="0.3">
      <c r="A1" s="71" t="s">
        <v>170</v>
      </c>
      <c r="B1" s="71"/>
      <c r="C1" s="71"/>
      <c r="D1" s="71"/>
      <c r="E1" s="71"/>
      <c r="F1" s="71"/>
    </row>
    <row r="2" spans="1:65" s="5" customFormat="1" ht="69" customHeight="1" thickBot="1" x14ac:dyDescent="0.3">
      <c r="A2" s="9" t="s">
        <v>0</v>
      </c>
      <c r="B2" s="10" t="s">
        <v>11</v>
      </c>
      <c r="C2" s="12" t="s">
        <v>1</v>
      </c>
      <c r="D2" s="12" t="s">
        <v>2</v>
      </c>
      <c r="E2" s="10" t="s">
        <v>12</v>
      </c>
      <c r="F2" s="13" t="s">
        <v>3</v>
      </c>
      <c r="G2" s="10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pans="1:65" s="2" customFormat="1" ht="15.75" thickBot="1" x14ac:dyDescent="0.3">
      <c r="A3" s="22"/>
      <c r="B3" s="22"/>
      <c r="C3" s="23"/>
      <c r="D3" s="23"/>
      <c r="E3" s="6"/>
      <c r="F3" s="20"/>
      <c r="G3" s="11"/>
      <c r="J3" s="26">
        <v>42491</v>
      </c>
      <c r="K3" s="27"/>
      <c r="L3" s="67" t="s">
        <v>3</v>
      </c>
      <c r="M3" s="67"/>
      <c r="N3" s="68"/>
    </row>
    <row r="4" spans="1:65" s="2" customFormat="1" ht="15.75" thickBot="1" x14ac:dyDescent="0.3">
      <c r="A4" s="22"/>
      <c r="B4" s="22"/>
      <c r="C4" s="23"/>
      <c r="D4" s="23"/>
      <c r="E4" s="6"/>
      <c r="F4" s="20"/>
      <c r="G4" s="11"/>
      <c r="J4" s="34"/>
      <c r="K4" s="3" t="s">
        <v>156</v>
      </c>
      <c r="L4" s="3" t="s">
        <v>4</v>
      </c>
      <c r="M4" s="3" t="s">
        <v>5</v>
      </c>
      <c r="N4" s="3" t="s">
        <v>6</v>
      </c>
    </row>
    <row r="5" spans="1:65" s="2" customFormat="1" x14ac:dyDescent="0.25">
      <c r="A5" s="22"/>
      <c r="B5" s="22"/>
      <c r="C5" s="23"/>
      <c r="D5" s="23"/>
      <c r="E5" s="6"/>
      <c r="F5" s="20"/>
      <c r="G5" s="11"/>
      <c r="J5" s="28" t="s">
        <v>7</v>
      </c>
      <c r="K5" s="30">
        <v>0</v>
      </c>
      <c r="L5" s="30" t="s">
        <v>8</v>
      </c>
      <c r="M5" s="30" t="s">
        <v>8</v>
      </c>
      <c r="N5" s="30" t="s">
        <v>8</v>
      </c>
    </row>
    <row r="6" spans="1:65" s="2" customFormat="1" x14ac:dyDescent="0.25">
      <c r="A6" s="22"/>
      <c r="B6" s="22"/>
      <c r="C6" s="23"/>
      <c r="D6" s="23"/>
      <c r="E6" s="6"/>
      <c r="F6" s="20"/>
      <c r="G6" s="11"/>
      <c r="J6" s="28" t="s">
        <v>159</v>
      </c>
      <c r="K6" s="30">
        <v>0</v>
      </c>
      <c r="L6" s="31">
        <v>0</v>
      </c>
      <c r="M6" s="31">
        <v>0</v>
      </c>
      <c r="N6" s="31">
        <v>0</v>
      </c>
    </row>
    <row r="7" spans="1:65" s="2" customFormat="1" x14ac:dyDescent="0.25">
      <c r="A7" s="22"/>
      <c r="B7" s="22"/>
      <c r="C7" s="23"/>
      <c r="D7" s="23"/>
      <c r="E7" s="6"/>
      <c r="F7" s="20"/>
      <c r="G7" s="11"/>
      <c r="J7" s="28" t="s">
        <v>9</v>
      </c>
      <c r="K7" s="35">
        <v>0</v>
      </c>
      <c r="L7" s="32"/>
      <c r="M7" s="30" t="s">
        <v>8</v>
      </c>
      <c r="N7" s="30" t="s">
        <v>8</v>
      </c>
    </row>
    <row r="8" spans="1:65" s="2" customFormat="1" x14ac:dyDescent="0.25">
      <c r="A8" s="22"/>
      <c r="B8" s="22"/>
      <c r="C8" s="23"/>
      <c r="D8" s="23"/>
      <c r="E8" s="6"/>
      <c r="F8" s="20"/>
      <c r="G8" s="11"/>
      <c r="J8" s="28" t="s">
        <v>160</v>
      </c>
      <c r="K8" s="30">
        <v>0</v>
      </c>
      <c r="L8" s="32" t="s">
        <v>8</v>
      </c>
      <c r="M8" s="32" t="s">
        <v>8</v>
      </c>
      <c r="N8" s="32" t="s">
        <v>8</v>
      </c>
    </row>
    <row r="9" spans="1:65" s="2" customFormat="1" ht="15.75" thickBot="1" x14ac:dyDescent="0.3">
      <c r="A9" s="22"/>
      <c r="B9" s="22"/>
      <c r="C9" s="23"/>
      <c r="D9" s="23"/>
      <c r="E9" s="6"/>
      <c r="F9" s="20"/>
      <c r="G9" s="11"/>
      <c r="J9" s="29" t="s">
        <v>161</v>
      </c>
      <c r="K9" s="36">
        <v>0</v>
      </c>
      <c r="L9" s="33" t="s">
        <v>8</v>
      </c>
      <c r="M9" s="33" t="s">
        <v>8</v>
      </c>
      <c r="N9" s="33" t="s">
        <v>8</v>
      </c>
    </row>
    <row r="10" spans="1:65" s="2" customFormat="1" x14ac:dyDescent="0.25">
      <c r="A10" s="14"/>
      <c r="B10" s="14"/>
      <c r="C10" s="15"/>
      <c r="D10" s="15"/>
      <c r="E10" s="14"/>
      <c r="F10" s="16"/>
      <c r="G10" s="17"/>
    </row>
    <row r="11" spans="1:65" s="2" customFormat="1" x14ac:dyDescent="0.25">
      <c r="B11"/>
      <c r="C11" s="7"/>
      <c r="D11" s="7"/>
      <c r="E11"/>
      <c r="F11" s="1"/>
      <c r="G11"/>
    </row>
    <row r="12" spans="1:65" s="2" customFormat="1" x14ac:dyDescent="0.25">
      <c r="B12"/>
      <c r="C12" s="7"/>
      <c r="D12" s="7"/>
      <c r="E12"/>
      <c r="F12" s="1"/>
      <c r="G12"/>
    </row>
    <row r="13" spans="1:65" s="2" customFormat="1" x14ac:dyDescent="0.25">
      <c r="B13"/>
      <c r="C13" s="7"/>
      <c r="D13" s="7"/>
      <c r="E13"/>
      <c r="F13" s="1"/>
      <c r="G13"/>
    </row>
    <row r="14" spans="1:65" s="2" customFormat="1" x14ac:dyDescent="0.25">
      <c r="B14"/>
      <c r="C14" s="7"/>
      <c r="D14" s="7"/>
      <c r="E14"/>
      <c r="F14" s="1"/>
      <c r="G14"/>
    </row>
    <row r="15" spans="1:65" s="2" customFormat="1" x14ac:dyDescent="0.25">
      <c r="B15"/>
      <c r="C15" s="7"/>
      <c r="D15" s="7"/>
      <c r="E15"/>
      <c r="F15" s="1"/>
      <c r="G15"/>
    </row>
    <row r="16" spans="1:65" s="2" customFormat="1" x14ac:dyDescent="0.25">
      <c r="B16"/>
      <c r="C16" s="7"/>
      <c r="D16" s="7"/>
      <c r="E16"/>
      <c r="F16" s="1"/>
      <c r="G16"/>
    </row>
    <row r="17" spans="2:7" s="2" customFormat="1" x14ac:dyDescent="0.25">
      <c r="B17"/>
      <c r="C17" s="7"/>
      <c r="D17" s="7"/>
      <c r="E17"/>
      <c r="F17" s="1"/>
      <c r="G17"/>
    </row>
    <row r="18" spans="2:7" s="2" customFormat="1" x14ac:dyDescent="0.25">
      <c r="B18"/>
      <c r="C18" s="7"/>
      <c r="D18" s="7"/>
      <c r="E18"/>
      <c r="F18" s="1"/>
      <c r="G18"/>
    </row>
    <row r="19" spans="2:7" s="2" customFormat="1" x14ac:dyDescent="0.25">
      <c r="B19"/>
      <c r="C19" s="7"/>
      <c r="D19" s="7"/>
      <c r="E19"/>
      <c r="F19" s="1"/>
      <c r="G19"/>
    </row>
    <row r="20" spans="2:7" s="2" customFormat="1" x14ac:dyDescent="0.25">
      <c r="B20"/>
      <c r="C20" s="7"/>
      <c r="D20" s="7"/>
      <c r="E20"/>
      <c r="F20" s="1"/>
      <c r="G20"/>
    </row>
    <row r="21" spans="2:7" s="2" customFormat="1" x14ac:dyDescent="0.25">
      <c r="B21"/>
      <c r="C21" s="7"/>
      <c r="D21" s="7"/>
      <c r="E21"/>
      <c r="F21" s="1"/>
      <c r="G21"/>
    </row>
    <row r="22" spans="2:7" s="2" customFormat="1" x14ac:dyDescent="0.25">
      <c r="B22"/>
      <c r="C22" s="7"/>
      <c r="D22" s="7"/>
      <c r="E22"/>
      <c r="F22" s="1"/>
      <c r="G22"/>
    </row>
    <row r="23" spans="2:7" s="2" customFormat="1" x14ac:dyDescent="0.25">
      <c r="B23"/>
      <c r="C23" s="7"/>
      <c r="D23" s="7"/>
      <c r="E23"/>
      <c r="F23" s="1"/>
      <c r="G23"/>
    </row>
    <row r="24" spans="2:7" s="2" customFormat="1" x14ac:dyDescent="0.25">
      <c r="B24"/>
      <c r="C24" s="7"/>
      <c r="D24" s="7"/>
      <c r="E24"/>
      <c r="F24" s="1"/>
      <c r="G24"/>
    </row>
    <row r="25" spans="2:7" s="2" customFormat="1" x14ac:dyDescent="0.25">
      <c r="B25"/>
      <c r="C25" s="7"/>
      <c r="D25" s="7"/>
      <c r="E25"/>
      <c r="F25" s="1"/>
      <c r="G25"/>
    </row>
    <row r="26" spans="2:7" s="2" customFormat="1" x14ac:dyDescent="0.25">
      <c r="B26"/>
      <c r="C26" s="7"/>
      <c r="D26" s="7"/>
      <c r="E26"/>
      <c r="F26" s="1"/>
      <c r="G26"/>
    </row>
    <row r="27" spans="2:7" s="2" customFormat="1" x14ac:dyDescent="0.25">
      <c r="B27"/>
      <c r="C27" s="7"/>
      <c r="D27" s="7"/>
      <c r="E27"/>
      <c r="F27" s="1"/>
      <c r="G27"/>
    </row>
    <row r="28" spans="2:7" s="2" customFormat="1" x14ac:dyDescent="0.25">
      <c r="B28"/>
      <c r="C28" s="7"/>
      <c r="D28" s="7"/>
      <c r="E28"/>
      <c r="F28" s="1"/>
      <c r="G28"/>
    </row>
    <row r="29" spans="2:7" s="2" customFormat="1" x14ac:dyDescent="0.25">
      <c r="B29"/>
      <c r="C29" s="7"/>
      <c r="D29" s="7"/>
      <c r="E29"/>
      <c r="F29" s="1"/>
      <c r="G29"/>
    </row>
    <row r="30" spans="2:7" s="2" customFormat="1" x14ac:dyDescent="0.25">
      <c r="B30"/>
      <c r="C30" s="7"/>
      <c r="D30" s="7"/>
      <c r="E30"/>
      <c r="F30" s="1"/>
      <c r="G30"/>
    </row>
    <row r="31" spans="2:7" s="2" customFormat="1" x14ac:dyDescent="0.25">
      <c r="B31"/>
      <c r="C31" s="7"/>
      <c r="D31" s="7"/>
      <c r="E31"/>
      <c r="F31" s="1"/>
      <c r="G31"/>
    </row>
    <row r="32" spans="2:7" s="2" customFormat="1" x14ac:dyDescent="0.25">
      <c r="B32"/>
      <c r="C32" s="7"/>
      <c r="D32" s="7"/>
      <c r="E32"/>
      <c r="F32" s="1"/>
      <c r="G32"/>
    </row>
    <row r="33" spans="2:7" s="2" customFormat="1" x14ac:dyDescent="0.25">
      <c r="B33"/>
      <c r="C33" s="7"/>
      <c r="D33" s="7"/>
      <c r="E33"/>
      <c r="F33" s="1"/>
      <c r="G33"/>
    </row>
    <row r="34" spans="2:7" s="2" customFormat="1" x14ac:dyDescent="0.25">
      <c r="B34"/>
      <c r="C34" s="7"/>
      <c r="D34" s="7"/>
      <c r="E34"/>
      <c r="F34" s="1"/>
      <c r="G34"/>
    </row>
    <row r="35" spans="2:7" s="2" customFormat="1" x14ac:dyDescent="0.25">
      <c r="B35"/>
      <c r="C35" s="7"/>
      <c r="D35" s="7"/>
      <c r="E35"/>
      <c r="F35" s="1"/>
      <c r="G35"/>
    </row>
    <row r="36" spans="2:7" s="2" customFormat="1" x14ac:dyDescent="0.25">
      <c r="B36"/>
      <c r="C36" s="7"/>
      <c r="D36" s="7"/>
      <c r="E36"/>
      <c r="F36" s="1"/>
      <c r="G36"/>
    </row>
    <row r="37" spans="2:7" s="2" customFormat="1" x14ac:dyDescent="0.25">
      <c r="B37"/>
      <c r="C37" s="7"/>
      <c r="D37" s="7"/>
      <c r="E37"/>
      <c r="F37" s="1"/>
      <c r="G37"/>
    </row>
    <row r="38" spans="2:7" s="2" customFormat="1" x14ac:dyDescent="0.25">
      <c r="B38"/>
      <c r="C38" s="7"/>
      <c r="D38" s="7"/>
      <c r="E38"/>
      <c r="F38" s="1"/>
      <c r="G38"/>
    </row>
    <row r="39" spans="2:7" s="2" customFormat="1" x14ac:dyDescent="0.25">
      <c r="B39"/>
      <c r="C39" s="7"/>
      <c r="D39" s="7"/>
      <c r="E39"/>
      <c r="F39" s="1"/>
      <c r="G39"/>
    </row>
    <row r="40" spans="2:7" s="2" customFormat="1" x14ac:dyDescent="0.25">
      <c r="B40"/>
      <c r="C40" s="7"/>
      <c r="D40" s="7"/>
      <c r="E40"/>
      <c r="F40" s="1"/>
      <c r="G40"/>
    </row>
    <row r="41" spans="2:7" s="2" customFormat="1" x14ac:dyDescent="0.25">
      <c r="B41"/>
      <c r="C41" s="7"/>
      <c r="D41" s="7"/>
      <c r="E41"/>
      <c r="F41" s="1"/>
      <c r="G41"/>
    </row>
    <row r="42" spans="2:7" s="2" customFormat="1" x14ac:dyDescent="0.25">
      <c r="B42"/>
      <c r="C42" s="7"/>
      <c r="D42" s="7"/>
      <c r="E42"/>
      <c r="F42" s="1"/>
      <c r="G42"/>
    </row>
    <row r="43" spans="2:7" s="2" customFormat="1" x14ac:dyDescent="0.25">
      <c r="B43"/>
      <c r="C43" s="7"/>
      <c r="D43" s="7"/>
      <c r="E43"/>
      <c r="F43" s="1"/>
      <c r="G43"/>
    </row>
    <row r="44" spans="2:7" s="2" customFormat="1" x14ac:dyDescent="0.25">
      <c r="B44"/>
      <c r="C44" s="7"/>
      <c r="D44" s="7"/>
      <c r="E44"/>
      <c r="F44" s="1"/>
      <c r="G44"/>
    </row>
    <row r="45" spans="2:7" s="2" customFormat="1" x14ac:dyDescent="0.25">
      <c r="B45"/>
      <c r="C45" s="7"/>
      <c r="D45" s="7"/>
      <c r="E45"/>
      <c r="F45" s="1"/>
      <c r="G45"/>
    </row>
    <row r="46" spans="2:7" s="2" customFormat="1" x14ac:dyDescent="0.25">
      <c r="B46"/>
      <c r="C46" s="7"/>
      <c r="D46" s="7"/>
      <c r="E46"/>
      <c r="F46" s="1"/>
      <c r="G46"/>
    </row>
    <row r="47" spans="2:7" s="2" customFormat="1" x14ac:dyDescent="0.25">
      <c r="B47"/>
      <c r="C47" s="7"/>
      <c r="D47" s="7"/>
      <c r="E47"/>
      <c r="F47" s="1"/>
      <c r="G47"/>
    </row>
    <row r="48" spans="2:7" s="2" customFormat="1" x14ac:dyDescent="0.25">
      <c r="B48"/>
      <c r="C48" s="7"/>
      <c r="D48" s="7"/>
      <c r="E48"/>
      <c r="F48" s="1"/>
      <c r="G48"/>
    </row>
    <row r="49" spans="2:7" s="2" customFormat="1" x14ac:dyDescent="0.25">
      <c r="B49"/>
      <c r="C49" s="7"/>
      <c r="D49" s="7"/>
      <c r="E49"/>
      <c r="F49" s="1"/>
      <c r="G49"/>
    </row>
    <row r="50" spans="2:7" s="2" customFormat="1" x14ac:dyDescent="0.25">
      <c r="B50"/>
      <c r="C50" s="7"/>
      <c r="D50" s="7"/>
      <c r="E50"/>
      <c r="F50" s="1"/>
      <c r="G50"/>
    </row>
    <row r="51" spans="2:7" s="2" customFormat="1" x14ac:dyDescent="0.25">
      <c r="B51"/>
      <c r="C51" s="7"/>
      <c r="D51" s="7"/>
      <c r="E51"/>
      <c r="F51" s="1"/>
      <c r="G51"/>
    </row>
    <row r="52" spans="2:7" s="2" customFormat="1" x14ac:dyDescent="0.25">
      <c r="B52"/>
      <c r="C52" s="7"/>
      <c r="D52" s="7"/>
      <c r="E52"/>
      <c r="F52" s="1"/>
      <c r="G52"/>
    </row>
    <row r="53" spans="2:7" s="2" customFormat="1" x14ac:dyDescent="0.25">
      <c r="B53"/>
      <c r="C53" s="7"/>
      <c r="D53" s="7"/>
      <c r="E53"/>
      <c r="F53" s="1"/>
      <c r="G53"/>
    </row>
    <row r="54" spans="2:7" s="2" customFormat="1" x14ac:dyDescent="0.25">
      <c r="B54"/>
      <c r="C54" s="7"/>
      <c r="D54" s="7"/>
      <c r="E54"/>
      <c r="F54" s="1"/>
      <c r="G54"/>
    </row>
    <row r="55" spans="2:7" s="2" customFormat="1" x14ac:dyDescent="0.25">
      <c r="B55"/>
      <c r="C55" s="7"/>
      <c r="D55" s="7"/>
      <c r="E55"/>
      <c r="F55" s="1"/>
      <c r="G55"/>
    </row>
    <row r="56" spans="2:7" s="2" customFormat="1" x14ac:dyDescent="0.25">
      <c r="B56"/>
      <c r="C56" s="7"/>
      <c r="D56" s="7"/>
      <c r="E56"/>
      <c r="F56" s="1"/>
      <c r="G56"/>
    </row>
    <row r="57" spans="2:7" s="2" customFormat="1" x14ac:dyDescent="0.25">
      <c r="B57"/>
      <c r="C57" s="7"/>
      <c r="D57" s="7"/>
      <c r="E57"/>
      <c r="F57" s="1"/>
      <c r="G57"/>
    </row>
    <row r="58" spans="2:7" s="2" customFormat="1" x14ac:dyDescent="0.25">
      <c r="B58"/>
      <c r="C58" s="7"/>
      <c r="D58" s="7"/>
      <c r="E58"/>
      <c r="F58" s="1"/>
      <c r="G58"/>
    </row>
    <row r="59" spans="2:7" s="2" customFormat="1" x14ac:dyDescent="0.25">
      <c r="B59"/>
      <c r="C59" s="7"/>
      <c r="D59" s="7"/>
      <c r="E59"/>
      <c r="F59" s="1"/>
      <c r="G59"/>
    </row>
    <row r="60" spans="2:7" s="2" customFormat="1" x14ac:dyDescent="0.25">
      <c r="B60"/>
      <c r="C60" s="7"/>
      <c r="D60" s="7"/>
      <c r="E60"/>
      <c r="F60" s="1"/>
      <c r="G60"/>
    </row>
    <row r="61" spans="2:7" s="2" customFormat="1" x14ac:dyDescent="0.25">
      <c r="B61"/>
      <c r="C61" s="7"/>
      <c r="D61" s="7"/>
      <c r="E61"/>
      <c r="F61" s="1"/>
      <c r="G61"/>
    </row>
    <row r="62" spans="2:7" s="2" customFormat="1" x14ac:dyDescent="0.25">
      <c r="B62"/>
      <c r="C62" s="7"/>
      <c r="D62" s="7"/>
      <c r="E62"/>
      <c r="F62" s="1"/>
      <c r="G62"/>
    </row>
    <row r="63" spans="2:7" s="2" customFormat="1" x14ac:dyDescent="0.25">
      <c r="B63"/>
      <c r="C63" s="7"/>
      <c r="D63" s="7"/>
      <c r="E63"/>
      <c r="F63" s="1"/>
      <c r="G63"/>
    </row>
    <row r="64" spans="2:7" s="2" customFormat="1" x14ac:dyDescent="0.25">
      <c r="B64"/>
      <c r="C64" s="7"/>
      <c r="D64" s="7"/>
      <c r="E64"/>
      <c r="F64" s="1"/>
      <c r="G64"/>
    </row>
    <row r="65" spans="2:7" s="2" customFormat="1" x14ac:dyDescent="0.25">
      <c r="B65"/>
      <c r="C65" s="7"/>
      <c r="D65" s="7"/>
      <c r="E65"/>
      <c r="F65" s="1"/>
      <c r="G65"/>
    </row>
    <row r="66" spans="2:7" s="2" customFormat="1" x14ac:dyDescent="0.25">
      <c r="B66"/>
      <c r="C66" s="7"/>
      <c r="D66" s="7"/>
      <c r="E66"/>
      <c r="F66" s="1"/>
      <c r="G66"/>
    </row>
    <row r="67" spans="2:7" s="2" customFormat="1" x14ac:dyDescent="0.25">
      <c r="B67"/>
      <c r="C67" s="7"/>
      <c r="D67" s="7"/>
      <c r="E67"/>
      <c r="F67" s="1"/>
      <c r="G67"/>
    </row>
    <row r="68" spans="2:7" s="2" customFormat="1" x14ac:dyDescent="0.25">
      <c r="B68"/>
      <c r="C68" s="7"/>
      <c r="D68" s="7"/>
      <c r="E68"/>
      <c r="F68" s="1"/>
      <c r="G68"/>
    </row>
    <row r="69" spans="2:7" s="2" customFormat="1" x14ac:dyDescent="0.25">
      <c r="B69"/>
      <c r="C69" s="7"/>
      <c r="D69" s="7"/>
      <c r="E69"/>
      <c r="F69" s="1"/>
      <c r="G69"/>
    </row>
    <row r="70" spans="2:7" s="2" customFormat="1" x14ac:dyDescent="0.25">
      <c r="B70"/>
      <c r="C70" s="7"/>
      <c r="D70" s="7"/>
      <c r="E70"/>
      <c r="F70" s="1"/>
      <c r="G70"/>
    </row>
    <row r="71" spans="2:7" s="2" customFormat="1" x14ac:dyDescent="0.25">
      <c r="B71"/>
      <c r="C71" s="7"/>
      <c r="D71" s="7"/>
      <c r="E71"/>
      <c r="F71" s="1"/>
      <c r="G71"/>
    </row>
    <row r="72" spans="2:7" s="2" customFormat="1" x14ac:dyDescent="0.25">
      <c r="B72"/>
      <c r="C72" s="7"/>
      <c r="D72" s="7"/>
      <c r="E72"/>
      <c r="F72" s="1"/>
      <c r="G72"/>
    </row>
    <row r="73" spans="2:7" s="2" customFormat="1" x14ac:dyDescent="0.25">
      <c r="B73"/>
      <c r="C73" s="7"/>
      <c r="D73" s="7"/>
      <c r="E73"/>
      <c r="F73" s="1"/>
      <c r="G73"/>
    </row>
    <row r="74" spans="2:7" s="2" customFormat="1" x14ac:dyDescent="0.25">
      <c r="B74"/>
      <c r="C74" s="7"/>
      <c r="D74" s="7"/>
      <c r="E74"/>
      <c r="F74" s="1"/>
      <c r="G74"/>
    </row>
    <row r="75" spans="2:7" s="2" customFormat="1" x14ac:dyDescent="0.25">
      <c r="B75"/>
      <c r="C75" s="7"/>
      <c r="D75" s="7"/>
      <c r="E75"/>
      <c r="F75" s="1"/>
      <c r="G75"/>
    </row>
    <row r="76" spans="2:7" s="2" customFormat="1" x14ac:dyDescent="0.25">
      <c r="B76"/>
      <c r="C76" s="7"/>
      <c r="D76" s="7"/>
      <c r="E76"/>
      <c r="F76" s="1"/>
      <c r="G76"/>
    </row>
    <row r="77" spans="2:7" s="2" customFormat="1" x14ac:dyDescent="0.25">
      <c r="B77"/>
      <c r="C77" s="7"/>
      <c r="D77" s="7"/>
      <c r="E77"/>
      <c r="F77" s="1"/>
      <c r="G77"/>
    </row>
    <row r="78" spans="2:7" s="2" customFormat="1" x14ac:dyDescent="0.25">
      <c r="B78"/>
      <c r="C78" s="7"/>
      <c r="D78" s="7"/>
      <c r="E78"/>
      <c r="F78" s="1"/>
      <c r="G78"/>
    </row>
    <row r="79" spans="2:7" s="2" customFormat="1" x14ac:dyDescent="0.25">
      <c r="B79"/>
      <c r="C79" s="7"/>
      <c r="D79" s="7"/>
      <c r="E79"/>
      <c r="F79" s="1"/>
      <c r="G79"/>
    </row>
    <row r="80" spans="2:7" s="2" customFormat="1" x14ac:dyDescent="0.25">
      <c r="B80"/>
      <c r="C80" s="7"/>
      <c r="D80" s="7"/>
      <c r="E80"/>
      <c r="F80" s="1"/>
      <c r="G80"/>
    </row>
    <row r="81" spans="2:7" s="2" customFormat="1" x14ac:dyDescent="0.25">
      <c r="B81"/>
      <c r="C81" s="7"/>
      <c r="D81" s="7"/>
      <c r="E81"/>
      <c r="F81" s="1"/>
      <c r="G81"/>
    </row>
    <row r="82" spans="2:7" s="2" customFormat="1" x14ac:dyDescent="0.25">
      <c r="B82"/>
      <c r="C82" s="7"/>
      <c r="D82" s="7"/>
      <c r="E82"/>
      <c r="F82" s="1"/>
      <c r="G82"/>
    </row>
    <row r="83" spans="2:7" s="2" customFormat="1" x14ac:dyDescent="0.25">
      <c r="B83"/>
      <c r="C83" s="7"/>
      <c r="D83" s="7"/>
      <c r="E83"/>
      <c r="F83" s="1"/>
      <c r="G83"/>
    </row>
    <row r="84" spans="2:7" s="2" customFormat="1" x14ac:dyDescent="0.25">
      <c r="B84"/>
      <c r="C84" s="7"/>
      <c r="D84" s="7"/>
      <c r="E84"/>
      <c r="F84" s="1"/>
      <c r="G84"/>
    </row>
    <row r="85" spans="2:7" s="2" customFormat="1" x14ac:dyDescent="0.25">
      <c r="B85"/>
      <c r="C85" s="7"/>
      <c r="D85" s="7"/>
      <c r="E85"/>
      <c r="F85" s="1"/>
      <c r="G85"/>
    </row>
    <row r="86" spans="2:7" s="2" customFormat="1" x14ac:dyDescent="0.25">
      <c r="B86"/>
      <c r="C86" s="7"/>
      <c r="D86" s="7"/>
      <c r="E86"/>
      <c r="F86" s="1"/>
      <c r="G86"/>
    </row>
    <row r="87" spans="2:7" s="2" customFormat="1" x14ac:dyDescent="0.25">
      <c r="B87"/>
      <c r="C87" s="7"/>
      <c r="D87" s="7"/>
      <c r="E87"/>
      <c r="F87" s="1"/>
      <c r="G87"/>
    </row>
    <row r="88" spans="2:7" s="2" customFormat="1" x14ac:dyDescent="0.25">
      <c r="B88"/>
      <c r="C88" s="7"/>
      <c r="D88" s="7"/>
      <c r="E88"/>
      <c r="F88" s="1"/>
      <c r="G88"/>
    </row>
    <row r="89" spans="2:7" s="2" customFormat="1" x14ac:dyDescent="0.25">
      <c r="B89"/>
      <c r="C89" s="7"/>
      <c r="D89" s="7"/>
      <c r="E89"/>
      <c r="F89" s="1"/>
      <c r="G89"/>
    </row>
    <row r="90" spans="2:7" s="2" customFormat="1" x14ac:dyDescent="0.25">
      <c r="B90"/>
      <c r="C90" s="7"/>
      <c r="D90" s="7"/>
      <c r="E90"/>
      <c r="F90" s="1"/>
      <c r="G90"/>
    </row>
    <row r="91" spans="2:7" s="2" customFormat="1" x14ac:dyDescent="0.25">
      <c r="B91"/>
      <c r="C91" s="7"/>
      <c r="D91" s="7"/>
      <c r="E91"/>
      <c r="F91" s="1"/>
      <c r="G91"/>
    </row>
    <row r="92" spans="2:7" s="2" customFormat="1" x14ac:dyDescent="0.25">
      <c r="B92"/>
      <c r="C92" s="7"/>
      <c r="D92" s="7"/>
      <c r="E92"/>
      <c r="F92" s="1"/>
      <c r="G92"/>
    </row>
    <row r="93" spans="2:7" s="2" customFormat="1" x14ac:dyDescent="0.25">
      <c r="B93"/>
      <c r="C93" s="7"/>
      <c r="D93" s="7"/>
      <c r="E93"/>
      <c r="F93" s="1"/>
      <c r="G93"/>
    </row>
    <row r="94" spans="2:7" s="2" customFormat="1" x14ac:dyDescent="0.25">
      <c r="B94"/>
      <c r="C94" s="7"/>
      <c r="D94" s="7"/>
      <c r="E94"/>
      <c r="F94" s="1"/>
      <c r="G94"/>
    </row>
    <row r="95" spans="2:7" s="2" customFormat="1" x14ac:dyDescent="0.25">
      <c r="B95"/>
      <c r="C95" s="7"/>
      <c r="D95" s="7"/>
      <c r="E95"/>
      <c r="F95" s="1"/>
      <c r="G95"/>
    </row>
    <row r="96" spans="2:7" s="2" customFormat="1" x14ac:dyDescent="0.25">
      <c r="B96"/>
      <c r="C96" s="7"/>
      <c r="D96" s="7"/>
      <c r="E96"/>
      <c r="F96" s="1"/>
      <c r="G96"/>
    </row>
    <row r="97" spans="2:7" s="2" customFormat="1" x14ac:dyDescent="0.25">
      <c r="B97"/>
      <c r="C97" s="7"/>
      <c r="D97" s="7"/>
      <c r="E97"/>
      <c r="F97" s="1"/>
      <c r="G97"/>
    </row>
    <row r="98" spans="2:7" s="2" customFormat="1" x14ac:dyDescent="0.25">
      <c r="B98"/>
      <c r="C98" s="7"/>
      <c r="D98" s="7"/>
      <c r="E98"/>
      <c r="F98" s="1"/>
      <c r="G98"/>
    </row>
    <row r="99" spans="2:7" s="2" customFormat="1" x14ac:dyDescent="0.25">
      <c r="B99"/>
      <c r="C99" s="7"/>
      <c r="D99" s="7"/>
      <c r="E99"/>
      <c r="F99" s="1"/>
      <c r="G99"/>
    </row>
    <row r="100" spans="2:7" s="2" customFormat="1" x14ac:dyDescent="0.25">
      <c r="B100"/>
      <c r="C100" s="7"/>
      <c r="D100" s="7"/>
      <c r="E100"/>
      <c r="F100" s="1"/>
      <c r="G100"/>
    </row>
    <row r="101" spans="2:7" s="2" customFormat="1" x14ac:dyDescent="0.25">
      <c r="B101"/>
      <c r="C101" s="7"/>
      <c r="D101" s="7"/>
      <c r="E101"/>
      <c r="F101" s="1"/>
      <c r="G101"/>
    </row>
    <row r="102" spans="2:7" s="2" customFormat="1" x14ac:dyDescent="0.25">
      <c r="B102"/>
      <c r="C102" s="7"/>
      <c r="D102" s="7"/>
      <c r="E102"/>
      <c r="F102" s="1"/>
      <c r="G102"/>
    </row>
    <row r="103" spans="2:7" s="2" customFormat="1" x14ac:dyDescent="0.25">
      <c r="B103"/>
      <c r="C103" s="7"/>
      <c r="D103" s="7"/>
      <c r="E103"/>
      <c r="F103" s="1"/>
      <c r="G103"/>
    </row>
    <row r="104" spans="2:7" s="2" customFormat="1" x14ac:dyDescent="0.25">
      <c r="B104"/>
      <c r="C104" s="7"/>
      <c r="D104" s="7"/>
      <c r="E104"/>
      <c r="F104" s="1"/>
      <c r="G104"/>
    </row>
    <row r="105" spans="2:7" s="2" customFormat="1" x14ac:dyDescent="0.25">
      <c r="B105"/>
      <c r="C105" s="7"/>
      <c r="D105" s="7"/>
      <c r="E105"/>
      <c r="F105" s="1"/>
      <c r="G105"/>
    </row>
    <row r="106" spans="2:7" s="2" customFormat="1" x14ac:dyDescent="0.25">
      <c r="B106"/>
      <c r="C106" s="7"/>
      <c r="D106" s="7"/>
      <c r="E106"/>
      <c r="F106" s="1"/>
      <c r="G106"/>
    </row>
    <row r="107" spans="2:7" s="2" customFormat="1" x14ac:dyDescent="0.25">
      <c r="B107"/>
      <c r="C107" s="7"/>
      <c r="D107" s="7"/>
      <c r="E107"/>
      <c r="F107" s="1"/>
      <c r="G107"/>
    </row>
    <row r="108" spans="2:7" s="2" customFormat="1" x14ac:dyDescent="0.25">
      <c r="B108"/>
      <c r="C108" s="7"/>
      <c r="D108" s="7"/>
      <c r="E108"/>
      <c r="F108" s="1"/>
      <c r="G108"/>
    </row>
    <row r="109" spans="2:7" s="2" customFormat="1" x14ac:dyDescent="0.25">
      <c r="B109"/>
      <c r="C109" s="7"/>
      <c r="D109" s="7"/>
      <c r="E109"/>
      <c r="F109" s="1"/>
      <c r="G109"/>
    </row>
    <row r="110" spans="2:7" s="2" customFormat="1" x14ac:dyDescent="0.25">
      <c r="B110"/>
      <c r="C110" s="7"/>
      <c r="D110" s="7"/>
      <c r="E110"/>
      <c r="F110" s="1"/>
      <c r="G110"/>
    </row>
    <row r="111" spans="2:7" s="2" customFormat="1" x14ac:dyDescent="0.25">
      <c r="B111"/>
      <c r="C111" s="7"/>
      <c r="D111" s="7"/>
      <c r="E111"/>
      <c r="F111" s="1"/>
      <c r="G111"/>
    </row>
    <row r="112" spans="2:7" s="2" customFormat="1" x14ac:dyDescent="0.25">
      <c r="B112"/>
      <c r="C112" s="7"/>
      <c r="D112" s="7"/>
      <c r="E112"/>
      <c r="F112" s="1"/>
      <c r="G112"/>
    </row>
    <row r="113" spans="2:7" s="2" customFormat="1" x14ac:dyDescent="0.25">
      <c r="B113"/>
      <c r="C113" s="7"/>
      <c r="D113" s="7"/>
      <c r="E113"/>
      <c r="F113" s="1"/>
      <c r="G113"/>
    </row>
    <row r="114" spans="2:7" s="2" customFormat="1" x14ac:dyDescent="0.25">
      <c r="B114"/>
      <c r="C114" s="7"/>
      <c r="D114" s="7"/>
      <c r="E114"/>
      <c r="F114" s="1"/>
      <c r="G114"/>
    </row>
    <row r="115" spans="2:7" s="2" customFormat="1" x14ac:dyDescent="0.25">
      <c r="B115"/>
      <c r="C115" s="7"/>
      <c r="D115" s="7"/>
      <c r="E115"/>
      <c r="F115" s="1"/>
      <c r="G115"/>
    </row>
    <row r="116" spans="2:7" s="2" customFormat="1" x14ac:dyDescent="0.25">
      <c r="B116"/>
      <c r="C116" s="7"/>
      <c r="D116" s="7"/>
      <c r="E116"/>
      <c r="F116" s="1"/>
      <c r="G116"/>
    </row>
    <row r="117" spans="2:7" s="2" customFormat="1" x14ac:dyDescent="0.25">
      <c r="B117"/>
      <c r="C117" s="7"/>
      <c r="D117" s="7"/>
      <c r="E117"/>
      <c r="F117" s="1"/>
      <c r="G117"/>
    </row>
    <row r="118" spans="2:7" s="2" customFormat="1" x14ac:dyDescent="0.25">
      <c r="B118"/>
      <c r="C118" s="7"/>
      <c r="D118" s="7"/>
      <c r="E118"/>
      <c r="F118" s="1"/>
      <c r="G118"/>
    </row>
    <row r="119" spans="2:7" s="2" customFormat="1" x14ac:dyDescent="0.25">
      <c r="B119"/>
      <c r="C119" s="7"/>
      <c r="D119" s="7"/>
      <c r="E119"/>
      <c r="F119" s="1"/>
      <c r="G119"/>
    </row>
    <row r="120" spans="2:7" s="2" customFormat="1" x14ac:dyDescent="0.25">
      <c r="B120"/>
      <c r="C120" s="7"/>
      <c r="D120" s="7"/>
      <c r="E120"/>
      <c r="F120" s="1"/>
      <c r="G120"/>
    </row>
    <row r="121" spans="2:7" s="2" customFormat="1" x14ac:dyDescent="0.25">
      <c r="B121"/>
      <c r="C121" s="7"/>
      <c r="D121" s="7"/>
      <c r="E121"/>
      <c r="F121" s="1"/>
      <c r="G121"/>
    </row>
    <row r="122" spans="2:7" s="2" customFormat="1" x14ac:dyDescent="0.25">
      <c r="B122"/>
      <c r="C122" s="7"/>
      <c r="D122" s="7"/>
      <c r="E122"/>
      <c r="F122" s="1"/>
      <c r="G122"/>
    </row>
    <row r="123" spans="2:7" s="2" customFormat="1" x14ac:dyDescent="0.25">
      <c r="B123"/>
      <c r="C123" s="7"/>
      <c r="D123" s="7"/>
      <c r="E123"/>
      <c r="F123" s="1"/>
      <c r="G123"/>
    </row>
    <row r="124" spans="2:7" s="2" customFormat="1" x14ac:dyDescent="0.25">
      <c r="B124"/>
      <c r="C124" s="7"/>
      <c r="D124" s="7"/>
      <c r="E124"/>
      <c r="F124" s="1"/>
      <c r="G124"/>
    </row>
    <row r="125" spans="2:7" s="2" customFormat="1" x14ac:dyDescent="0.25">
      <c r="B125"/>
      <c r="C125" s="7"/>
      <c r="D125" s="7"/>
      <c r="E125"/>
      <c r="F125" s="1"/>
      <c r="G125"/>
    </row>
    <row r="126" spans="2:7" s="2" customFormat="1" x14ac:dyDescent="0.25">
      <c r="B126"/>
      <c r="C126" s="7"/>
      <c r="D126" s="7"/>
      <c r="E126"/>
      <c r="F126" s="1"/>
      <c r="G126"/>
    </row>
    <row r="127" spans="2:7" s="2" customFormat="1" x14ac:dyDescent="0.25">
      <c r="B127"/>
      <c r="C127" s="7"/>
      <c r="D127" s="7"/>
      <c r="E127"/>
      <c r="F127" s="1"/>
      <c r="G127"/>
    </row>
    <row r="128" spans="2:7" s="2" customFormat="1" x14ac:dyDescent="0.25">
      <c r="B128"/>
      <c r="C128" s="7"/>
      <c r="D128" s="7"/>
      <c r="E128"/>
      <c r="F128" s="1"/>
      <c r="G128"/>
    </row>
    <row r="129" spans="2:7" s="2" customFormat="1" x14ac:dyDescent="0.25">
      <c r="B129"/>
      <c r="C129" s="7"/>
      <c r="D129" s="7"/>
      <c r="E129"/>
      <c r="F129" s="1"/>
      <c r="G129"/>
    </row>
    <row r="130" spans="2:7" s="2" customFormat="1" x14ac:dyDescent="0.25">
      <c r="B130"/>
      <c r="C130" s="7"/>
      <c r="D130" s="7"/>
      <c r="E130"/>
      <c r="F130" s="1"/>
      <c r="G130"/>
    </row>
    <row r="131" spans="2:7" s="2" customFormat="1" x14ac:dyDescent="0.25">
      <c r="B131"/>
      <c r="C131" s="7"/>
      <c r="D131" s="7"/>
      <c r="E131"/>
      <c r="F131" s="1"/>
      <c r="G131"/>
    </row>
    <row r="132" spans="2:7" s="2" customFormat="1" x14ac:dyDescent="0.25">
      <c r="B132"/>
      <c r="C132" s="7"/>
      <c r="D132" s="7"/>
      <c r="E132"/>
      <c r="F132" s="1"/>
      <c r="G132"/>
    </row>
    <row r="133" spans="2:7" s="2" customFormat="1" x14ac:dyDescent="0.25">
      <c r="B133"/>
      <c r="C133" s="7"/>
      <c r="D133" s="7"/>
      <c r="E133"/>
      <c r="F133" s="1"/>
      <c r="G133"/>
    </row>
    <row r="134" spans="2:7" s="2" customFormat="1" x14ac:dyDescent="0.25">
      <c r="B134"/>
      <c r="C134" s="7"/>
      <c r="D134" s="7"/>
      <c r="E134"/>
      <c r="F134" s="1"/>
      <c r="G134"/>
    </row>
    <row r="135" spans="2:7" s="2" customFormat="1" x14ac:dyDescent="0.25">
      <c r="B135"/>
      <c r="C135" s="7"/>
      <c r="D135" s="7"/>
      <c r="E135"/>
      <c r="F135" s="1"/>
      <c r="G135"/>
    </row>
    <row r="136" spans="2:7" s="2" customFormat="1" x14ac:dyDescent="0.25">
      <c r="B136"/>
      <c r="C136" s="7"/>
      <c r="D136" s="7"/>
      <c r="E136"/>
      <c r="F136" s="1"/>
      <c r="G136"/>
    </row>
    <row r="137" spans="2:7" s="2" customFormat="1" x14ac:dyDescent="0.25">
      <c r="B137"/>
      <c r="C137" s="7"/>
      <c r="D137" s="7"/>
      <c r="E137"/>
      <c r="F137" s="1"/>
      <c r="G137"/>
    </row>
    <row r="138" spans="2:7" s="2" customFormat="1" x14ac:dyDescent="0.25">
      <c r="B138"/>
      <c r="C138" s="7"/>
      <c r="D138" s="7"/>
      <c r="E138"/>
      <c r="F138" s="1"/>
      <c r="G138"/>
    </row>
    <row r="139" spans="2:7" s="2" customFormat="1" x14ac:dyDescent="0.25">
      <c r="B139"/>
      <c r="C139" s="7"/>
      <c r="D139" s="7"/>
      <c r="E139"/>
      <c r="F139" s="1"/>
      <c r="G139"/>
    </row>
    <row r="140" spans="2:7" s="2" customFormat="1" x14ac:dyDescent="0.25">
      <c r="B140"/>
      <c r="C140" s="7"/>
      <c r="D140" s="7"/>
      <c r="E140"/>
      <c r="F140" s="1"/>
      <c r="G140"/>
    </row>
    <row r="141" spans="2:7" s="2" customFormat="1" x14ac:dyDescent="0.25">
      <c r="B141"/>
      <c r="C141" s="7"/>
      <c r="D141" s="7"/>
      <c r="E141"/>
      <c r="F141" s="1"/>
      <c r="G141"/>
    </row>
    <row r="142" spans="2:7" s="2" customFormat="1" x14ac:dyDescent="0.25">
      <c r="B142"/>
      <c r="C142" s="7"/>
      <c r="D142" s="7"/>
      <c r="E142"/>
      <c r="F142" s="1"/>
      <c r="G142"/>
    </row>
    <row r="143" spans="2:7" s="2" customFormat="1" x14ac:dyDescent="0.25">
      <c r="B143"/>
      <c r="C143" s="7"/>
      <c r="D143" s="7"/>
      <c r="E143"/>
      <c r="F143" s="1"/>
      <c r="G143"/>
    </row>
    <row r="144" spans="2:7" s="2" customFormat="1" x14ac:dyDescent="0.25">
      <c r="B144"/>
      <c r="C144" s="7"/>
      <c r="D144" s="7"/>
      <c r="E144"/>
      <c r="F144" s="1"/>
      <c r="G144"/>
    </row>
    <row r="145" spans="2:15" s="2" customFormat="1" x14ac:dyDescent="0.25">
      <c r="B145"/>
      <c r="C145" s="7"/>
      <c r="D145" s="7"/>
      <c r="E145"/>
      <c r="F145" s="1"/>
      <c r="G145"/>
    </row>
    <row r="146" spans="2:15" s="2" customFormat="1" x14ac:dyDescent="0.25">
      <c r="B146"/>
      <c r="C146" s="7"/>
      <c r="D146" s="7"/>
      <c r="E146"/>
      <c r="F146" s="1"/>
      <c r="G146"/>
    </row>
    <row r="147" spans="2:15" s="2" customFormat="1" x14ac:dyDescent="0.25">
      <c r="B147"/>
      <c r="C147" s="7"/>
      <c r="D147" s="7"/>
      <c r="E147"/>
      <c r="F147" s="1"/>
      <c r="G147"/>
      <c r="H147"/>
    </row>
    <row r="148" spans="2:15" s="2" customFormat="1" x14ac:dyDescent="0.25">
      <c r="B148"/>
      <c r="C148" s="7"/>
      <c r="D148" s="7"/>
      <c r="E148"/>
      <c r="F148" s="1"/>
      <c r="G148"/>
      <c r="H148"/>
    </row>
    <row r="149" spans="2:15" s="2" customFormat="1" x14ac:dyDescent="0.25">
      <c r="B149"/>
      <c r="C149" s="7"/>
      <c r="D149" s="7"/>
      <c r="E149"/>
      <c r="F149" s="1"/>
      <c r="G149"/>
      <c r="H149"/>
    </row>
    <row r="150" spans="2:15" s="2" customFormat="1" x14ac:dyDescent="0.25">
      <c r="B150"/>
      <c r="C150" s="7"/>
      <c r="D150" s="7"/>
      <c r="E150"/>
      <c r="F150" s="1"/>
      <c r="G150"/>
      <c r="H150"/>
    </row>
    <row r="151" spans="2:15" s="2" customFormat="1" x14ac:dyDescent="0.25">
      <c r="B151"/>
      <c r="C151" s="7"/>
      <c r="D151" s="7"/>
      <c r="E151"/>
      <c r="F151" s="1"/>
      <c r="G151"/>
      <c r="H151"/>
      <c r="I151"/>
    </row>
    <row r="152" spans="2:15" x14ac:dyDescent="0.25">
      <c r="J152" s="2"/>
      <c r="K152" s="2"/>
    </row>
    <row r="153" spans="2:15" x14ac:dyDescent="0.25">
      <c r="I153" s="2"/>
      <c r="J153" s="2"/>
      <c r="K153" s="2"/>
    </row>
    <row r="154" spans="2:15" s="2" customFormat="1" x14ac:dyDescent="0.25">
      <c r="B154"/>
      <c r="C154" s="7"/>
      <c r="D154" s="7"/>
      <c r="E154"/>
      <c r="F154" s="1"/>
      <c r="G154"/>
      <c r="H154"/>
      <c r="L154"/>
      <c r="M154"/>
      <c r="N154"/>
      <c r="O154"/>
    </row>
    <row r="155" spans="2:15" x14ac:dyDescent="0.25">
      <c r="J155" s="2"/>
      <c r="K155" s="2"/>
    </row>
    <row r="156" spans="2:15" x14ac:dyDescent="0.25">
      <c r="J156" s="2"/>
      <c r="K156" s="2"/>
    </row>
    <row r="157" spans="2:15" x14ac:dyDescent="0.25">
      <c r="J157" s="2"/>
      <c r="K157" s="2"/>
    </row>
  </sheetData>
  <mergeCells count="2">
    <mergeCell ref="A1:F1"/>
    <mergeCell ref="L3:N3"/>
  </mergeCells>
  <conditionalFormatting sqref="A3:G10">
    <cfRule type="expression" dxfId="14" priority="1">
      <formula>#REF!&gt;#REF!</formula>
    </cfRule>
    <cfRule type="expression" dxfId="13" priority="2">
      <formula>#REF!&gt;0</formula>
    </cfRule>
    <cfRule type="expression" dxfId="12" priority="3">
      <formula>#REF!&gt;0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7"/>
  <sheetViews>
    <sheetView showGridLines="0" zoomScale="85" zoomScaleNormal="85" workbookViewId="0">
      <selection activeCell="A2" sqref="A2"/>
    </sheetView>
  </sheetViews>
  <sheetFormatPr defaultRowHeight="15" x14ac:dyDescent="0.25"/>
  <cols>
    <col min="1" max="1" width="10.5703125" style="2" customWidth="1"/>
    <col min="2" max="2" width="9" customWidth="1"/>
    <col min="3" max="3" width="20.140625" style="7" customWidth="1"/>
    <col min="4" max="4" width="19.7109375" style="7" customWidth="1"/>
    <col min="5" max="5" width="10" bestFit="1" customWidth="1"/>
    <col min="6" max="6" width="10.85546875" style="1" bestFit="1" customWidth="1"/>
    <col min="7" max="7" width="87.140625" bestFit="1" customWidth="1"/>
    <col min="8" max="8" width="4.28515625" customWidth="1"/>
    <col min="10" max="10" width="40.140625" bestFit="1" customWidth="1"/>
    <col min="11" max="11" width="14.28515625" customWidth="1"/>
    <col min="12" max="12" width="17" customWidth="1"/>
    <col min="13" max="13" width="11.85546875" customWidth="1"/>
    <col min="14" max="14" width="12.5703125" customWidth="1"/>
  </cols>
  <sheetData>
    <row r="1" spans="1:65" ht="57.75" customHeight="1" thickBot="1" x14ac:dyDescent="0.3">
      <c r="A1" s="71" t="s">
        <v>171</v>
      </c>
      <c r="B1" s="71"/>
      <c r="C1" s="71"/>
      <c r="D1" s="71"/>
      <c r="E1" s="71"/>
      <c r="F1" s="71"/>
    </row>
    <row r="2" spans="1:65" s="5" customFormat="1" ht="69" customHeight="1" thickBot="1" x14ac:dyDescent="0.3">
      <c r="A2" s="9" t="s">
        <v>0</v>
      </c>
      <c r="B2" s="10" t="s">
        <v>11</v>
      </c>
      <c r="C2" s="12" t="s">
        <v>1</v>
      </c>
      <c r="D2" s="12" t="s">
        <v>2</v>
      </c>
      <c r="E2" s="10" t="s">
        <v>12</v>
      </c>
      <c r="F2" s="13" t="s">
        <v>3</v>
      </c>
      <c r="G2" s="10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pans="1:65" s="2" customFormat="1" ht="15.75" thickBot="1" x14ac:dyDescent="0.3">
      <c r="A3" s="22"/>
      <c r="B3" s="22"/>
      <c r="C3" s="23"/>
      <c r="D3" s="23"/>
      <c r="E3" s="6"/>
      <c r="F3" s="20"/>
      <c r="G3" s="11"/>
      <c r="J3" s="26">
        <v>42491</v>
      </c>
      <c r="K3" s="27"/>
      <c r="L3" s="67" t="s">
        <v>3</v>
      </c>
      <c r="M3" s="67"/>
      <c r="N3" s="68"/>
    </row>
    <row r="4" spans="1:65" s="2" customFormat="1" ht="15.75" thickBot="1" x14ac:dyDescent="0.3">
      <c r="A4" s="22"/>
      <c r="B4" s="22"/>
      <c r="C4" s="23"/>
      <c r="D4" s="23"/>
      <c r="E4" s="6"/>
      <c r="F4" s="20"/>
      <c r="G4" s="11"/>
      <c r="J4" s="34"/>
      <c r="K4" s="3" t="s">
        <v>156</v>
      </c>
      <c r="L4" s="3" t="s">
        <v>4</v>
      </c>
      <c r="M4" s="3" t="s">
        <v>5</v>
      </c>
      <c r="N4" s="3" t="s">
        <v>6</v>
      </c>
    </row>
    <row r="5" spans="1:65" s="2" customFormat="1" x14ac:dyDescent="0.25">
      <c r="A5" s="22"/>
      <c r="B5" s="22"/>
      <c r="C5" s="23"/>
      <c r="D5" s="23"/>
      <c r="E5" s="6"/>
      <c r="F5" s="20"/>
      <c r="G5" s="11"/>
      <c r="J5" s="28" t="s">
        <v>7</v>
      </c>
      <c r="K5" s="30">
        <v>0</v>
      </c>
      <c r="L5" s="30" t="s">
        <v>8</v>
      </c>
      <c r="M5" s="30" t="s">
        <v>8</v>
      </c>
      <c r="N5" s="30" t="s">
        <v>8</v>
      </c>
    </row>
    <row r="6" spans="1:65" s="2" customFormat="1" x14ac:dyDescent="0.25">
      <c r="A6" s="22"/>
      <c r="B6" s="22"/>
      <c r="C6" s="23"/>
      <c r="D6" s="23"/>
      <c r="E6" s="6"/>
      <c r="F6" s="20"/>
      <c r="G6" s="11"/>
      <c r="J6" s="28" t="s">
        <v>159</v>
      </c>
      <c r="K6" s="30">
        <v>0</v>
      </c>
      <c r="L6" s="31">
        <v>0</v>
      </c>
      <c r="M6" s="31">
        <v>0</v>
      </c>
      <c r="N6" s="31">
        <v>0</v>
      </c>
    </row>
    <row r="7" spans="1:65" s="2" customFormat="1" x14ac:dyDescent="0.25">
      <c r="A7" s="22"/>
      <c r="B7" s="22"/>
      <c r="C7" s="23"/>
      <c r="D7" s="23"/>
      <c r="E7" s="6"/>
      <c r="F7" s="20"/>
      <c r="G7" s="11"/>
      <c r="J7" s="28" t="s">
        <v>9</v>
      </c>
      <c r="K7" s="35">
        <v>0</v>
      </c>
      <c r="L7" s="32"/>
      <c r="M7" s="30" t="s">
        <v>8</v>
      </c>
      <c r="N7" s="30" t="s">
        <v>8</v>
      </c>
    </row>
    <row r="8" spans="1:65" s="2" customFormat="1" x14ac:dyDescent="0.25">
      <c r="A8" s="22"/>
      <c r="B8" s="22"/>
      <c r="C8" s="23"/>
      <c r="D8" s="23"/>
      <c r="E8" s="6"/>
      <c r="F8" s="20"/>
      <c r="G8" s="11"/>
      <c r="J8" s="28" t="s">
        <v>160</v>
      </c>
      <c r="K8" s="30">
        <v>0</v>
      </c>
      <c r="L8" s="32" t="s">
        <v>8</v>
      </c>
      <c r="M8" s="32" t="s">
        <v>8</v>
      </c>
      <c r="N8" s="32" t="s">
        <v>8</v>
      </c>
    </row>
    <row r="9" spans="1:65" s="2" customFormat="1" ht="15.75" thickBot="1" x14ac:dyDescent="0.3">
      <c r="A9" s="22"/>
      <c r="B9" s="22"/>
      <c r="C9" s="23"/>
      <c r="D9" s="23"/>
      <c r="E9" s="6"/>
      <c r="F9" s="20"/>
      <c r="G9" s="11"/>
      <c r="J9" s="29" t="s">
        <v>161</v>
      </c>
      <c r="K9" s="36">
        <v>0</v>
      </c>
      <c r="L9" s="33" t="s">
        <v>8</v>
      </c>
      <c r="M9" s="33" t="s">
        <v>8</v>
      </c>
      <c r="N9" s="33" t="s">
        <v>8</v>
      </c>
    </row>
    <row r="10" spans="1:65" s="2" customFormat="1" x14ac:dyDescent="0.25">
      <c r="A10" s="14"/>
      <c r="B10" s="14"/>
      <c r="C10" s="15"/>
      <c r="D10" s="15"/>
      <c r="E10" s="14"/>
      <c r="F10" s="16"/>
      <c r="G10" s="17"/>
    </row>
    <row r="11" spans="1:65" s="2" customFormat="1" x14ac:dyDescent="0.25">
      <c r="B11"/>
      <c r="C11" s="7"/>
      <c r="D11" s="7"/>
      <c r="E11"/>
      <c r="F11" s="1"/>
      <c r="G11"/>
    </row>
    <row r="12" spans="1:65" s="2" customFormat="1" x14ac:dyDescent="0.25">
      <c r="B12"/>
      <c r="C12" s="7"/>
      <c r="D12" s="7"/>
      <c r="E12"/>
      <c r="F12" s="1"/>
      <c r="G12"/>
    </row>
    <row r="13" spans="1:65" s="2" customFormat="1" x14ac:dyDescent="0.25">
      <c r="B13"/>
      <c r="C13" s="7"/>
      <c r="D13" s="7"/>
      <c r="E13"/>
      <c r="F13" s="1"/>
      <c r="G13"/>
    </row>
    <row r="14" spans="1:65" s="2" customFormat="1" x14ac:dyDescent="0.25">
      <c r="B14"/>
      <c r="C14" s="7"/>
      <c r="D14" s="7"/>
      <c r="E14"/>
      <c r="F14" s="1"/>
      <c r="G14"/>
    </row>
    <row r="15" spans="1:65" s="2" customFormat="1" x14ac:dyDescent="0.25">
      <c r="B15"/>
      <c r="C15" s="7"/>
      <c r="D15" s="7"/>
      <c r="E15"/>
      <c r="F15" s="1"/>
      <c r="G15"/>
    </row>
    <row r="16" spans="1:65" s="2" customFormat="1" x14ac:dyDescent="0.25">
      <c r="B16"/>
      <c r="C16" s="7"/>
      <c r="D16" s="7"/>
      <c r="E16"/>
      <c r="F16" s="1"/>
      <c r="G16"/>
    </row>
    <row r="17" spans="2:7" s="2" customFormat="1" x14ac:dyDescent="0.25">
      <c r="B17"/>
      <c r="C17" s="7"/>
      <c r="D17" s="7"/>
      <c r="E17"/>
      <c r="F17" s="1"/>
      <c r="G17"/>
    </row>
    <row r="18" spans="2:7" s="2" customFormat="1" x14ac:dyDescent="0.25">
      <c r="B18"/>
      <c r="C18" s="7"/>
      <c r="D18" s="7"/>
      <c r="E18"/>
      <c r="F18" s="1"/>
      <c r="G18"/>
    </row>
    <row r="19" spans="2:7" s="2" customFormat="1" x14ac:dyDescent="0.25">
      <c r="B19"/>
      <c r="C19" s="7"/>
      <c r="D19" s="7"/>
      <c r="E19"/>
      <c r="F19" s="1"/>
      <c r="G19"/>
    </row>
    <row r="20" spans="2:7" s="2" customFormat="1" x14ac:dyDescent="0.25">
      <c r="B20"/>
      <c r="C20" s="7"/>
      <c r="D20" s="7"/>
      <c r="E20"/>
      <c r="F20" s="1"/>
      <c r="G20"/>
    </row>
    <row r="21" spans="2:7" s="2" customFormat="1" x14ac:dyDescent="0.25">
      <c r="B21"/>
      <c r="C21" s="7"/>
      <c r="D21" s="7"/>
      <c r="E21"/>
      <c r="F21" s="1"/>
      <c r="G21"/>
    </row>
    <row r="22" spans="2:7" s="2" customFormat="1" x14ac:dyDescent="0.25">
      <c r="B22"/>
      <c r="C22" s="7"/>
      <c r="D22" s="7"/>
      <c r="E22"/>
      <c r="F22" s="1"/>
      <c r="G22"/>
    </row>
    <row r="23" spans="2:7" s="2" customFormat="1" x14ac:dyDescent="0.25">
      <c r="B23"/>
      <c r="C23" s="7"/>
      <c r="D23" s="7"/>
      <c r="E23"/>
      <c r="F23" s="1"/>
      <c r="G23"/>
    </row>
    <row r="24" spans="2:7" s="2" customFormat="1" x14ac:dyDescent="0.25">
      <c r="B24"/>
      <c r="C24" s="7"/>
      <c r="D24" s="7"/>
      <c r="E24"/>
      <c r="F24" s="1"/>
      <c r="G24"/>
    </row>
    <row r="25" spans="2:7" s="2" customFormat="1" x14ac:dyDescent="0.25">
      <c r="B25"/>
      <c r="C25" s="7"/>
      <c r="D25" s="7"/>
      <c r="E25"/>
      <c r="F25" s="1"/>
      <c r="G25"/>
    </row>
    <row r="26" spans="2:7" s="2" customFormat="1" x14ac:dyDescent="0.25">
      <c r="B26"/>
      <c r="C26" s="7"/>
      <c r="D26" s="7"/>
      <c r="E26"/>
      <c r="F26" s="1"/>
      <c r="G26"/>
    </row>
    <row r="27" spans="2:7" s="2" customFormat="1" x14ac:dyDescent="0.25">
      <c r="B27"/>
      <c r="C27" s="7"/>
      <c r="D27" s="7"/>
      <c r="E27"/>
      <c r="F27" s="1"/>
      <c r="G27"/>
    </row>
    <row r="28" spans="2:7" s="2" customFormat="1" x14ac:dyDescent="0.25">
      <c r="B28"/>
      <c r="C28" s="7"/>
      <c r="D28" s="7"/>
      <c r="E28"/>
      <c r="F28" s="1"/>
      <c r="G28"/>
    </row>
    <row r="29" spans="2:7" s="2" customFormat="1" x14ac:dyDescent="0.25">
      <c r="B29"/>
      <c r="C29" s="7"/>
      <c r="D29" s="7"/>
      <c r="E29"/>
      <c r="F29" s="1"/>
      <c r="G29"/>
    </row>
    <row r="30" spans="2:7" s="2" customFormat="1" x14ac:dyDescent="0.25">
      <c r="B30"/>
      <c r="C30" s="7"/>
      <c r="D30" s="7"/>
      <c r="E30"/>
      <c r="F30" s="1"/>
      <c r="G30"/>
    </row>
    <row r="31" spans="2:7" s="2" customFormat="1" x14ac:dyDescent="0.25">
      <c r="B31"/>
      <c r="C31" s="7"/>
      <c r="D31" s="7"/>
      <c r="E31"/>
      <c r="F31" s="1"/>
      <c r="G31"/>
    </row>
    <row r="32" spans="2:7" s="2" customFormat="1" x14ac:dyDescent="0.25">
      <c r="B32"/>
      <c r="C32" s="7"/>
      <c r="D32" s="7"/>
      <c r="E32"/>
      <c r="F32" s="1"/>
      <c r="G32"/>
    </row>
    <row r="33" spans="2:7" s="2" customFormat="1" x14ac:dyDescent="0.25">
      <c r="B33"/>
      <c r="C33" s="7"/>
      <c r="D33" s="7"/>
      <c r="E33"/>
      <c r="F33" s="1"/>
      <c r="G33"/>
    </row>
    <row r="34" spans="2:7" s="2" customFormat="1" x14ac:dyDescent="0.25">
      <c r="B34"/>
      <c r="C34" s="7"/>
      <c r="D34" s="7"/>
      <c r="E34"/>
      <c r="F34" s="1"/>
      <c r="G34"/>
    </row>
    <row r="35" spans="2:7" s="2" customFormat="1" x14ac:dyDescent="0.25">
      <c r="B35"/>
      <c r="C35" s="7"/>
      <c r="D35" s="7"/>
      <c r="E35"/>
      <c r="F35" s="1"/>
      <c r="G35"/>
    </row>
    <row r="36" spans="2:7" s="2" customFormat="1" x14ac:dyDescent="0.25">
      <c r="B36"/>
      <c r="C36" s="7"/>
      <c r="D36" s="7"/>
      <c r="E36"/>
      <c r="F36" s="1"/>
      <c r="G36"/>
    </row>
    <row r="37" spans="2:7" s="2" customFormat="1" x14ac:dyDescent="0.25">
      <c r="B37"/>
      <c r="C37" s="7"/>
      <c r="D37" s="7"/>
      <c r="E37"/>
      <c r="F37" s="1"/>
      <c r="G37"/>
    </row>
    <row r="38" spans="2:7" s="2" customFormat="1" x14ac:dyDescent="0.25">
      <c r="B38"/>
      <c r="C38" s="7"/>
      <c r="D38" s="7"/>
      <c r="E38"/>
      <c r="F38" s="1"/>
      <c r="G38"/>
    </row>
    <row r="39" spans="2:7" s="2" customFormat="1" x14ac:dyDescent="0.25">
      <c r="B39"/>
      <c r="C39" s="7"/>
      <c r="D39" s="7"/>
      <c r="E39"/>
      <c r="F39" s="1"/>
      <c r="G39"/>
    </row>
    <row r="40" spans="2:7" s="2" customFormat="1" x14ac:dyDescent="0.25">
      <c r="B40"/>
      <c r="C40" s="7"/>
      <c r="D40" s="7"/>
      <c r="E40"/>
      <c r="F40" s="1"/>
      <c r="G40"/>
    </row>
    <row r="41" spans="2:7" s="2" customFormat="1" x14ac:dyDescent="0.25">
      <c r="B41"/>
      <c r="C41" s="7"/>
      <c r="D41" s="7"/>
      <c r="E41"/>
      <c r="F41" s="1"/>
      <c r="G41"/>
    </row>
    <row r="42" spans="2:7" s="2" customFormat="1" x14ac:dyDescent="0.25">
      <c r="B42"/>
      <c r="C42" s="7"/>
      <c r="D42" s="7"/>
      <c r="E42"/>
      <c r="F42" s="1"/>
      <c r="G42"/>
    </row>
    <row r="43" spans="2:7" s="2" customFormat="1" x14ac:dyDescent="0.25">
      <c r="B43"/>
      <c r="C43" s="7"/>
      <c r="D43" s="7"/>
      <c r="E43"/>
      <c r="F43" s="1"/>
      <c r="G43"/>
    </row>
    <row r="44" spans="2:7" s="2" customFormat="1" x14ac:dyDescent="0.25">
      <c r="B44"/>
      <c r="C44" s="7"/>
      <c r="D44" s="7"/>
      <c r="E44"/>
      <c r="F44" s="1"/>
      <c r="G44"/>
    </row>
    <row r="45" spans="2:7" s="2" customFormat="1" x14ac:dyDescent="0.25">
      <c r="B45"/>
      <c r="C45" s="7"/>
      <c r="D45" s="7"/>
      <c r="E45"/>
      <c r="F45" s="1"/>
      <c r="G45"/>
    </row>
    <row r="46" spans="2:7" s="2" customFormat="1" x14ac:dyDescent="0.25">
      <c r="B46"/>
      <c r="C46" s="7"/>
      <c r="D46" s="7"/>
      <c r="E46"/>
      <c r="F46" s="1"/>
      <c r="G46"/>
    </row>
    <row r="47" spans="2:7" s="2" customFormat="1" x14ac:dyDescent="0.25">
      <c r="B47"/>
      <c r="C47" s="7"/>
      <c r="D47" s="7"/>
      <c r="E47"/>
      <c r="F47" s="1"/>
      <c r="G47"/>
    </row>
    <row r="48" spans="2:7" s="2" customFormat="1" x14ac:dyDescent="0.25">
      <c r="B48"/>
      <c r="C48" s="7"/>
      <c r="D48" s="7"/>
      <c r="E48"/>
      <c r="F48" s="1"/>
      <c r="G48"/>
    </row>
    <row r="49" spans="2:7" s="2" customFormat="1" x14ac:dyDescent="0.25">
      <c r="B49"/>
      <c r="C49" s="7"/>
      <c r="D49" s="7"/>
      <c r="E49"/>
      <c r="F49" s="1"/>
      <c r="G49"/>
    </row>
    <row r="50" spans="2:7" s="2" customFormat="1" x14ac:dyDescent="0.25">
      <c r="B50"/>
      <c r="C50" s="7"/>
      <c r="D50" s="7"/>
      <c r="E50"/>
      <c r="F50" s="1"/>
      <c r="G50"/>
    </row>
    <row r="51" spans="2:7" s="2" customFormat="1" x14ac:dyDescent="0.25">
      <c r="B51"/>
      <c r="C51" s="7"/>
      <c r="D51" s="7"/>
      <c r="E51"/>
      <c r="F51" s="1"/>
      <c r="G51"/>
    </row>
    <row r="52" spans="2:7" s="2" customFormat="1" x14ac:dyDescent="0.25">
      <c r="B52"/>
      <c r="C52" s="7"/>
      <c r="D52" s="7"/>
      <c r="E52"/>
      <c r="F52" s="1"/>
      <c r="G52"/>
    </row>
    <row r="53" spans="2:7" s="2" customFormat="1" x14ac:dyDescent="0.25">
      <c r="B53"/>
      <c r="C53" s="7"/>
      <c r="D53" s="7"/>
      <c r="E53"/>
      <c r="F53" s="1"/>
      <c r="G53"/>
    </row>
    <row r="54" spans="2:7" s="2" customFormat="1" x14ac:dyDescent="0.25">
      <c r="B54"/>
      <c r="C54" s="7"/>
      <c r="D54" s="7"/>
      <c r="E54"/>
      <c r="F54" s="1"/>
      <c r="G54"/>
    </row>
    <row r="55" spans="2:7" s="2" customFormat="1" x14ac:dyDescent="0.25">
      <c r="B55"/>
      <c r="C55" s="7"/>
      <c r="D55" s="7"/>
      <c r="E55"/>
      <c r="F55" s="1"/>
      <c r="G55"/>
    </row>
    <row r="56" spans="2:7" s="2" customFormat="1" x14ac:dyDescent="0.25">
      <c r="B56"/>
      <c r="C56" s="7"/>
      <c r="D56" s="7"/>
      <c r="E56"/>
      <c r="F56" s="1"/>
      <c r="G56"/>
    </row>
    <row r="57" spans="2:7" s="2" customFormat="1" x14ac:dyDescent="0.25">
      <c r="B57"/>
      <c r="C57" s="7"/>
      <c r="D57" s="7"/>
      <c r="E57"/>
      <c r="F57" s="1"/>
      <c r="G57"/>
    </row>
    <row r="58" spans="2:7" s="2" customFormat="1" x14ac:dyDescent="0.25">
      <c r="B58"/>
      <c r="C58" s="7"/>
      <c r="D58" s="7"/>
      <c r="E58"/>
      <c r="F58" s="1"/>
      <c r="G58"/>
    </row>
    <row r="59" spans="2:7" s="2" customFormat="1" x14ac:dyDescent="0.25">
      <c r="B59"/>
      <c r="C59" s="7"/>
      <c r="D59" s="7"/>
      <c r="E59"/>
      <c r="F59" s="1"/>
      <c r="G59"/>
    </row>
    <row r="60" spans="2:7" s="2" customFormat="1" x14ac:dyDescent="0.25">
      <c r="B60"/>
      <c r="C60" s="7"/>
      <c r="D60" s="7"/>
      <c r="E60"/>
      <c r="F60" s="1"/>
      <c r="G60"/>
    </row>
    <row r="61" spans="2:7" s="2" customFormat="1" x14ac:dyDescent="0.25">
      <c r="B61"/>
      <c r="C61" s="7"/>
      <c r="D61" s="7"/>
      <c r="E61"/>
      <c r="F61" s="1"/>
      <c r="G61"/>
    </row>
    <row r="62" spans="2:7" s="2" customFormat="1" x14ac:dyDescent="0.25">
      <c r="B62"/>
      <c r="C62" s="7"/>
      <c r="D62" s="7"/>
      <c r="E62"/>
      <c r="F62" s="1"/>
      <c r="G62"/>
    </row>
    <row r="63" spans="2:7" s="2" customFormat="1" x14ac:dyDescent="0.25">
      <c r="B63"/>
      <c r="C63" s="7"/>
      <c r="D63" s="7"/>
      <c r="E63"/>
      <c r="F63" s="1"/>
      <c r="G63"/>
    </row>
    <row r="64" spans="2:7" s="2" customFormat="1" x14ac:dyDescent="0.25">
      <c r="B64"/>
      <c r="C64" s="7"/>
      <c r="D64" s="7"/>
      <c r="E64"/>
      <c r="F64" s="1"/>
      <c r="G64"/>
    </row>
    <row r="65" spans="2:7" s="2" customFormat="1" x14ac:dyDescent="0.25">
      <c r="B65"/>
      <c r="C65" s="7"/>
      <c r="D65" s="7"/>
      <c r="E65"/>
      <c r="F65" s="1"/>
      <c r="G65"/>
    </row>
    <row r="66" spans="2:7" s="2" customFormat="1" x14ac:dyDescent="0.25">
      <c r="B66"/>
      <c r="C66" s="7"/>
      <c r="D66" s="7"/>
      <c r="E66"/>
      <c r="F66" s="1"/>
      <c r="G66"/>
    </row>
    <row r="67" spans="2:7" s="2" customFormat="1" x14ac:dyDescent="0.25">
      <c r="B67"/>
      <c r="C67" s="7"/>
      <c r="D67" s="7"/>
      <c r="E67"/>
      <c r="F67" s="1"/>
      <c r="G67"/>
    </row>
    <row r="68" spans="2:7" s="2" customFormat="1" x14ac:dyDescent="0.25">
      <c r="B68"/>
      <c r="C68" s="7"/>
      <c r="D68" s="7"/>
      <c r="E68"/>
      <c r="F68" s="1"/>
      <c r="G68"/>
    </row>
    <row r="69" spans="2:7" s="2" customFormat="1" x14ac:dyDescent="0.25">
      <c r="B69"/>
      <c r="C69" s="7"/>
      <c r="D69" s="7"/>
      <c r="E69"/>
      <c r="F69" s="1"/>
      <c r="G69"/>
    </row>
    <row r="70" spans="2:7" s="2" customFormat="1" x14ac:dyDescent="0.25">
      <c r="B70"/>
      <c r="C70" s="7"/>
      <c r="D70" s="7"/>
      <c r="E70"/>
      <c r="F70" s="1"/>
      <c r="G70"/>
    </row>
    <row r="71" spans="2:7" s="2" customFormat="1" x14ac:dyDescent="0.25">
      <c r="B71"/>
      <c r="C71" s="7"/>
      <c r="D71" s="7"/>
      <c r="E71"/>
      <c r="F71" s="1"/>
      <c r="G71"/>
    </row>
    <row r="72" spans="2:7" s="2" customFormat="1" x14ac:dyDescent="0.25">
      <c r="B72"/>
      <c r="C72" s="7"/>
      <c r="D72" s="7"/>
      <c r="E72"/>
      <c r="F72" s="1"/>
      <c r="G72"/>
    </row>
    <row r="73" spans="2:7" s="2" customFormat="1" x14ac:dyDescent="0.25">
      <c r="B73"/>
      <c r="C73" s="7"/>
      <c r="D73" s="7"/>
      <c r="E73"/>
      <c r="F73" s="1"/>
      <c r="G73"/>
    </row>
    <row r="74" spans="2:7" s="2" customFormat="1" x14ac:dyDescent="0.25">
      <c r="B74"/>
      <c r="C74" s="7"/>
      <c r="D74" s="7"/>
      <c r="E74"/>
      <c r="F74" s="1"/>
      <c r="G74"/>
    </row>
    <row r="75" spans="2:7" s="2" customFormat="1" x14ac:dyDescent="0.25">
      <c r="B75"/>
      <c r="C75" s="7"/>
      <c r="D75" s="7"/>
      <c r="E75"/>
      <c r="F75" s="1"/>
      <c r="G75"/>
    </row>
    <row r="76" spans="2:7" s="2" customFormat="1" x14ac:dyDescent="0.25">
      <c r="B76"/>
      <c r="C76" s="7"/>
      <c r="D76" s="7"/>
      <c r="E76"/>
      <c r="F76" s="1"/>
      <c r="G76"/>
    </row>
    <row r="77" spans="2:7" s="2" customFormat="1" x14ac:dyDescent="0.25">
      <c r="B77"/>
      <c r="C77" s="7"/>
      <c r="D77" s="7"/>
      <c r="E77"/>
      <c r="F77" s="1"/>
      <c r="G77"/>
    </row>
    <row r="78" spans="2:7" s="2" customFormat="1" x14ac:dyDescent="0.25">
      <c r="B78"/>
      <c r="C78" s="7"/>
      <c r="D78" s="7"/>
      <c r="E78"/>
      <c r="F78" s="1"/>
      <c r="G78"/>
    </row>
    <row r="79" spans="2:7" s="2" customFormat="1" x14ac:dyDescent="0.25">
      <c r="B79"/>
      <c r="C79" s="7"/>
      <c r="D79" s="7"/>
      <c r="E79"/>
      <c r="F79" s="1"/>
      <c r="G79"/>
    </row>
    <row r="80" spans="2:7" s="2" customFormat="1" x14ac:dyDescent="0.25">
      <c r="B80"/>
      <c r="C80" s="7"/>
      <c r="D80" s="7"/>
      <c r="E80"/>
      <c r="F80" s="1"/>
      <c r="G80"/>
    </row>
    <row r="81" spans="2:7" s="2" customFormat="1" x14ac:dyDescent="0.25">
      <c r="B81"/>
      <c r="C81" s="7"/>
      <c r="D81" s="7"/>
      <c r="E81"/>
      <c r="F81" s="1"/>
      <c r="G81"/>
    </row>
    <row r="82" spans="2:7" s="2" customFormat="1" x14ac:dyDescent="0.25">
      <c r="B82"/>
      <c r="C82" s="7"/>
      <c r="D82" s="7"/>
      <c r="E82"/>
      <c r="F82" s="1"/>
      <c r="G82"/>
    </row>
    <row r="83" spans="2:7" s="2" customFormat="1" x14ac:dyDescent="0.25">
      <c r="B83"/>
      <c r="C83" s="7"/>
      <c r="D83" s="7"/>
      <c r="E83"/>
      <c r="F83" s="1"/>
      <c r="G83"/>
    </row>
    <row r="84" spans="2:7" s="2" customFormat="1" x14ac:dyDescent="0.25">
      <c r="B84"/>
      <c r="C84" s="7"/>
      <c r="D84" s="7"/>
      <c r="E84"/>
      <c r="F84" s="1"/>
      <c r="G84"/>
    </row>
    <row r="85" spans="2:7" s="2" customFormat="1" x14ac:dyDescent="0.25">
      <c r="B85"/>
      <c r="C85" s="7"/>
      <c r="D85" s="7"/>
      <c r="E85"/>
      <c r="F85" s="1"/>
      <c r="G85"/>
    </row>
    <row r="86" spans="2:7" s="2" customFormat="1" x14ac:dyDescent="0.25">
      <c r="B86"/>
      <c r="C86" s="7"/>
      <c r="D86" s="7"/>
      <c r="E86"/>
      <c r="F86" s="1"/>
      <c r="G86"/>
    </row>
    <row r="87" spans="2:7" s="2" customFormat="1" x14ac:dyDescent="0.25">
      <c r="B87"/>
      <c r="C87" s="7"/>
      <c r="D87" s="7"/>
      <c r="E87"/>
      <c r="F87" s="1"/>
      <c r="G87"/>
    </row>
    <row r="88" spans="2:7" s="2" customFormat="1" x14ac:dyDescent="0.25">
      <c r="B88"/>
      <c r="C88" s="7"/>
      <c r="D88" s="7"/>
      <c r="E88"/>
      <c r="F88" s="1"/>
      <c r="G88"/>
    </row>
    <row r="89" spans="2:7" s="2" customFormat="1" x14ac:dyDescent="0.25">
      <c r="B89"/>
      <c r="C89" s="7"/>
      <c r="D89" s="7"/>
      <c r="E89"/>
      <c r="F89" s="1"/>
      <c r="G89"/>
    </row>
    <row r="90" spans="2:7" s="2" customFormat="1" x14ac:dyDescent="0.25">
      <c r="B90"/>
      <c r="C90" s="7"/>
      <c r="D90" s="7"/>
      <c r="E90"/>
      <c r="F90" s="1"/>
      <c r="G90"/>
    </row>
    <row r="91" spans="2:7" s="2" customFormat="1" x14ac:dyDescent="0.25">
      <c r="B91"/>
      <c r="C91" s="7"/>
      <c r="D91" s="7"/>
      <c r="E91"/>
      <c r="F91" s="1"/>
      <c r="G91"/>
    </row>
    <row r="92" spans="2:7" s="2" customFormat="1" x14ac:dyDescent="0.25">
      <c r="B92"/>
      <c r="C92" s="7"/>
      <c r="D92" s="7"/>
      <c r="E92"/>
      <c r="F92" s="1"/>
      <c r="G92"/>
    </row>
    <row r="93" spans="2:7" s="2" customFormat="1" x14ac:dyDescent="0.25">
      <c r="B93"/>
      <c r="C93" s="7"/>
      <c r="D93" s="7"/>
      <c r="E93"/>
      <c r="F93" s="1"/>
      <c r="G93"/>
    </row>
    <row r="94" spans="2:7" s="2" customFormat="1" x14ac:dyDescent="0.25">
      <c r="B94"/>
      <c r="C94" s="7"/>
      <c r="D94" s="7"/>
      <c r="E94"/>
      <c r="F94" s="1"/>
      <c r="G94"/>
    </row>
    <row r="95" spans="2:7" s="2" customFormat="1" x14ac:dyDescent="0.25">
      <c r="B95"/>
      <c r="C95" s="7"/>
      <c r="D95" s="7"/>
      <c r="E95"/>
      <c r="F95" s="1"/>
      <c r="G95"/>
    </row>
    <row r="96" spans="2:7" s="2" customFormat="1" x14ac:dyDescent="0.25">
      <c r="B96"/>
      <c r="C96" s="7"/>
      <c r="D96" s="7"/>
      <c r="E96"/>
      <c r="F96" s="1"/>
      <c r="G96"/>
    </row>
    <row r="97" spans="2:7" s="2" customFormat="1" x14ac:dyDescent="0.25">
      <c r="B97"/>
      <c r="C97" s="7"/>
      <c r="D97" s="7"/>
      <c r="E97"/>
      <c r="F97" s="1"/>
      <c r="G97"/>
    </row>
    <row r="98" spans="2:7" s="2" customFormat="1" x14ac:dyDescent="0.25">
      <c r="B98"/>
      <c r="C98" s="7"/>
      <c r="D98" s="7"/>
      <c r="E98"/>
      <c r="F98" s="1"/>
      <c r="G98"/>
    </row>
    <row r="99" spans="2:7" s="2" customFormat="1" x14ac:dyDescent="0.25">
      <c r="B99"/>
      <c r="C99" s="7"/>
      <c r="D99" s="7"/>
      <c r="E99"/>
      <c r="F99" s="1"/>
      <c r="G99"/>
    </row>
    <row r="100" spans="2:7" s="2" customFormat="1" x14ac:dyDescent="0.25">
      <c r="B100"/>
      <c r="C100" s="7"/>
      <c r="D100" s="7"/>
      <c r="E100"/>
      <c r="F100" s="1"/>
      <c r="G100"/>
    </row>
    <row r="101" spans="2:7" s="2" customFormat="1" x14ac:dyDescent="0.25">
      <c r="B101"/>
      <c r="C101" s="7"/>
      <c r="D101" s="7"/>
      <c r="E101"/>
      <c r="F101" s="1"/>
      <c r="G101"/>
    </row>
    <row r="102" spans="2:7" s="2" customFormat="1" x14ac:dyDescent="0.25">
      <c r="B102"/>
      <c r="C102" s="7"/>
      <c r="D102" s="7"/>
      <c r="E102"/>
      <c r="F102" s="1"/>
      <c r="G102"/>
    </row>
    <row r="103" spans="2:7" s="2" customFormat="1" x14ac:dyDescent="0.25">
      <c r="B103"/>
      <c r="C103" s="7"/>
      <c r="D103" s="7"/>
      <c r="E103"/>
      <c r="F103" s="1"/>
      <c r="G103"/>
    </row>
    <row r="104" spans="2:7" s="2" customFormat="1" x14ac:dyDescent="0.25">
      <c r="B104"/>
      <c r="C104" s="7"/>
      <c r="D104" s="7"/>
      <c r="E104"/>
      <c r="F104" s="1"/>
      <c r="G104"/>
    </row>
    <row r="105" spans="2:7" s="2" customFormat="1" x14ac:dyDescent="0.25">
      <c r="B105"/>
      <c r="C105" s="7"/>
      <c r="D105" s="7"/>
      <c r="E105"/>
      <c r="F105" s="1"/>
      <c r="G105"/>
    </row>
    <row r="106" spans="2:7" s="2" customFormat="1" x14ac:dyDescent="0.25">
      <c r="B106"/>
      <c r="C106" s="7"/>
      <c r="D106" s="7"/>
      <c r="E106"/>
      <c r="F106" s="1"/>
      <c r="G106"/>
    </row>
    <row r="107" spans="2:7" s="2" customFormat="1" x14ac:dyDescent="0.25">
      <c r="B107"/>
      <c r="C107" s="7"/>
      <c r="D107" s="7"/>
      <c r="E107"/>
      <c r="F107" s="1"/>
      <c r="G107"/>
    </row>
    <row r="108" spans="2:7" s="2" customFormat="1" x14ac:dyDescent="0.25">
      <c r="B108"/>
      <c r="C108" s="7"/>
      <c r="D108" s="7"/>
      <c r="E108"/>
      <c r="F108" s="1"/>
      <c r="G108"/>
    </row>
    <row r="109" spans="2:7" s="2" customFormat="1" x14ac:dyDescent="0.25">
      <c r="B109"/>
      <c r="C109" s="7"/>
      <c r="D109" s="7"/>
      <c r="E109"/>
      <c r="F109" s="1"/>
      <c r="G109"/>
    </row>
    <row r="110" spans="2:7" s="2" customFormat="1" x14ac:dyDescent="0.25">
      <c r="B110"/>
      <c r="C110" s="7"/>
      <c r="D110" s="7"/>
      <c r="E110"/>
      <c r="F110" s="1"/>
      <c r="G110"/>
    </row>
    <row r="111" spans="2:7" s="2" customFormat="1" x14ac:dyDescent="0.25">
      <c r="B111"/>
      <c r="C111" s="7"/>
      <c r="D111" s="7"/>
      <c r="E111"/>
      <c r="F111" s="1"/>
      <c r="G111"/>
    </row>
    <row r="112" spans="2:7" s="2" customFormat="1" x14ac:dyDescent="0.25">
      <c r="B112"/>
      <c r="C112" s="7"/>
      <c r="D112" s="7"/>
      <c r="E112"/>
      <c r="F112" s="1"/>
      <c r="G112"/>
    </row>
    <row r="113" spans="2:7" s="2" customFormat="1" x14ac:dyDescent="0.25">
      <c r="B113"/>
      <c r="C113" s="7"/>
      <c r="D113" s="7"/>
      <c r="E113"/>
      <c r="F113" s="1"/>
      <c r="G113"/>
    </row>
    <row r="114" spans="2:7" s="2" customFormat="1" x14ac:dyDescent="0.25">
      <c r="B114"/>
      <c r="C114" s="7"/>
      <c r="D114" s="7"/>
      <c r="E114"/>
      <c r="F114" s="1"/>
      <c r="G114"/>
    </row>
    <row r="115" spans="2:7" s="2" customFormat="1" x14ac:dyDescent="0.25">
      <c r="B115"/>
      <c r="C115" s="7"/>
      <c r="D115" s="7"/>
      <c r="E115"/>
      <c r="F115" s="1"/>
      <c r="G115"/>
    </row>
    <row r="116" spans="2:7" s="2" customFormat="1" x14ac:dyDescent="0.25">
      <c r="B116"/>
      <c r="C116" s="7"/>
      <c r="D116" s="7"/>
      <c r="E116"/>
      <c r="F116" s="1"/>
      <c r="G116"/>
    </row>
    <row r="117" spans="2:7" s="2" customFormat="1" x14ac:dyDescent="0.25">
      <c r="B117"/>
      <c r="C117" s="7"/>
      <c r="D117" s="7"/>
      <c r="E117"/>
      <c r="F117" s="1"/>
      <c r="G117"/>
    </row>
    <row r="118" spans="2:7" s="2" customFormat="1" x14ac:dyDescent="0.25">
      <c r="B118"/>
      <c r="C118" s="7"/>
      <c r="D118" s="7"/>
      <c r="E118"/>
      <c r="F118" s="1"/>
      <c r="G118"/>
    </row>
    <row r="119" spans="2:7" s="2" customFormat="1" x14ac:dyDescent="0.25">
      <c r="B119"/>
      <c r="C119" s="7"/>
      <c r="D119" s="7"/>
      <c r="E119"/>
      <c r="F119" s="1"/>
      <c r="G119"/>
    </row>
    <row r="120" spans="2:7" s="2" customFormat="1" x14ac:dyDescent="0.25">
      <c r="B120"/>
      <c r="C120" s="7"/>
      <c r="D120" s="7"/>
      <c r="E120"/>
      <c r="F120" s="1"/>
      <c r="G120"/>
    </row>
    <row r="121" spans="2:7" s="2" customFormat="1" x14ac:dyDescent="0.25">
      <c r="B121"/>
      <c r="C121" s="7"/>
      <c r="D121" s="7"/>
      <c r="E121"/>
      <c r="F121" s="1"/>
      <c r="G121"/>
    </row>
    <row r="122" spans="2:7" s="2" customFormat="1" x14ac:dyDescent="0.25">
      <c r="B122"/>
      <c r="C122" s="7"/>
      <c r="D122" s="7"/>
      <c r="E122"/>
      <c r="F122" s="1"/>
      <c r="G122"/>
    </row>
    <row r="123" spans="2:7" s="2" customFormat="1" x14ac:dyDescent="0.25">
      <c r="B123"/>
      <c r="C123" s="7"/>
      <c r="D123" s="7"/>
      <c r="E123"/>
      <c r="F123" s="1"/>
      <c r="G123"/>
    </row>
    <row r="124" spans="2:7" s="2" customFormat="1" x14ac:dyDescent="0.25">
      <c r="B124"/>
      <c r="C124" s="7"/>
      <c r="D124" s="7"/>
      <c r="E124"/>
      <c r="F124" s="1"/>
      <c r="G124"/>
    </row>
    <row r="125" spans="2:7" s="2" customFormat="1" x14ac:dyDescent="0.25">
      <c r="B125"/>
      <c r="C125" s="7"/>
      <c r="D125" s="7"/>
      <c r="E125"/>
      <c r="F125" s="1"/>
      <c r="G125"/>
    </row>
    <row r="126" spans="2:7" s="2" customFormat="1" x14ac:dyDescent="0.25">
      <c r="B126"/>
      <c r="C126" s="7"/>
      <c r="D126" s="7"/>
      <c r="E126"/>
      <c r="F126" s="1"/>
      <c r="G126"/>
    </row>
    <row r="127" spans="2:7" s="2" customFormat="1" x14ac:dyDescent="0.25">
      <c r="B127"/>
      <c r="C127" s="7"/>
      <c r="D127" s="7"/>
      <c r="E127"/>
      <c r="F127" s="1"/>
      <c r="G127"/>
    </row>
    <row r="128" spans="2:7" s="2" customFormat="1" x14ac:dyDescent="0.25">
      <c r="B128"/>
      <c r="C128" s="7"/>
      <c r="D128" s="7"/>
      <c r="E128"/>
      <c r="F128" s="1"/>
      <c r="G128"/>
    </row>
    <row r="129" spans="2:7" s="2" customFormat="1" x14ac:dyDescent="0.25">
      <c r="B129"/>
      <c r="C129" s="7"/>
      <c r="D129" s="7"/>
      <c r="E129"/>
      <c r="F129" s="1"/>
      <c r="G129"/>
    </row>
    <row r="130" spans="2:7" s="2" customFormat="1" x14ac:dyDescent="0.25">
      <c r="B130"/>
      <c r="C130" s="7"/>
      <c r="D130" s="7"/>
      <c r="E130"/>
      <c r="F130" s="1"/>
      <c r="G130"/>
    </row>
    <row r="131" spans="2:7" s="2" customFormat="1" x14ac:dyDescent="0.25">
      <c r="B131"/>
      <c r="C131" s="7"/>
      <c r="D131" s="7"/>
      <c r="E131"/>
      <c r="F131" s="1"/>
      <c r="G131"/>
    </row>
    <row r="132" spans="2:7" s="2" customFormat="1" x14ac:dyDescent="0.25">
      <c r="B132"/>
      <c r="C132" s="7"/>
      <c r="D132" s="7"/>
      <c r="E132"/>
      <c r="F132" s="1"/>
      <c r="G132"/>
    </row>
    <row r="133" spans="2:7" s="2" customFormat="1" x14ac:dyDescent="0.25">
      <c r="B133"/>
      <c r="C133" s="7"/>
      <c r="D133" s="7"/>
      <c r="E133"/>
      <c r="F133" s="1"/>
      <c r="G133"/>
    </row>
    <row r="134" spans="2:7" s="2" customFormat="1" x14ac:dyDescent="0.25">
      <c r="B134"/>
      <c r="C134" s="7"/>
      <c r="D134" s="7"/>
      <c r="E134"/>
      <c r="F134" s="1"/>
      <c r="G134"/>
    </row>
    <row r="135" spans="2:7" s="2" customFormat="1" x14ac:dyDescent="0.25">
      <c r="B135"/>
      <c r="C135" s="7"/>
      <c r="D135" s="7"/>
      <c r="E135"/>
      <c r="F135" s="1"/>
      <c r="G135"/>
    </row>
    <row r="136" spans="2:7" s="2" customFormat="1" x14ac:dyDescent="0.25">
      <c r="B136"/>
      <c r="C136" s="7"/>
      <c r="D136" s="7"/>
      <c r="E136"/>
      <c r="F136" s="1"/>
      <c r="G136"/>
    </row>
    <row r="137" spans="2:7" s="2" customFormat="1" x14ac:dyDescent="0.25">
      <c r="B137"/>
      <c r="C137" s="7"/>
      <c r="D137" s="7"/>
      <c r="E137"/>
      <c r="F137" s="1"/>
      <c r="G137"/>
    </row>
    <row r="138" spans="2:7" s="2" customFormat="1" x14ac:dyDescent="0.25">
      <c r="B138"/>
      <c r="C138" s="7"/>
      <c r="D138" s="7"/>
      <c r="E138"/>
      <c r="F138" s="1"/>
      <c r="G138"/>
    </row>
    <row r="139" spans="2:7" s="2" customFormat="1" x14ac:dyDescent="0.25">
      <c r="B139"/>
      <c r="C139" s="7"/>
      <c r="D139" s="7"/>
      <c r="E139"/>
      <c r="F139" s="1"/>
      <c r="G139"/>
    </row>
    <row r="140" spans="2:7" s="2" customFormat="1" x14ac:dyDescent="0.25">
      <c r="B140"/>
      <c r="C140" s="7"/>
      <c r="D140" s="7"/>
      <c r="E140"/>
      <c r="F140" s="1"/>
      <c r="G140"/>
    </row>
    <row r="141" spans="2:7" s="2" customFormat="1" x14ac:dyDescent="0.25">
      <c r="B141"/>
      <c r="C141" s="7"/>
      <c r="D141" s="7"/>
      <c r="E141"/>
      <c r="F141" s="1"/>
      <c r="G141"/>
    </row>
    <row r="142" spans="2:7" s="2" customFormat="1" x14ac:dyDescent="0.25">
      <c r="B142"/>
      <c r="C142" s="7"/>
      <c r="D142" s="7"/>
      <c r="E142"/>
      <c r="F142" s="1"/>
      <c r="G142"/>
    </row>
    <row r="143" spans="2:7" s="2" customFormat="1" x14ac:dyDescent="0.25">
      <c r="B143"/>
      <c r="C143" s="7"/>
      <c r="D143" s="7"/>
      <c r="E143"/>
      <c r="F143" s="1"/>
      <c r="G143"/>
    </row>
    <row r="144" spans="2:7" s="2" customFormat="1" x14ac:dyDescent="0.25">
      <c r="B144"/>
      <c r="C144" s="7"/>
      <c r="D144" s="7"/>
      <c r="E144"/>
      <c r="F144" s="1"/>
      <c r="G144"/>
    </row>
    <row r="145" spans="2:15" s="2" customFormat="1" x14ac:dyDescent="0.25">
      <c r="B145"/>
      <c r="C145" s="7"/>
      <c r="D145" s="7"/>
      <c r="E145"/>
      <c r="F145" s="1"/>
      <c r="G145"/>
    </row>
    <row r="146" spans="2:15" s="2" customFormat="1" x14ac:dyDescent="0.25">
      <c r="B146"/>
      <c r="C146" s="7"/>
      <c r="D146" s="7"/>
      <c r="E146"/>
      <c r="F146" s="1"/>
      <c r="G146"/>
    </row>
    <row r="147" spans="2:15" s="2" customFormat="1" x14ac:dyDescent="0.25">
      <c r="B147"/>
      <c r="C147" s="7"/>
      <c r="D147" s="7"/>
      <c r="E147"/>
      <c r="F147" s="1"/>
      <c r="G147"/>
      <c r="H147"/>
    </row>
    <row r="148" spans="2:15" s="2" customFormat="1" x14ac:dyDescent="0.25">
      <c r="B148"/>
      <c r="C148" s="7"/>
      <c r="D148" s="7"/>
      <c r="E148"/>
      <c r="F148" s="1"/>
      <c r="G148"/>
      <c r="H148"/>
    </row>
    <row r="149" spans="2:15" s="2" customFormat="1" x14ac:dyDescent="0.25">
      <c r="B149"/>
      <c r="C149" s="7"/>
      <c r="D149" s="7"/>
      <c r="E149"/>
      <c r="F149" s="1"/>
      <c r="G149"/>
      <c r="H149"/>
    </row>
    <row r="150" spans="2:15" s="2" customFormat="1" x14ac:dyDescent="0.25">
      <c r="B150"/>
      <c r="C150" s="7"/>
      <c r="D150" s="7"/>
      <c r="E150"/>
      <c r="F150" s="1"/>
      <c r="G150"/>
      <c r="H150"/>
    </row>
    <row r="151" spans="2:15" s="2" customFormat="1" x14ac:dyDescent="0.25">
      <c r="B151"/>
      <c r="C151" s="7"/>
      <c r="D151" s="7"/>
      <c r="E151"/>
      <c r="F151" s="1"/>
      <c r="G151"/>
      <c r="H151"/>
      <c r="I151"/>
    </row>
    <row r="152" spans="2:15" x14ac:dyDescent="0.25">
      <c r="J152" s="2"/>
      <c r="K152" s="2"/>
    </row>
    <row r="153" spans="2:15" x14ac:dyDescent="0.25">
      <c r="I153" s="2"/>
      <c r="J153" s="2"/>
      <c r="K153" s="2"/>
    </row>
    <row r="154" spans="2:15" s="2" customFormat="1" x14ac:dyDescent="0.25">
      <c r="B154"/>
      <c r="C154" s="7"/>
      <c r="D154" s="7"/>
      <c r="E154"/>
      <c r="F154" s="1"/>
      <c r="G154"/>
      <c r="H154"/>
      <c r="L154"/>
      <c r="M154"/>
      <c r="N154"/>
      <c r="O154"/>
    </row>
    <row r="155" spans="2:15" x14ac:dyDescent="0.25">
      <c r="J155" s="2"/>
      <c r="K155" s="2"/>
    </row>
    <row r="156" spans="2:15" x14ac:dyDescent="0.25">
      <c r="J156" s="2"/>
      <c r="K156" s="2"/>
    </row>
    <row r="157" spans="2:15" x14ac:dyDescent="0.25">
      <c r="J157" s="2"/>
      <c r="K157" s="2"/>
    </row>
  </sheetData>
  <mergeCells count="2">
    <mergeCell ref="A1:F1"/>
    <mergeCell ref="L3:N3"/>
  </mergeCells>
  <conditionalFormatting sqref="A3:G10">
    <cfRule type="expression" dxfId="11" priority="1">
      <formula>#REF!&gt;#REF!</formula>
    </cfRule>
    <cfRule type="expression" dxfId="10" priority="2">
      <formula>#REF!&gt;0</formula>
    </cfRule>
    <cfRule type="expression" dxfId="9" priority="3">
      <formula>#REF!&gt;0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7"/>
  <sheetViews>
    <sheetView showGridLines="0" zoomScale="85" zoomScaleNormal="85" workbookViewId="0">
      <selection activeCell="A2" sqref="A2"/>
    </sheetView>
  </sheetViews>
  <sheetFormatPr defaultRowHeight="15" x14ac:dyDescent="0.25"/>
  <cols>
    <col min="1" max="1" width="10.5703125" style="2" customWidth="1"/>
    <col min="2" max="2" width="9" customWidth="1"/>
    <col min="3" max="3" width="20.140625" style="7" customWidth="1"/>
    <col min="4" max="4" width="19.7109375" style="7" customWidth="1"/>
    <col min="5" max="5" width="10" bestFit="1" customWidth="1"/>
    <col min="6" max="6" width="10.85546875" style="1" bestFit="1" customWidth="1"/>
    <col min="7" max="7" width="87.140625" bestFit="1" customWidth="1"/>
    <col min="8" max="8" width="4.28515625" customWidth="1"/>
    <col min="10" max="10" width="40.140625" bestFit="1" customWidth="1"/>
    <col min="11" max="11" width="14.28515625" customWidth="1"/>
    <col min="12" max="12" width="17" customWidth="1"/>
    <col min="13" max="13" width="11.85546875" customWidth="1"/>
    <col min="14" max="14" width="12.5703125" customWidth="1"/>
  </cols>
  <sheetData>
    <row r="1" spans="1:65" ht="57.75" customHeight="1" thickBot="1" x14ac:dyDescent="0.3">
      <c r="A1" s="71" t="s">
        <v>172</v>
      </c>
      <c r="B1" s="71"/>
      <c r="C1" s="71"/>
      <c r="D1" s="71"/>
      <c r="E1" s="71"/>
      <c r="F1" s="71"/>
    </row>
    <row r="2" spans="1:65" s="5" customFormat="1" ht="69" customHeight="1" thickBot="1" x14ac:dyDescent="0.3">
      <c r="A2" s="9" t="s">
        <v>0</v>
      </c>
      <c r="B2" s="10" t="s">
        <v>11</v>
      </c>
      <c r="C2" s="12" t="s">
        <v>1</v>
      </c>
      <c r="D2" s="12" t="s">
        <v>2</v>
      </c>
      <c r="E2" s="10" t="s">
        <v>12</v>
      </c>
      <c r="F2" s="13" t="s">
        <v>3</v>
      </c>
      <c r="G2" s="10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pans="1:65" s="2" customFormat="1" ht="15.75" thickBot="1" x14ac:dyDescent="0.3">
      <c r="A3" s="22"/>
      <c r="B3" s="22"/>
      <c r="C3" s="23"/>
      <c r="D3" s="23"/>
      <c r="E3" s="6"/>
      <c r="F3" s="20"/>
      <c r="G3" s="11"/>
      <c r="J3" s="26">
        <v>42491</v>
      </c>
      <c r="K3" s="27"/>
      <c r="L3" s="67" t="s">
        <v>3</v>
      </c>
      <c r="M3" s="67"/>
      <c r="N3" s="68"/>
    </row>
    <row r="4" spans="1:65" s="2" customFormat="1" ht="15.75" thickBot="1" x14ac:dyDescent="0.3">
      <c r="A4" s="22"/>
      <c r="B4" s="22"/>
      <c r="C4" s="23"/>
      <c r="D4" s="23"/>
      <c r="E4" s="6"/>
      <c r="F4" s="20"/>
      <c r="G4" s="11"/>
      <c r="J4" s="34"/>
      <c r="K4" s="3" t="s">
        <v>156</v>
      </c>
      <c r="L4" s="3" t="s">
        <v>4</v>
      </c>
      <c r="M4" s="3" t="s">
        <v>5</v>
      </c>
      <c r="N4" s="3" t="s">
        <v>6</v>
      </c>
    </row>
    <row r="5" spans="1:65" s="2" customFormat="1" x14ac:dyDescent="0.25">
      <c r="A5" s="22"/>
      <c r="B5" s="22"/>
      <c r="C5" s="23"/>
      <c r="D5" s="23"/>
      <c r="E5" s="6"/>
      <c r="F5" s="20"/>
      <c r="G5" s="11"/>
      <c r="J5" s="28" t="s">
        <v>7</v>
      </c>
      <c r="K5" s="30">
        <v>0</v>
      </c>
      <c r="L5" s="30" t="s">
        <v>8</v>
      </c>
      <c r="M5" s="30" t="s">
        <v>8</v>
      </c>
      <c r="N5" s="30" t="s">
        <v>8</v>
      </c>
    </row>
    <row r="6" spans="1:65" s="2" customFormat="1" x14ac:dyDescent="0.25">
      <c r="A6" s="22"/>
      <c r="B6" s="22"/>
      <c r="C6" s="23"/>
      <c r="D6" s="23"/>
      <c r="E6" s="6"/>
      <c r="F6" s="20"/>
      <c r="G6" s="11"/>
      <c r="J6" s="28" t="s">
        <v>159</v>
      </c>
      <c r="K6" s="30">
        <v>0</v>
      </c>
      <c r="L6" s="31">
        <v>0</v>
      </c>
      <c r="M6" s="31">
        <v>0</v>
      </c>
      <c r="N6" s="31">
        <v>0</v>
      </c>
    </row>
    <row r="7" spans="1:65" s="2" customFormat="1" x14ac:dyDescent="0.25">
      <c r="A7" s="22"/>
      <c r="B7" s="22"/>
      <c r="C7" s="23"/>
      <c r="D7" s="23"/>
      <c r="E7" s="6"/>
      <c r="F7" s="20"/>
      <c r="G7" s="11"/>
      <c r="J7" s="28" t="s">
        <v>9</v>
      </c>
      <c r="K7" s="35">
        <v>0</v>
      </c>
      <c r="L7" s="32"/>
      <c r="M7" s="30" t="s">
        <v>8</v>
      </c>
      <c r="N7" s="30" t="s">
        <v>8</v>
      </c>
    </row>
    <row r="8" spans="1:65" s="2" customFormat="1" x14ac:dyDescent="0.25">
      <c r="A8" s="22"/>
      <c r="B8" s="22"/>
      <c r="C8" s="23"/>
      <c r="D8" s="23"/>
      <c r="E8" s="6"/>
      <c r="F8" s="20"/>
      <c r="G8" s="11"/>
      <c r="J8" s="28" t="s">
        <v>160</v>
      </c>
      <c r="K8" s="30">
        <v>0</v>
      </c>
      <c r="L8" s="32" t="s">
        <v>8</v>
      </c>
      <c r="M8" s="32" t="s">
        <v>8</v>
      </c>
      <c r="N8" s="32" t="s">
        <v>8</v>
      </c>
    </row>
    <row r="9" spans="1:65" s="2" customFormat="1" ht="15.75" thickBot="1" x14ac:dyDescent="0.3">
      <c r="A9" s="22"/>
      <c r="B9" s="22"/>
      <c r="C9" s="23"/>
      <c r="D9" s="23"/>
      <c r="E9" s="6"/>
      <c r="F9" s="20"/>
      <c r="G9" s="11"/>
      <c r="J9" s="29" t="s">
        <v>161</v>
      </c>
      <c r="K9" s="36">
        <v>0</v>
      </c>
      <c r="L9" s="33" t="s">
        <v>8</v>
      </c>
      <c r="M9" s="33" t="s">
        <v>8</v>
      </c>
      <c r="N9" s="33" t="s">
        <v>8</v>
      </c>
    </row>
    <row r="10" spans="1:65" s="2" customFormat="1" x14ac:dyDescent="0.25">
      <c r="A10" s="14"/>
      <c r="B10" s="14"/>
      <c r="C10" s="15"/>
      <c r="D10" s="15"/>
      <c r="E10" s="14"/>
      <c r="F10" s="16"/>
      <c r="G10" s="17"/>
    </row>
    <row r="11" spans="1:65" s="2" customFormat="1" x14ac:dyDescent="0.25">
      <c r="B11"/>
      <c r="C11" s="7"/>
      <c r="D11" s="7"/>
      <c r="E11"/>
      <c r="F11" s="1"/>
      <c r="G11"/>
    </row>
    <row r="12" spans="1:65" s="2" customFormat="1" x14ac:dyDescent="0.25">
      <c r="B12"/>
      <c r="C12" s="7"/>
      <c r="D12" s="7"/>
      <c r="E12"/>
      <c r="F12" s="1"/>
      <c r="G12"/>
    </row>
    <row r="13" spans="1:65" s="2" customFormat="1" x14ac:dyDescent="0.25">
      <c r="B13"/>
      <c r="C13" s="7"/>
      <c r="D13" s="7"/>
      <c r="E13"/>
      <c r="F13" s="1"/>
      <c r="G13"/>
    </row>
    <row r="14" spans="1:65" s="2" customFormat="1" x14ac:dyDescent="0.25">
      <c r="B14"/>
      <c r="C14" s="7"/>
      <c r="D14" s="7"/>
      <c r="E14"/>
      <c r="F14" s="1"/>
      <c r="G14"/>
    </row>
    <row r="15" spans="1:65" s="2" customFormat="1" x14ac:dyDescent="0.25">
      <c r="B15"/>
      <c r="C15" s="7"/>
      <c r="D15" s="7"/>
      <c r="E15"/>
      <c r="F15" s="1"/>
      <c r="G15"/>
    </row>
    <row r="16" spans="1:65" s="2" customFormat="1" x14ac:dyDescent="0.25">
      <c r="B16"/>
      <c r="C16" s="7"/>
      <c r="D16" s="7"/>
      <c r="E16"/>
      <c r="F16" s="1"/>
      <c r="G16"/>
    </row>
    <row r="17" spans="2:7" s="2" customFormat="1" x14ac:dyDescent="0.25">
      <c r="B17"/>
      <c r="C17" s="7"/>
      <c r="D17" s="7"/>
      <c r="E17"/>
      <c r="F17" s="1"/>
      <c r="G17"/>
    </row>
    <row r="18" spans="2:7" s="2" customFormat="1" x14ac:dyDescent="0.25">
      <c r="B18"/>
      <c r="C18" s="7"/>
      <c r="D18" s="7"/>
      <c r="E18"/>
      <c r="F18" s="1"/>
      <c r="G18"/>
    </row>
    <row r="19" spans="2:7" s="2" customFormat="1" x14ac:dyDescent="0.25">
      <c r="B19"/>
      <c r="C19" s="7"/>
      <c r="D19" s="7"/>
      <c r="E19"/>
      <c r="F19" s="1"/>
      <c r="G19"/>
    </row>
    <row r="20" spans="2:7" s="2" customFormat="1" x14ac:dyDescent="0.25">
      <c r="B20"/>
      <c r="C20" s="7"/>
      <c r="D20" s="7"/>
      <c r="E20"/>
      <c r="F20" s="1"/>
      <c r="G20"/>
    </row>
    <row r="21" spans="2:7" s="2" customFormat="1" x14ac:dyDescent="0.25">
      <c r="B21"/>
      <c r="C21" s="7"/>
      <c r="D21" s="7"/>
      <c r="E21"/>
      <c r="F21" s="1"/>
      <c r="G21"/>
    </row>
    <row r="22" spans="2:7" s="2" customFormat="1" x14ac:dyDescent="0.25">
      <c r="B22"/>
      <c r="C22" s="7"/>
      <c r="D22" s="7"/>
      <c r="E22"/>
      <c r="F22" s="1"/>
      <c r="G22"/>
    </row>
    <row r="23" spans="2:7" s="2" customFormat="1" x14ac:dyDescent="0.25">
      <c r="B23"/>
      <c r="C23" s="7"/>
      <c r="D23" s="7"/>
      <c r="E23"/>
      <c r="F23" s="1"/>
      <c r="G23"/>
    </row>
    <row r="24" spans="2:7" s="2" customFormat="1" x14ac:dyDescent="0.25">
      <c r="B24"/>
      <c r="C24" s="7"/>
      <c r="D24" s="7"/>
      <c r="E24"/>
      <c r="F24" s="1"/>
      <c r="G24"/>
    </row>
    <row r="25" spans="2:7" s="2" customFormat="1" x14ac:dyDescent="0.25">
      <c r="B25"/>
      <c r="C25" s="7"/>
      <c r="D25" s="7"/>
      <c r="E25"/>
      <c r="F25" s="1"/>
      <c r="G25"/>
    </row>
    <row r="26" spans="2:7" s="2" customFormat="1" x14ac:dyDescent="0.25">
      <c r="B26"/>
      <c r="C26" s="7"/>
      <c r="D26" s="7"/>
      <c r="E26"/>
      <c r="F26" s="1"/>
      <c r="G26"/>
    </row>
    <row r="27" spans="2:7" s="2" customFormat="1" x14ac:dyDescent="0.25">
      <c r="B27"/>
      <c r="C27" s="7"/>
      <c r="D27" s="7"/>
      <c r="E27"/>
      <c r="F27" s="1"/>
      <c r="G27"/>
    </row>
    <row r="28" spans="2:7" s="2" customFormat="1" x14ac:dyDescent="0.25">
      <c r="B28"/>
      <c r="C28" s="7"/>
      <c r="D28" s="7"/>
      <c r="E28"/>
      <c r="F28" s="1"/>
      <c r="G28"/>
    </row>
    <row r="29" spans="2:7" s="2" customFormat="1" x14ac:dyDescent="0.25">
      <c r="B29"/>
      <c r="C29" s="7"/>
      <c r="D29" s="7"/>
      <c r="E29"/>
      <c r="F29" s="1"/>
      <c r="G29"/>
    </row>
    <row r="30" spans="2:7" s="2" customFormat="1" x14ac:dyDescent="0.25">
      <c r="B30"/>
      <c r="C30" s="7"/>
      <c r="D30" s="7"/>
      <c r="E30"/>
      <c r="F30" s="1"/>
      <c r="G30"/>
    </row>
    <row r="31" spans="2:7" s="2" customFormat="1" x14ac:dyDescent="0.25">
      <c r="B31"/>
      <c r="C31" s="7"/>
      <c r="D31" s="7"/>
      <c r="E31"/>
      <c r="F31" s="1"/>
      <c r="G31"/>
    </row>
    <row r="32" spans="2:7" s="2" customFormat="1" x14ac:dyDescent="0.25">
      <c r="B32"/>
      <c r="C32" s="7"/>
      <c r="D32" s="7"/>
      <c r="E32"/>
      <c r="F32" s="1"/>
      <c r="G32"/>
    </row>
    <row r="33" spans="2:7" s="2" customFormat="1" x14ac:dyDescent="0.25">
      <c r="B33"/>
      <c r="C33" s="7"/>
      <c r="D33" s="7"/>
      <c r="E33"/>
      <c r="F33" s="1"/>
      <c r="G33"/>
    </row>
    <row r="34" spans="2:7" s="2" customFormat="1" x14ac:dyDescent="0.25">
      <c r="B34"/>
      <c r="C34" s="7"/>
      <c r="D34" s="7"/>
      <c r="E34"/>
      <c r="F34" s="1"/>
      <c r="G34"/>
    </row>
    <row r="35" spans="2:7" s="2" customFormat="1" x14ac:dyDescent="0.25">
      <c r="B35"/>
      <c r="C35" s="7"/>
      <c r="D35" s="7"/>
      <c r="E35"/>
      <c r="F35" s="1"/>
      <c r="G35"/>
    </row>
    <row r="36" spans="2:7" s="2" customFormat="1" x14ac:dyDescent="0.25">
      <c r="B36"/>
      <c r="C36" s="7"/>
      <c r="D36" s="7"/>
      <c r="E36"/>
      <c r="F36" s="1"/>
      <c r="G36"/>
    </row>
    <row r="37" spans="2:7" s="2" customFormat="1" x14ac:dyDescent="0.25">
      <c r="B37"/>
      <c r="C37" s="7"/>
      <c r="D37" s="7"/>
      <c r="E37"/>
      <c r="F37" s="1"/>
      <c r="G37"/>
    </row>
    <row r="38" spans="2:7" s="2" customFormat="1" x14ac:dyDescent="0.25">
      <c r="B38"/>
      <c r="C38" s="7"/>
      <c r="D38" s="7"/>
      <c r="E38"/>
      <c r="F38" s="1"/>
      <c r="G38"/>
    </row>
    <row r="39" spans="2:7" s="2" customFormat="1" x14ac:dyDescent="0.25">
      <c r="B39"/>
      <c r="C39" s="7"/>
      <c r="D39" s="7"/>
      <c r="E39"/>
      <c r="F39" s="1"/>
      <c r="G39"/>
    </row>
    <row r="40" spans="2:7" s="2" customFormat="1" x14ac:dyDescent="0.25">
      <c r="B40"/>
      <c r="C40" s="7"/>
      <c r="D40" s="7"/>
      <c r="E40"/>
      <c r="F40" s="1"/>
      <c r="G40"/>
    </row>
    <row r="41" spans="2:7" s="2" customFormat="1" x14ac:dyDescent="0.25">
      <c r="B41"/>
      <c r="C41" s="7"/>
      <c r="D41" s="7"/>
      <c r="E41"/>
      <c r="F41" s="1"/>
      <c r="G41"/>
    </row>
    <row r="42" spans="2:7" s="2" customFormat="1" x14ac:dyDescent="0.25">
      <c r="B42"/>
      <c r="C42" s="7"/>
      <c r="D42" s="7"/>
      <c r="E42"/>
      <c r="F42" s="1"/>
      <c r="G42"/>
    </row>
    <row r="43" spans="2:7" s="2" customFormat="1" x14ac:dyDescent="0.25">
      <c r="B43"/>
      <c r="C43" s="7"/>
      <c r="D43" s="7"/>
      <c r="E43"/>
      <c r="F43" s="1"/>
      <c r="G43"/>
    </row>
    <row r="44" spans="2:7" s="2" customFormat="1" x14ac:dyDescent="0.25">
      <c r="B44"/>
      <c r="C44" s="7"/>
      <c r="D44" s="7"/>
      <c r="E44"/>
      <c r="F44" s="1"/>
      <c r="G44"/>
    </row>
    <row r="45" spans="2:7" s="2" customFormat="1" x14ac:dyDescent="0.25">
      <c r="B45"/>
      <c r="C45" s="7"/>
      <c r="D45" s="7"/>
      <c r="E45"/>
      <c r="F45" s="1"/>
      <c r="G45"/>
    </row>
    <row r="46" spans="2:7" s="2" customFormat="1" x14ac:dyDescent="0.25">
      <c r="B46"/>
      <c r="C46" s="7"/>
      <c r="D46" s="7"/>
      <c r="E46"/>
      <c r="F46" s="1"/>
      <c r="G46"/>
    </row>
    <row r="47" spans="2:7" s="2" customFormat="1" x14ac:dyDescent="0.25">
      <c r="B47"/>
      <c r="C47" s="7"/>
      <c r="D47" s="7"/>
      <c r="E47"/>
      <c r="F47" s="1"/>
      <c r="G47"/>
    </row>
    <row r="48" spans="2:7" s="2" customFormat="1" x14ac:dyDescent="0.25">
      <c r="B48"/>
      <c r="C48" s="7"/>
      <c r="D48" s="7"/>
      <c r="E48"/>
      <c r="F48" s="1"/>
      <c r="G48"/>
    </row>
    <row r="49" spans="2:7" s="2" customFormat="1" x14ac:dyDescent="0.25">
      <c r="B49"/>
      <c r="C49" s="7"/>
      <c r="D49" s="7"/>
      <c r="E49"/>
      <c r="F49" s="1"/>
      <c r="G49"/>
    </row>
    <row r="50" spans="2:7" s="2" customFormat="1" x14ac:dyDescent="0.25">
      <c r="B50"/>
      <c r="C50" s="7"/>
      <c r="D50" s="7"/>
      <c r="E50"/>
      <c r="F50" s="1"/>
      <c r="G50"/>
    </row>
    <row r="51" spans="2:7" s="2" customFormat="1" x14ac:dyDescent="0.25">
      <c r="B51"/>
      <c r="C51" s="7"/>
      <c r="D51" s="7"/>
      <c r="E51"/>
      <c r="F51" s="1"/>
      <c r="G51"/>
    </row>
    <row r="52" spans="2:7" s="2" customFormat="1" x14ac:dyDescent="0.25">
      <c r="B52"/>
      <c r="C52" s="7"/>
      <c r="D52" s="7"/>
      <c r="E52"/>
      <c r="F52" s="1"/>
      <c r="G52"/>
    </row>
    <row r="53" spans="2:7" s="2" customFormat="1" x14ac:dyDescent="0.25">
      <c r="B53"/>
      <c r="C53" s="7"/>
      <c r="D53" s="7"/>
      <c r="E53"/>
      <c r="F53" s="1"/>
      <c r="G53"/>
    </row>
    <row r="54" spans="2:7" s="2" customFormat="1" x14ac:dyDescent="0.25">
      <c r="B54"/>
      <c r="C54" s="7"/>
      <c r="D54" s="7"/>
      <c r="E54"/>
      <c r="F54" s="1"/>
      <c r="G54"/>
    </row>
    <row r="55" spans="2:7" s="2" customFormat="1" x14ac:dyDescent="0.25">
      <c r="B55"/>
      <c r="C55" s="7"/>
      <c r="D55" s="7"/>
      <c r="E55"/>
      <c r="F55" s="1"/>
      <c r="G55"/>
    </row>
    <row r="56" spans="2:7" s="2" customFormat="1" x14ac:dyDescent="0.25">
      <c r="B56"/>
      <c r="C56" s="7"/>
      <c r="D56" s="7"/>
      <c r="E56"/>
      <c r="F56" s="1"/>
      <c r="G56"/>
    </row>
    <row r="57" spans="2:7" s="2" customFormat="1" x14ac:dyDescent="0.25">
      <c r="B57"/>
      <c r="C57" s="7"/>
      <c r="D57" s="7"/>
      <c r="E57"/>
      <c r="F57" s="1"/>
      <c r="G57"/>
    </row>
    <row r="58" spans="2:7" s="2" customFormat="1" x14ac:dyDescent="0.25">
      <c r="B58"/>
      <c r="C58" s="7"/>
      <c r="D58" s="7"/>
      <c r="E58"/>
      <c r="F58" s="1"/>
      <c r="G58"/>
    </row>
    <row r="59" spans="2:7" s="2" customFormat="1" x14ac:dyDescent="0.25">
      <c r="B59"/>
      <c r="C59" s="7"/>
      <c r="D59" s="7"/>
      <c r="E59"/>
      <c r="F59" s="1"/>
      <c r="G59"/>
    </row>
    <row r="60" spans="2:7" s="2" customFormat="1" x14ac:dyDescent="0.25">
      <c r="B60"/>
      <c r="C60" s="7"/>
      <c r="D60" s="7"/>
      <c r="E60"/>
      <c r="F60" s="1"/>
      <c r="G60"/>
    </row>
    <row r="61" spans="2:7" s="2" customFormat="1" x14ac:dyDescent="0.25">
      <c r="B61"/>
      <c r="C61" s="7"/>
      <c r="D61" s="7"/>
      <c r="E61"/>
      <c r="F61" s="1"/>
      <c r="G61"/>
    </row>
    <row r="62" spans="2:7" s="2" customFormat="1" x14ac:dyDescent="0.25">
      <c r="B62"/>
      <c r="C62" s="7"/>
      <c r="D62" s="7"/>
      <c r="E62"/>
      <c r="F62" s="1"/>
      <c r="G62"/>
    </row>
    <row r="63" spans="2:7" s="2" customFormat="1" x14ac:dyDescent="0.25">
      <c r="B63"/>
      <c r="C63" s="7"/>
      <c r="D63" s="7"/>
      <c r="E63"/>
      <c r="F63" s="1"/>
      <c r="G63"/>
    </row>
    <row r="64" spans="2:7" s="2" customFormat="1" x14ac:dyDescent="0.25">
      <c r="B64"/>
      <c r="C64" s="7"/>
      <c r="D64" s="7"/>
      <c r="E64"/>
      <c r="F64" s="1"/>
      <c r="G64"/>
    </row>
    <row r="65" spans="2:7" s="2" customFormat="1" x14ac:dyDescent="0.25">
      <c r="B65"/>
      <c r="C65" s="7"/>
      <c r="D65" s="7"/>
      <c r="E65"/>
      <c r="F65" s="1"/>
      <c r="G65"/>
    </row>
    <row r="66" spans="2:7" s="2" customFormat="1" x14ac:dyDescent="0.25">
      <c r="B66"/>
      <c r="C66" s="7"/>
      <c r="D66" s="7"/>
      <c r="E66"/>
      <c r="F66" s="1"/>
      <c r="G66"/>
    </row>
    <row r="67" spans="2:7" s="2" customFormat="1" x14ac:dyDescent="0.25">
      <c r="B67"/>
      <c r="C67" s="7"/>
      <c r="D67" s="7"/>
      <c r="E67"/>
      <c r="F67" s="1"/>
      <c r="G67"/>
    </row>
    <row r="68" spans="2:7" s="2" customFormat="1" x14ac:dyDescent="0.25">
      <c r="B68"/>
      <c r="C68" s="7"/>
      <c r="D68" s="7"/>
      <c r="E68"/>
      <c r="F68" s="1"/>
      <c r="G68"/>
    </row>
    <row r="69" spans="2:7" s="2" customFormat="1" x14ac:dyDescent="0.25">
      <c r="B69"/>
      <c r="C69" s="7"/>
      <c r="D69" s="7"/>
      <c r="E69"/>
      <c r="F69" s="1"/>
      <c r="G69"/>
    </row>
    <row r="70" spans="2:7" s="2" customFormat="1" x14ac:dyDescent="0.25">
      <c r="B70"/>
      <c r="C70" s="7"/>
      <c r="D70" s="7"/>
      <c r="E70"/>
      <c r="F70" s="1"/>
      <c r="G70"/>
    </row>
    <row r="71" spans="2:7" s="2" customFormat="1" x14ac:dyDescent="0.25">
      <c r="B71"/>
      <c r="C71" s="7"/>
      <c r="D71" s="7"/>
      <c r="E71"/>
      <c r="F71" s="1"/>
      <c r="G71"/>
    </row>
    <row r="72" spans="2:7" s="2" customFormat="1" x14ac:dyDescent="0.25">
      <c r="B72"/>
      <c r="C72" s="7"/>
      <c r="D72" s="7"/>
      <c r="E72"/>
      <c r="F72" s="1"/>
      <c r="G72"/>
    </row>
    <row r="73" spans="2:7" s="2" customFormat="1" x14ac:dyDescent="0.25">
      <c r="B73"/>
      <c r="C73" s="7"/>
      <c r="D73" s="7"/>
      <c r="E73"/>
      <c r="F73" s="1"/>
      <c r="G73"/>
    </row>
    <row r="74" spans="2:7" s="2" customFormat="1" x14ac:dyDescent="0.25">
      <c r="B74"/>
      <c r="C74" s="7"/>
      <c r="D74" s="7"/>
      <c r="E74"/>
      <c r="F74" s="1"/>
      <c r="G74"/>
    </row>
    <row r="75" spans="2:7" s="2" customFormat="1" x14ac:dyDescent="0.25">
      <c r="B75"/>
      <c r="C75" s="7"/>
      <c r="D75" s="7"/>
      <c r="E75"/>
      <c r="F75" s="1"/>
      <c r="G75"/>
    </row>
    <row r="76" spans="2:7" s="2" customFormat="1" x14ac:dyDescent="0.25">
      <c r="B76"/>
      <c r="C76" s="7"/>
      <c r="D76" s="7"/>
      <c r="E76"/>
      <c r="F76" s="1"/>
      <c r="G76"/>
    </row>
    <row r="77" spans="2:7" s="2" customFormat="1" x14ac:dyDescent="0.25">
      <c r="B77"/>
      <c r="C77" s="7"/>
      <c r="D77" s="7"/>
      <c r="E77"/>
      <c r="F77" s="1"/>
      <c r="G77"/>
    </row>
    <row r="78" spans="2:7" s="2" customFormat="1" x14ac:dyDescent="0.25">
      <c r="B78"/>
      <c r="C78" s="7"/>
      <c r="D78" s="7"/>
      <c r="E78"/>
      <c r="F78" s="1"/>
      <c r="G78"/>
    </row>
    <row r="79" spans="2:7" s="2" customFormat="1" x14ac:dyDescent="0.25">
      <c r="B79"/>
      <c r="C79" s="7"/>
      <c r="D79" s="7"/>
      <c r="E79"/>
      <c r="F79" s="1"/>
      <c r="G79"/>
    </row>
    <row r="80" spans="2:7" s="2" customFormat="1" x14ac:dyDescent="0.25">
      <c r="B80"/>
      <c r="C80" s="7"/>
      <c r="D80" s="7"/>
      <c r="E80"/>
      <c r="F80" s="1"/>
      <c r="G80"/>
    </row>
    <row r="81" spans="2:7" s="2" customFormat="1" x14ac:dyDescent="0.25">
      <c r="B81"/>
      <c r="C81" s="7"/>
      <c r="D81" s="7"/>
      <c r="E81"/>
      <c r="F81" s="1"/>
      <c r="G81"/>
    </row>
    <row r="82" spans="2:7" s="2" customFormat="1" x14ac:dyDescent="0.25">
      <c r="B82"/>
      <c r="C82" s="7"/>
      <c r="D82" s="7"/>
      <c r="E82"/>
      <c r="F82" s="1"/>
      <c r="G82"/>
    </row>
    <row r="83" spans="2:7" s="2" customFormat="1" x14ac:dyDescent="0.25">
      <c r="B83"/>
      <c r="C83" s="7"/>
      <c r="D83" s="7"/>
      <c r="E83"/>
      <c r="F83" s="1"/>
      <c r="G83"/>
    </row>
    <row r="84" spans="2:7" s="2" customFormat="1" x14ac:dyDescent="0.25">
      <c r="B84"/>
      <c r="C84" s="7"/>
      <c r="D84" s="7"/>
      <c r="E84"/>
      <c r="F84" s="1"/>
      <c r="G84"/>
    </row>
    <row r="85" spans="2:7" s="2" customFormat="1" x14ac:dyDescent="0.25">
      <c r="B85"/>
      <c r="C85" s="7"/>
      <c r="D85" s="7"/>
      <c r="E85"/>
      <c r="F85" s="1"/>
      <c r="G85"/>
    </row>
    <row r="86" spans="2:7" s="2" customFormat="1" x14ac:dyDescent="0.25">
      <c r="B86"/>
      <c r="C86" s="7"/>
      <c r="D86" s="7"/>
      <c r="E86"/>
      <c r="F86" s="1"/>
      <c r="G86"/>
    </row>
    <row r="87" spans="2:7" s="2" customFormat="1" x14ac:dyDescent="0.25">
      <c r="B87"/>
      <c r="C87" s="7"/>
      <c r="D87" s="7"/>
      <c r="E87"/>
      <c r="F87" s="1"/>
      <c r="G87"/>
    </row>
    <row r="88" spans="2:7" s="2" customFormat="1" x14ac:dyDescent="0.25">
      <c r="B88"/>
      <c r="C88" s="7"/>
      <c r="D88" s="7"/>
      <c r="E88"/>
      <c r="F88" s="1"/>
      <c r="G88"/>
    </row>
    <row r="89" spans="2:7" s="2" customFormat="1" x14ac:dyDescent="0.25">
      <c r="B89"/>
      <c r="C89" s="7"/>
      <c r="D89" s="7"/>
      <c r="E89"/>
      <c r="F89" s="1"/>
      <c r="G89"/>
    </row>
    <row r="90" spans="2:7" s="2" customFormat="1" x14ac:dyDescent="0.25">
      <c r="B90"/>
      <c r="C90" s="7"/>
      <c r="D90" s="7"/>
      <c r="E90"/>
      <c r="F90" s="1"/>
      <c r="G90"/>
    </row>
    <row r="91" spans="2:7" s="2" customFormat="1" x14ac:dyDescent="0.25">
      <c r="B91"/>
      <c r="C91" s="7"/>
      <c r="D91" s="7"/>
      <c r="E91"/>
      <c r="F91" s="1"/>
      <c r="G91"/>
    </row>
    <row r="92" spans="2:7" s="2" customFormat="1" x14ac:dyDescent="0.25">
      <c r="B92"/>
      <c r="C92" s="7"/>
      <c r="D92" s="7"/>
      <c r="E92"/>
      <c r="F92" s="1"/>
      <c r="G92"/>
    </row>
    <row r="93" spans="2:7" s="2" customFormat="1" x14ac:dyDescent="0.25">
      <c r="B93"/>
      <c r="C93" s="7"/>
      <c r="D93" s="7"/>
      <c r="E93"/>
      <c r="F93" s="1"/>
      <c r="G93"/>
    </row>
    <row r="94" spans="2:7" s="2" customFormat="1" x14ac:dyDescent="0.25">
      <c r="B94"/>
      <c r="C94" s="7"/>
      <c r="D94" s="7"/>
      <c r="E94"/>
      <c r="F94" s="1"/>
      <c r="G94"/>
    </row>
    <row r="95" spans="2:7" s="2" customFormat="1" x14ac:dyDescent="0.25">
      <c r="B95"/>
      <c r="C95" s="7"/>
      <c r="D95" s="7"/>
      <c r="E95"/>
      <c r="F95" s="1"/>
      <c r="G95"/>
    </row>
    <row r="96" spans="2:7" s="2" customFormat="1" x14ac:dyDescent="0.25">
      <c r="B96"/>
      <c r="C96" s="7"/>
      <c r="D96" s="7"/>
      <c r="E96"/>
      <c r="F96" s="1"/>
      <c r="G96"/>
    </row>
    <row r="97" spans="2:7" s="2" customFormat="1" x14ac:dyDescent="0.25">
      <c r="B97"/>
      <c r="C97" s="7"/>
      <c r="D97" s="7"/>
      <c r="E97"/>
      <c r="F97" s="1"/>
      <c r="G97"/>
    </row>
    <row r="98" spans="2:7" s="2" customFormat="1" x14ac:dyDescent="0.25">
      <c r="B98"/>
      <c r="C98" s="7"/>
      <c r="D98" s="7"/>
      <c r="E98"/>
      <c r="F98" s="1"/>
      <c r="G98"/>
    </row>
    <row r="99" spans="2:7" s="2" customFormat="1" x14ac:dyDescent="0.25">
      <c r="B99"/>
      <c r="C99" s="7"/>
      <c r="D99" s="7"/>
      <c r="E99"/>
      <c r="F99" s="1"/>
      <c r="G99"/>
    </row>
    <row r="100" spans="2:7" s="2" customFormat="1" x14ac:dyDescent="0.25">
      <c r="B100"/>
      <c r="C100" s="7"/>
      <c r="D100" s="7"/>
      <c r="E100"/>
      <c r="F100" s="1"/>
      <c r="G100"/>
    </row>
    <row r="101" spans="2:7" s="2" customFormat="1" x14ac:dyDescent="0.25">
      <c r="B101"/>
      <c r="C101" s="7"/>
      <c r="D101" s="7"/>
      <c r="E101"/>
      <c r="F101" s="1"/>
      <c r="G101"/>
    </row>
    <row r="102" spans="2:7" s="2" customFormat="1" x14ac:dyDescent="0.25">
      <c r="B102"/>
      <c r="C102" s="7"/>
      <c r="D102" s="7"/>
      <c r="E102"/>
      <c r="F102" s="1"/>
      <c r="G102"/>
    </row>
    <row r="103" spans="2:7" s="2" customFormat="1" x14ac:dyDescent="0.25">
      <c r="B103"/>
      <c r="C103" s="7"/>
      <c r="D103" s="7"/>
      <c r="E103"/>
      <c r="F103" s="1"/>
      <c r="G103"/>
    </row>
    <row r="104" spans="2:7" s="2" customFormat="1" x14ac:dyDescent="0.25">
      <c r="B104"/>
      <c r="C104" s="7"/>
      <c r="D104" s="7"/>
      <c r="E104"/>
      <c r="F104" s="1"/>
      <c r="G104"/>
    </row>
    <row r="105" spans="2:7" s="2" customFormat="1" x14ac:dyDescent="0.25">
      <c r="B105"/>
      <c r="C105" s="7"/>
      <c r="D105" s="7"/>
      <c r="E105"/>
      <c r="F105" s="1"/>
      <c r="G105"/>
    </row>
    <row r="106" spans="2:7" s="2" customFormat="1" x14ac:dyDescent="0.25">
      <c r="B106"/>
      <c r="C106" s="7"/>
      <c r="D106" s="7"/>
      <c r="E106"/>
      <c r="F106" s="1"/>
      <c r="G106"/>
    </row>
    <row r="107" spans="2:7" s="2" customFormat="1" x14ac:dyDescent="0.25">
      <c r="B107"/>
      <c r="C107" s="7"/>
      <c r="D107" s="7"/>
      <c r="E107"/>
      <c r="F107" s="1"/>
      <c r="G107"/>
    </row>
    <row r="108" spans="2:7" s="2" customFormat="1" x14ac:dyDescent="0.25">
      <c r="B108"/>
      <c r="C108" s="7"/>
      <c r="D108" s="7"/>
      <c r="E108"/>
      <c r="F108" s="1"/>
      <c r="G108"/>
    </row>
    <row r="109" spans="2:7" s="2" customFormat="1" x14ac:dyDescent="0.25">
      <c r="B109"/>
      <c r="C109" s="7"/>
      <c r="D109" s="7"/>
      <c r="E109"/>
      <c r="F109" s="1"/>
      <c r="G109"/>
    </row>
    <row r="110" spans="2:7" s="2" customFormat="1" x14ac:dyDescent="0.25">
      <c r="B110"/>
      <c r="C110" s="7"/>
      <c r="D110" s="7"/>
      <c r="E110"/>
      <c r="F110" s="1"/>
      <c r="G110"/>
    </row>
    <row r="111" spans="2:7" s="2" customFormat="1" x14ac:dyDescent="0.25">
      <c r="B111"/>
      <c r="C111" s="7"/>
      <c r="D111" s="7"/>
      <c r="E111"/>
      <c r="F111" s="1"/>
      <c r="G111"/>
    </row>
    <row r="112" spans="2:7" s="2" customFormat="1" x14ac:dyDescent="0.25">
      <c r="B112"/>
      <c r="C112" s="7"/>
      <c r="D112" s="7"/>
      <c r="E112"/>
      <c r="F112" s="1"/>
      <c r="G112"/>
    </row>
    <row r="113" spans="2:7" s="2" customFormat="1" x14ac:dyDescent="0.25">
      <c r="B113"/>
      <c r="C113" s="7"/>
      <c r="D113" s="7"/>
      <c r="E113"/>
      <c r="F113" s="1"/>
      <c r="G113"/>
    </row>
    <row r="114" spans="2:7" s="2" customFormat="1" x14ac:dyDescent="0.25">
      <c r="B114"/>
      <c r="C114" s="7"/>
      <c r="D114" s="7"/>
      <c r="E114"/>
      <c r="F114" s="1"/>
      <c r="G114"/>
    </row>
    <row r="115" spans="2:7" s="2" customFormat="1" x14ac:dyDescent="0.25">
      <c r="B115"/>
      <c r="C115" s="7"/>
      <c r="D115" s="7"/>
      <c r="E115"/>
      <c r="F115" s="1"/>
      <c r="G115"/>
    </row>
    <row r="116" spans="2:7" s="2" customFormat="1" x14ac:dyDescent="0.25">
      <c r="B116"/>
      <c r="C116" s="7"/>
      <c r="D116" s="7"/>
      <c r="E116"/>
      <c r="F116" s="1"/>
      <c r="G116"/>
    </row>
    <row r="117" spans="2:7" s="2" customFormat="1" x14ac:dyDescent="0.25">
      <c r="B117"/>
      <c r="C117" s="7"/>
      <c r="D117" s="7"/>
      <c r="E117"/>
      <c r="F117" s="1"/>
      <c r="G117"/>
    </row>
    <row r="118" spans="2:7" s="2" customFormat="1" x14ac:dyDescent="0.25">
      <c r="B118"/>
      <c r="C118" s="7"/>
      <c r="D118" s="7"/>
      <c r="E118"/>
      <c r="F118" s="1"/>
      <c r="G118"/>
    </row>
    <row r="119" spans="2:7" s="2" customFormat="1" x14ac:dyDescent="0.25">
      <c r="B119"/>
      <c r="C119" s="7"/>
      <c r="D119" s="7"/>
      <c r="E119"/>
      <c r="F119" s="1"/>
      <c r="G119"/>
    </row>
    <row r="120" spans="2:7" s="2" customFormat="1" x14ac:dyDescent="0.25">
      <c r="B120"/>
      <c r="C120" s="7"/>
      <c r="D120" s="7"/>
      <c r="E120"/>
      <c r="F120" s="1"/>
      <c r="G120"/>
    </row>
    <row r="121" spans="2:7" s="2" customFormat="1" x14ac:dyDescent="0.25">
      <c r="B121"/>
      <c r="C121" s="7"/>
      <c r="D121" s="7"/>
      <c r="E121"/>
      <c r="F121" s="1"/>
      <c r="G121"/>
    </row>
    <row r="122" spans="2:7" s="2" customFormat="1" x14ac:dyDescent="0.25">
      <c r="B122"/>
      <c r="C122" s="7"/>
      <c r="D122" s="7"/>
      <c r="E122"/>
      <c r="F122" s="1"/>
      <c r="G122"/>
    </row>
    <row r="123" spans="2:7" s="2" customFormat="1" x14ac:dyDescent="0.25">
      <c r="B123"/>
      <c r="C123" s="7"/>
      <c r="D123" s="7"/>
      <c r="E123"/>
      <c r="F123" s="1"/>
      <c r="G123"/>
    </row>
    <row r="124" spans="2:7" s="2" customFormat="1" x14ac:dyDescent="0.25">
      <c r="B124"/>
      <c r="C124" s="7"/>
      <c r="D124" s="7"/>
      <c r="E124"/>
      <c r="F124" s="1"/>
      <c r="G124"/>
    </row>
    <row r="125" spans="2:7" s="2" customFormat="1" x14ac:dyDescent="0.25">
      <c r="B125"/>
      <c r="C125" s="7"/>
      <c r="D125" s="7"/>
      <c r="E125"/>
      <c r="F125" s="1"/>
      <c r="G125"/>
    </row>
    <row r="126" spans="2:7" s="2" customFormat="1" x14ac:dyDescent="0.25">
      <c r="B126"/>
      <c r="C126" s="7"/>
      <c r="D126" s="7"/>
      <c r="E126"/>
      <c r="F126" s="1"/>
      <c r="G126"/>
    </row>
    <row r="127" spans="2:7" s="2" customFormat="1" x14ac:dyDescent="0.25">
      <c r="B127"/>
      <c r="C127" s="7"/>
      <c r="D127" s="7"/>
      <c r="E127"/>
      <c r="F127" s="1"/>
      <c r="G127"/>
    </row>
    <row r="128" spans="2:7" s="2" customFormat="1" x14ac:dyDescent="0.25">
      <c r="B128"/>
      <c r="C128" s="7"/>
      <c r="D128" s="7"/>
      <c r="E128"/>
      <c r="F128" s="1"/>
      <c r="G128"/>
    </row>
    <row r="129" spans="2:7" s="2" customFormat="1" x14ac:dyDescent="0.25">
      <c r="B129"/>
      <c r="C129" s="7"/>
      <c r="D129" s="7"/>
      <c r="E129"/>
      <c r="F129" s="1"/>
      <c r="G129"/>
    </row>
    <row r="130" spans="2:7" s="2" customFormat="1" x14ac:dyDescent="0.25">
      <c r="B130"/>
      <c r="C130" s="7"/>
      <c r="D130" s="7"/>
      <c r="E130"/>
      <c r="F130" s="1"/>
      <c r="G130"/>
    </row>
    <row r="131" spans="2:7" s="2" customFormat="1" x14ac:dyDescent="0.25">
      <c r="B131"/>
      <c r="C131" s="7"/>
      <c r="D131" s="7"/>
      <c r="E131"/>
      <c r="F131" s="1"/>
      <c r="G131"/>
    </row>
    <row r="132" spans="2:7" s="2" customFormat="1" x14ac:dyDescent="0.25">
      <c r="B132"/>
      <c r="C132" s="7"/>
      <c r="D132" s="7"/>
      <c r="E132"/>
      <c r="F132" s="1"/>
      <c r="G132"/>
    </row>
    <row r="133" spans="2:7" s="2" customFormat="1" x14ac:dyDescent="0.25">
      <c r="B133"/>
      <c r="C133" s="7"/>
      <c r="D133" s="7"/>
      <c r="E133"/>
      <c r="F133" s="1"/>
      <c r="G133"/>
    </row>
    <row r="134" spans="2:7" s="2" customFormat="1" x14ac:dyDescent="0.25">
      <c r="B134"/>
      <c r="C134" s="7"/>
      <c r="D134" s="7"/>
      <c r="E134"/>
      <c r="F134" s="1"/>
      <c r="G134"/>
    </row>
    <row r="135" spans="2:7" s="2" customFormat="1" x14ac:dyDescent="0.25">
      <c r="B135"/>
      <c r="C135" s="7"/>
      <c r="D135" s="7"/>
      <c r="E135"/>
      <c r="F135" s="1"/>
      <c r="G135"/>
    </row>
    <row r="136" spans="2:7" s="2" customFormat="1" x14ac:dyDescent="0.25">
      <c r="B136"/>
      <c r="C136" s="7"/>
      <c r="D136" s="7"/>
      <c r="E136"/>
      <c r="F136" s="1"/>
      <c r="G136"/>
    </row>
    <row r="137" spans="2:7" s="2" customFormat="1" x14ac:dyDescent="0.25">
      <c r="B137"/>
      <c r="C137" s="7"/>
      <c r="D137" s="7"/>
      <c r="E137"/>
      <c r="F137" s="1"/>
      <c r="G137"/>
    </row>
    <row r="138" spans="2:7" s="2" customFormat="1" x14ac:dyDescent="0.25">
      <c r="B138"/>
      <c r="C138" s="7"/>
      <c r="D138" s="7"/>
      <c r="E138"/>
      <c r="F138" s="1"/>
      <c r="G138"/>
    </row>
    <row r="139" spans="2:7" s="2" customFormat="1" x14ac:dyDescent="0.25">
      <c r="B139"/>
      <c r="C139" s="7"/>
      <c r="D139" s="7"/>
      <c r="E139"/>
      <c r="F139" s="1"/>
      <c r="G139"/>
    </row>
    <row r="140" spans="2:7" s="2" customFormat="1" x14ac:dyDescent="0.25">
      <c r="B140"/>
      <c r="C140" s="7"/>
      <c r="D140" s="7"/>
      <c r="E140"/>
      <c r="F140" s="1"/>
      <c r="G140"/>
    </row>
    <row r="141" spans="2:7" s="2" customFormat="1" x14ac:dyDescent="0.25">
      <c r="B141"/>
      <c r="C141" s="7"/>
      <c r="D141" s="7"/>
      <c r="E141"/>
      <c r="F141" s="1"/>
      <c r="G141"/>
    </row>
    <row r="142" spans="2:7" s="2" customFormat="1" x14ac:dyDescent="0.25">
      <c r="B142"/>
      <c r="C142" s="7"/>
      <c r="D142" s="7"/>
      <c r="E142"/>
      <c r="F142" s="1"/>
      <c r="G142"/>
    </row>
    <row r="143" spans="2:7" s="2" customFormat="1" x14ac:dyDescent="0.25">
      <c r="B143"/>
      <c r="C143" s="7"/>
      <c r="D143" s="7"/>
      <c r="E143"/>
      <c r="F143" s="1"/>
      <c r="G143"/>
    </row>
    <row r="144" spans="2:7" s="2" customFormat="1" x14ac:dyDescent="0.25">
      <c r="B144"/>
      <c r="C144" s="7"/>
      <c r="D144" s="7"/>
      <c r="E144"/>
      <c r="F144" s="1"/>
      <c r="G144"/>
    </row>
    <row r="145" spans="2:15" s="2" customFormat="1" x14ac:dyDescent="0.25">
      <c r="B145"/>
      <c r="C145" s="7"/>
      <c r="D145" s="7"/>
      <c r="E145"/>
      <c r="F145" s="1"/>
      <c r="G145"/>
    </row>
    <row r="146" spans="2:15" s="2" customFormat="1" x14ac:dyDescent="0.25">
      <c r="B146"/>
      <c r="C146" s="7"/>
      <c r="D146" s="7"/>
      <c r="E146"/>
      <c r="F146" s="1"/>
      <c r="G146"/>
    </row>
    <row r="147" spans="2:15" s="2" customFormat="1" x14ac:dyDescent="0.25">
      <c r="B147"/>
      <c r="C147" s="7"/>
      <c r="D147" s="7"/>
      <c r="E147"/>
      <c r="F147" s="1"/>
      <c r="G147"/>
      <c r="H147"/>
    </row>
    <row r="148" spans="2:15" s="2" customFormat="1" x14ac:dyDescent="0.25">
      <c r="B148"/>
      <c r="C148" s="7"/>
      <c r="D148" s="7"/>
      <c r="E148"/>
      <c r="F148" s="1"/>
      <c r="G148"/>
      <c r="H148"/>
    </row>
    <row r="149" spans="2:15" s="2" customFormat="1" x14ac:dyDescent="0.25">
      <c r="B149"/>
      <c r="C149" s="7"/>
      <c r="D149" s="7"/>
      <c r="E149"/>
      <c r="F149" s="1"/>
      <c r="G149"/>
      <c r="H149"/>
    </row>
    <row r="150" spans="2:15" s="2" customFormat="1" x14ac:dyDescent="0.25">
      <c r="B150"/>
      <c r="C150" s="7"/>
      <c r="D150" s="7"/>
      <c r="E150"/>
      <c r="F150" s="1"/>
      <c r="G150"/>
      <c r="H150"/>
    </row>
    <row r="151" spans="2:15" s="2" customFormat="1" x14ac:dyDescent="0.25">
      <c r="B151"/>
      <c r="C151" s="7"/>
      <c r="D151" s="7"/>
      <c r="E151"/>
      <c r="F151" s="1"/>
      <c r="G151"/>
      <c r="H151"/>
      <c r="I151"/>
    </row>
    <row r="152" spans="2:15" x14ac:dyDescent="0.25">
      <c r="J152" s="2"/>
      <c r="K152" s="2"/>
    </row>
    <row r="153" spans="2:15" x14ac:dyDescent="0.25">
      <c r="I153" s="2"/>
      <c r="J153" s="2"/>
      <c r="K153" s="2"/>
    </row>
    <row r="154" spans="2:15" s="2" customFormat="1" x14ac:dyDescent="0.25">
      <c r="B154"/>
      <c r="C154" s="7"/>
      <c r="D154" s="7"/>
      <c r="E154"/>
      <c r="F154" s="1"/>
      <c r="G154"/>
      <c r="H154"/>
      <c r="L154"/>
      <c r="M154"/>
      <c r="N154"/>
      <c r="O154"/>
    </row>
    <row r="155" spans="2:15" x14ac:dyDescent="0.25">
      <c r="J155" s="2"/>
      <c r="K155" s="2"/>
    </row>
    <row r="156" spans="2:15" x14ac:dyDescent="0.25">
      <c r="J156" s="2"/>
      <c r="K156" s="2"/>
    </row>
    <row r="157" spans="2:15" x14ac:dyDescent="0.25">
      <c r="J157" s="2"/>
      <c r="K157" s="2"/>
    </row>
  </sheetData>
  <mergeCells count="2">
    <mergeCell ref="A1:F1"/>
    <mergeCell ref="L3:N3"/>
  </mergeCells>
  <conditionalFormatting sqref="A3:G10">
    <cfRule type="expression" dxfId="8" priority="1">
      <formula>#REF!&gt;#REF!</formula>
    </cfRule>
    <cfRule type="expression" dxfId="7" priority="2">
      <formula>#REF!&gt;0</formula>
    </cfRule>
    <cfRule type="expression" dxfId="6" priority="3">
      <formula>#REF!&gt;0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7"/>
  <sheetViews>
    <sheetView showGridLines="0" zoomScale="85" zoomScaleNormal="85" workbookViewId="0">
      <selection activeCell="A2" sqref="A2"/>
    </sheetView>
  </sheetViews>
  <sheetFormatPr defaultRowHeight="15" x14ac:dyDescent="0.25"/>
  <cols>
    <col min="1" max="1" width="10.5703125" style="2" customWidth="1"/>
    <col min="2" max="2" width="9" customWidth="1"/>
    <col min="3" max="3" width="20.140625" style="7" customWidth="1"/>
    <col min="4" max="4" width="19.7109375" style="7" customWidth="1"/>
    <col min="5" max="5" width="10" bestFit="1" customWidth="1"/>
    <col min="6" max="6" width="10.85546875" style="1" bestFit="1" customWidth="1"/>
    <col min="7" max="7" width="87.140625" bestFit="1" customWidth="1"/>
    <col min="8" max="8" width="4.28515625" customWidth="1"/>
    <col min="10" max="10" width="40.140625" bestFit="1" customWidth="1"/>
    <col min="11" max="11" width="14.28515625" customWidth="1"/>
    <col min="12" max="12" width="17" customWidth="1"/>
    <col min="13" max="13" width="11.85546875" customWidth="1"/>
    <col min="14" max="14" width="12.5703125" customWidth="1"/>
  </cols>
  <sheetData>
    <row r="1" spans="1:65" ht="57.75" customHeight="1" thickBot="1" x14ac:dyDescent="0.3">
      <c r="A1" s="71" t="s">
        <v>173</v>
      </c>
      <c r="B1" s="71"/>
      <c r="C1" s="71"/>
      <c r="D1" s="71"/>
      <c r="E1" s="71"/>
      <c r="F1" s="71"/>
    </row>
    <row r="2" spans="1:65" s="5" customFormat="1" ht="69" customHeight="1" thickBot="1" x14ac:dyDescent="0.3">
      <c r="A2" s="9" t="s">
        <v>0</v>
      </c>
      <c r="B2" s="10" t="s">
        <v>11</v>
      </c>
      <c r="C2" s="12" t="s">
        <v>1</v>
      </c>
      <c r="D2" s="12" t="s">
        <v>2</v>
      </c>
      <c r="E2" s="10" t="s">
        <v>12</v>
      </c>
      <c r="F2" s="13" t="s">
        <v>3</v>
      </c>
      <c r="G2" s="10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pans="1:65" s="2" customFormat="1" ht="15.75" thickBot="1" x14ac:dyDescent="0.3">
      <c r="A3" s="22"/>
      <c r="B3" s="22"/>
      <c r="C3" s="23"/>
      <c r="D3" s="23"/>
      <c r="E3" s="6"/>
      <c r="F3" s="20"/>
      <c r="G3" s="11"/>
      <c r="J3" s="26">
        <v>42491</v>
      </c>
      <c r="K3" s="27"/>
      <c r="L3" s="67" t="s">
        <v>3</v>
      </c>
      <c r="M3" s="67"/>
      <c r="N3" s="68"/>
    </row>
    <row r="4" spans="1:65" s="2" customFormat="1" ht="15.75" thickBot="1" x14ac:dyDescent="0.3">
      <c r="A4" s="22"/>
      <c r="B4" s="22"/>
      <c r="C4" s="23"/>
      <c r="D4" s="23"/>
      <c r="E4" s="6"/>
      <c r="F4" s="20"/>
      <c r="G4" s="11"/>
      <c r="J4" s="34"/>
      <c r="K4" s="3" t="s">
        <v>156</v>
      </c>
      <c r="L4" s="3" t="s">
        <v>4</v>
      </c>
      <c r="M4" s="3" t="s">
        <v>5</v>
      </c>
      <c r="N4" s="3" t="s">
        <v>6</v>
      </c>
    </row>
    <row r="5" spans="1:65" s="2" customFormat="1" x14ac:dyDescent="0.25">
      <c r="A5" s="22"/>
      <c r="B5" s="22"/>
      <c r="C5" s="23"/>
      <c r="D5" s="23"/>
      <c r="E5" s="6"/>
      <c r="F5" s="20"/>
      <c r="G5" s="11"/>
      <c r="J5" s="28" t="s">
        <v>7</v>
      </c>
      <c r="K5" s="30">
        <v>0</v>
      </c>
      <c r="L5" s="30" t="s">
        <v>8</v>
      </c>
      <c r="M5" s="30" t="s">
        <v>8</v>
      </c>
      <c r="N5" s="30" t="s">
        <v>8</v>
      </c>
    </row>
    <row r="6" spans="1:65" s="2" customFormat="1" x14ac:dyDescent="0.25">
      <c r="A6" s="22"/>
      <c r="B6" s="22"/>
      <c r="C6" s="23"/>
      <c r="D6" s="23"/>
      <c r="E6" s="6"/>
      <c r="F6" s="20"/>
      <c r="G6" s="11"/>
      <c r="J6" s="28" t="s">
        <v>159</v>
      </c>
      <c r="K6" s="30">
        <v>0</v>
      </c>
      <c r="L6" s="31">
        <v>0</v>
      </c>
      <c r="M6" s="31">
        <v>0</v>
      </c>
      <c r="N6" s="31">
        <v>0</v>
      </c>
    </row>
    <row r="7" spans="1:65" s="2" customFormat="1" x14ac:dyDescent="0.25">
      <c r="A7" s="22"/>
      <c r="B7" s="22"/>
      <c r="C7" s="23"/>
      <c r="D7" s="23"/>
      <c r="E7" s="6"/>
      <c r="F7" s="20"/>
      <c r="G7" s="11"/>
      <c r="J7" s="28" t="s">
        <v>9</v>
      </c>
      <c r="K7" s="35">
        <v>0</v>
      </c>
      <c r="L7" s="32"/>
      <c r="M7" s="30" t="s">
        <v>8</v>
      </c>
      <c r="N7" s="30" t="s">
        <v>8</v>
      </c>
    </row>
    <row r="8" spans="1:65" s="2" customFormat="1" x14ac:dyDescent="0.25">
      <c r="A8" s="22"/>
      <c r="B8" s="22"/>
      <c r="C8" s="23"/>
      <c r="D8" s="23"/>
      <c r="E8" s="6"/>
      <c r="F8" s="20"/>
      <c r="G8" s="11"/>
      <c r="J8" s="28" t="s">
        <v>160</v>
      </c>
      <c r="K8" s="30">
        <v>0</v>
      </c>
      <c r="L8" s="32" t="s">
        <v>8</v>
      </c>
      <c r="M8" s="32" t="s">
        <v>8</v>
      </c>
      <c r="N8" s="32" t="s">
        <v>8</v>
      </c>
    </row>
    <row r="9" spans="1:65" s="2" customFormat="1" ht="15.75" thickBot="1" x14ac:dyDescent="0.3">
      <c r="A9" s="22"/>
      <c r="B9" s="22"/>
      <c r="C9" s="23"/>
      <c r="D9" s="23"/>
      <c r="E9" s="6"/>
      <c r="F9" s="20"/>
      <c r="G9" s="11"/>
      <c r="J9" s="29" t="s">
        <v>161</v>
      </c>
      <c r="K9" s="36">
        <v>0</v>
      </c>
      <c r="L9" s="33" t="s">
        <v>8</v>
      </c>
      <c r="M9" s="33" t="s">
        <v>8</v>
      </c>
      <c r="N9" s="33" t="s">
        <v>8</v>
      </c>
    </row>
    <row r="10" spans="1:65" s="2" customFormat="1" x14ac:dyDescent="0.25">
      <c r="A10" s="14"/>
      <c r="B10" s="14"/>
      <c r="C10" s="15"/>
      <c r="D10" s="15"/>
      <c r="E10" s="14"/>
      <c r="F10" s="16"/>
      <c r="G10" s="17"/>
    </row>
    <row r="11" spans="1:65" s="2" customFormat="1" x14ac:dyDescent="0.25">
      <c r="B11"/>
      <c r="C11" s="7"/>
      <c r="D11" s="7"/>
      <c r="E11"/>
      <c r="F11" s="1"/>
      <c r="G11"/>
    </row>
    <row r="12" spans="1:65" s="2" customFormat="1" x14ac:dyDescent="0.25">
      <c r="B12"/>
      <c r="C12" s="7"/>
      <c r="D12" s="7"/>
      <c r="E12"/>
      <c r="F12" s="1"/>
      <c r="G12"/>
    </row>
    <row r="13" spans="1:65" s="2" customFormat="1" x14ac:dyDescent="0.25">
      <c r="B13"/>
      <c r="C13" s="7"/>
      <c r="D13" s="7"/>
      <c r="E13"/>
      <c r="F13" s="1"/>
      <c r="G13"/>
    </row>
    <row r="14" spans="1:65" s="2" customFormat="1" x14ac:dyDescent="0.25">
      <c r="B14"/>
      <c r="C14" s="7"/>
      <c r="D14" s="7"/>
      <c r="E14"/>
      <c r="F14" s="1"/>
      <c r="G14"/>
    </row>
    <row r="15" spans="1:65" s="2" customFormat="1" x14ac:dyDescent="0.25">
      <c r="B15"/>
      <c r="C15" s="7"/>
      <c r="D15" s="7"/>
      <c r="E15"/>
      <c r="F15" s="1"/>
      <c r="G15"/>
    </row>
    <row r="16" spans="1:65" s="2" customFormat="1" x14ac:dyDescent="0.25">
      <c r="B16"/>
      <c r="C16" s="7"/>
      <c r="D16" s="7"/>
      <c r="E16"/>
      <c r="F16" s="1"/>
      <c r="G16"/>
    </row>
    <row r="17" spans="2:7" s="2" customFormat="1" x14ac:dyDescent="0.25">
      <c r="B17"/>
      <c r="C17" s="7"/>
      <c r="D17" s="7"/>
      <c r="E17"/>
      <c r="F17" s="1"/>
      <c r="G17"/>
    </row>
    <row r="18" spans="2:7" s="2" customFormat="1" x14ac:dyDescent="0.25">
      <c r="B18"/>
      <c r="C18" s="7"/>
      <c r="D18" s="7"/>
      <c r="E18"/>
      <c r="F18" s="1"/>
      <c r="G18"/>
    </row>
    <row r="19" spans="2:7" s="2" customFormat="1" x14ac:dyDescent="0.25">
      <c r="B19"/>
      <c r="C19" s="7"/>
      <c r="D19" s="7"/>
      <c r="E19"/>
      <c r="F19" s="1"/>
      <c r="G19"/>
    </row>
    <row r="20" spans="2:7" s="2" customFormat="1" x14ac:dyDescent="0.25">
      <c r="B20"/>
      <c r="C20" s="7"/>
      <c r="D20" s="7"/>
      <c r="E20"/>
      <c r="F20" s="1"/>
      <c r="G20"/>
    </row>
    <row r="21" spans="2:7" s="2" customFormat="1" x14ac:dyDescent="0.25">
      <c r="B21"/>
      <c r="C21" s="7"/>
      <c r="D21" s="7"/>
      <c r="E21"/>
      <c r="F21" s="1"/>
      <c r="G21"/>
    </row>
    <row r="22" spans="2:7" s="2" customFormat="1" x14ac:dyDescent="0.25">
      <c r="B22"/>
      <c r="C22" s="7"/>
      <c r="D22" s="7"/>
      <c r="E22"/>
      <c r="F22" s="1"/>
      <c r="G22"/>
    </row>
    <row r="23" spans="2:7" s="2" customFormat="1" x14ac:dyDescent="0.25">
      <c r="B23"/>
      <c r="C23" s="7"/>
      <c r="D23" s="7"/>
      <c r="E23"/>
      <c r="F23" s="1"/>
      <c r="G23"/>
    </row>
    <row r="24" spans="2:7" s="2" customFormat="1" x14ac:dyDescent="0.25">
      <c r="B24"/>
      <c r="C24" s="7"/>
      <c r="D24" s="7"/>
      <c r="E24"/>
      <c r="F24" s="1"/>
      <c r="G24"/>
    </row>
    <row r="25" spans="2:7" s="2" customFormat="1" x14ac:dyDescent="0.25">
      <c r="B25"/>
      <c r="C25" s="7"/>
      <c r="D25" s="7"/>
      <c r="E25"/>
      <c r="F25" s="1"/>
      <c r="G25"/>
    </row>
    <row r="26" spans="2:7" s="2" customFormat="1" x14ac:dyDescent="0.25">
      <c r="B26"/>
      <c r="C26" s="7"/>
      <c r="D26" s="7"/>
      <c r="E26"/>
      <c r="F26" s="1"/>
      <c r="G26"/>
    </row>
    <row r="27" spans="2:7" s="2" customFormat="1" x14ac:dyDescent="0.25">
      <c r="B27"/>
      <c r="C27" s="7"/>
      <c r="D27" s="7"/>
      <c r="E27"/>
      <c r="F27" s="1"/>
      <c r="G27"/>
    </row>
    <row r="28" spans="2:7" s="2" customFormat="1" x14ac:dyDescent="0.25">
      <c r="B28"/>
      <c r="C28" s="7"/>
      <c r="D28" s="7"/>
      <c r="E28"/>
      <c r="F28" s="1"/>
      <c r="G28"/>
    </row>
    <row r="29" spans="2:7" s="2" customFormat="1" x14ac:dyDescent="0.25">
      <c r="B29"/>
      <c r="C29" s="7"/>
      <c r="D29" s="7"/>
      <c r="E29"/>
      <c r="F29" s="1"/>
      <c r="G29"/>
    </row>
    <row r="30" spans="2:7" s="2" customFormat="1" x14ac:dyDescent="0.25">
      <c r="B30"/>
      <c r="C30" s="7"/>
      <c r="D30" s="7"/>
      <c r="E30"/>
      <c r="F30" s="1"/>
      <c r="G30"/>
    </row>
    <row r="31" spans="2:7" s="2" customFormat="1" x14ac:dyDescent="0.25">
      <c r="B31"/>
      <c r="C31" s="7"/>
      <c r="D31" s="7"/>
      <c r="E31"/>
      <c r="F31" s="1"/>
      <c r="G31"/>
    </row>
    <row r="32" spans="2:7" s="2" customFormat="1" x14ac:dyDescent="0.25">
      <c r="B32"/>
      <c r="C32" s="7"/>
      <c r="D32" s="7"/>
      <c r="E32"/>
      <c r="F32" s="1"/>
      <c r="G32"/>
    </row>
    <row r="33" spans="2:7" s="2" customFormat="1" x14ac:dyDescent="0.25">
      <c r="B33"/>
      <c r="C33" s="7"/>
      <c r="D33" s="7"/>
      <c r="E33"/>
      <c r="F33" s="1"/>
      <c r="G33"/>
    </row>
    <row r="34" spans="2:7" s="2" customFormat="1" x14ac:dyDescent="0.25">
      <c r="B34"/>
      <c r="C34" s="7"/>
      <c r="D34" s="7"/>
      <c r="E34"/>
      <c r="F34" s="1"/>
      <c r="G34"/>
    </row>
    <row r="35" spans="2:7" s="2" customFormat="1" x14ac:dyDescent="0.25">
      <c r="B35"/>
      <c r="C35" s="7"/>
      <c r="D35" s="7"/>
      <c r="E35"/>
      <c r="F35" s="1"/>
      <c r="G35"/>
    </row>
    <row r="36" spans="2:7" s="2" customFormat="1" x14ac:dyDescent="0.25">
      <c r="B36"/>
      <c r="C36" s="7"/>
      <c r="D36" s="7"/>
      <c r="E36"/>
      <c r="F36" s="1"/>
      <c r="G36"/>
    </row>
    <row r="37" spans="2:7" s="2" customFormat="1" x14ac:dyDescent="0.25">
      <c r="B37"/>
      <c r="C37" s="7"/>
      <c r="D37" s="7"/>
      <c r="E37"/>
      <c r="F37" s="1"/>
      <c r="G37"/>
    </row>
    <row r="38" spans="2:7" s="2" customFormat="1" x14ac:dyDescent="0.25">
      <c r="B38"/>
      <c r="C38" s="7"/>
      <c r="D38" s="7"/>
      <c r="E38"/>
      <c r="F38" s="1"/>
      <c r="G38"/>
    </row>
    <row r="39" spans="2:7" s="2" customFormat="1" x14ac:dyDescent="0.25">
      <c r="B39"/>
      <c r="C39" s="7"/>
      <c r="D39" s="7"/>
      <c r="E39"/>
      <c r="F39" s="1"/>
      <c r="G39"/>
    </row>
    <row r="40" spans="2:7" s="2" customFormat="1" x14ac:dyDescent="0.25">
      <c r="B40"/>
      <c r="C40" s="7"/>
      <c r="D40" s="7"/>
      <c r="E40"/>
      <c r="F40" s="1"/>
      <c r="G40"/>
    </row>
    <row r="41" spans="2:7" s="2" customFormat="1" x14ac:dyDescent="0.25">
      <c r="B41"/>
      <c r="C41" s="7"/>
      <c r="D41" s="7"/>
      <c r="E41"/>
      <c r="F41" s="1"/>
      <c r="G41"/>
    </row>
    <row r="42" spans="2:7" s="2" customFormat="1" x14ac:dyDescent="0.25">
      <c r="B42"/>
      <c r="C42" s="7"/>
      <c r="D42" s="7"/>
      <c r="E42"/>
      <c r="F42" s="1"/>
      <c r="G42"/>
    </row>
    <row r="43" spans="2:7" s="2" customFormat="1" x14ac:dyDescent="0.25">
      <c r="B43"/>
      <c r="C43" s="7"/>
      <c r="D43" s="7"/>
      <c r="E43"/>
      <c r="F43" s="1"/>
      <c r="G43"/>
    </row>
    <row r="44" spans="2:7" s="2" customFormat="1" x14ac:dyDescent="0.25">
      <c r="B44"/>
      <c r="C44" s="7"/>
      <c r="D44" s="7"/>
      <c r="E44"/>
      <c r="F44" s="1"/>
      <c r="G44"/>
    </row>
    <row r="45" spans="2:7" s="2" customFormat="1" x14ac:dyDescent="0.25">
      <c r="B45"/>
      <c r="C45" s="7"/>
      <c r="D45" s="7"/>
      <c r="E45"/>
      <c r="F45" s="1"/>
      <c r="G45"/>
    </row>
    <row r="46" spans="2:7" s="2" customFormat="1" x14ac:dyDescent="0.25">
      <c r="B46"/>
      <c r="C46" s="7"/>
      <c r="D46" s="7"/>
      <c r="E46"/>
      <c r="F46" s="1"/>
      <c r="G46"/>
    </row>
    <row r="47" spans="2:7" s="2" customFormat="1" x14ac:dyDescent="0.25">
      <c r="B47"/>
      <c r="C47" s="7"/>
      <c r="D47" s="7"/>
      <c r="E47"/>
      <c r="F47" s="1"/>
      <c r="G47"/>
    </row>
    <row r="48" spans="2:7" s="2" customFormat="1" x14ac:dyDescent="0.25">
      <c r="B48"/>
      <c r="C48" s="7"/>
      <c r="D48" s="7"/>
      <c r="E48"/>
      <c r="F48" s="1"/>
      <c r="G48"/>
    </row>
    <row r="49" spans="2:7" s="2" customFormat="1" x14ac:dyDescent="0.25">
      <c r="B49"/>
      <c r="C49" s="7"/>
      <c r="D49" s="7"/>
      <c r="E49"/>
      <c r="F49" s="1"/>
      <c r="G49"/>
    </row>
    <row r="50" spans="2:7" s="2" customFormat="1" x14ac:dyDescent="0.25">
      <c r="B50"/>
      <c r="C50" s="7"/>
      <c r="D50" s="7"/>
      <c r="E50"/>
      <c r="F50" s="1"/>
      <c r="G50"/>
    </row>
    <row r="51" spans="2:7" s="2" customFormat="1" x14ac:dyDescent="0.25">
      <c r="B51"/>
      <c r="C51" s="7"/>
      <c r="D51" s="7"/>
      <c r="E51"/>
      <c r="F51" s="1"/>
      <c r="G51"/>
    </row>
    <row r="52" spans="2:7" s="2" customFormat="1" x14ac:dyDescent="0.25">
      <c r="B52"/>
      <c r="C52" s="7"/>
      <c r="D52" s="7"/>
      <c r="E52"/>
      <c r="F52" s="1"/>
      <c r="G52"/>
    </row>
    <row r="53" spans="2:7" s="2" customFormat="1" x14ac:dyDescent="0.25">
      <c r="B53"/>
      <c r="C53" s="7"/>
      <c r="D53" s="7"/>
      <c r="E53"/>
      <c r="F53" s="1"/>
      <c r="G53"/>
    </row>
    <row r="54" spans="2:7" s="2" customFormat="1" x14ac:dyDescent="0.25">
      <c r="B54"/>
      <c r="C54" s="7"/>
      <c r="D54" s="7"/>
      <c r="E54"/>
      <c r="F54" s="1"/>
      <c r="G54"/>
    </row>
    <row r="55" spans="2:7" s="2" customFormat="1" x14ac:dyDescent="0.25">
      <c r="B55"/>
      <c r="C55" s="7"/>
      <c r="D55" s="7"/>
      <c r="E55"/>
      <c r="F55" s="1"/>
      <c r="G55"/>
    </row>
    <row r="56" spans="2:7" s="2" customFormat="1" x14ac:dyDescent="0.25">
      <c r="B56"/>
      <c r="C56" s="7"/>
      <c r="D56" s="7"/>
      <c r="E56"/>
      <c r="F56" s="1"/>
      <c r="G56"/>
    </row>
    <row r="57" spans="2:7" s="2" customFormat="1" x14ac:dyDescent="0.25">
      <c r="B57"/>
      <c r="C57" s="7"/>
      <c r="D57" s="7"/>
      <c r="E57"/>
      <c r="F57" s="1"/>
      <c r="G57"/>
    </row>
    <row r="58" spans="2:7" s="2" customFormat="1" x14ac:dyDescent="0.25">
      <c r="B58"/>
      <c r="C58" s="7"/>
      <c r="D58" s="7"/>
      <c r="E58"/>
      <c r="F58" s="1"/>
      <c r="G58"/>
    </row>
    <row r="59" spans="2:7" s="2" customFormat="1" x14ac:dyDescent="0.25">
      <c r="B59"/>
      <c r="C59" s="7"/>
      <c r="D59" s="7"/>
      <c r="E59"/>
      <c r="F59" s="1"/>
      <c r="G59"/>
    </row>
    <row r="60" spans="2:7" s="2" customFormat="1" x14ac:dyDescent="0.25">
      <c r="B60"/>
      <c r="C60" s="7"/>
      <c r="D60" s="7"/>
      <c r="E60"/>
      <c r="F60" s="1"/>
      <c r="G60"/>
    </row>
    <row r="61" spans="2:7" s="2" customFormat="1" x14ac:dyDescent="0.25">
      <c r="B61"/>
      <c r="C61" s="7"/>
      <c r="D61" s="7"/>
      <c r="E61"/>
      <c r="F61" s="1"/>
      <c r="G61"/>
    </row>
    <row r="62" spans="2:7" s="2" customFormat="1" x14ac:dyDescent="0.25">
      <c r="B62"/>
      <c r="C62" s="7"/>
      <c r="D62" s="7"/>
      <c r="E62"/>
      <c r="F62" s="1"/>
      <c r="G62"/>
    </row>
    <row r="63" spans="2:7" s="2" customFormat="1" x14ac:dyDescent="0.25">
      <c r="B63"/>
      <c r="C63" s="7"/>
      <c r="D63" s="7"/>
      <c r="E63"/>
      <c r="F63" s="1"/>
      <c r="G63"/>
    </row>
    <row r="64" spans="2:7" s="2" customFormat="1" x14ac:dyDescent="0.25">
      <c r="B64"/>
      <c r="C64" s="7"/>
      <c r="D64" s="7"/>
      <c r="E64"/>
      <c r="F64" s="1"/>
      <c r="G64"/>
    </row>
    <row r="65" spans="2:7" s="2" customFormat="1" x14ac:dyDescent="0.25">
      <c r="B65"/>
      <c r="C65" s="7"/>
      <c r="D65" s="7"/>
      <c r="E65"/>
      <c r="F65" s="1"/>
      <c r="G65"/>
    </row>
    <row r="66" spans="2:7" s="2" customFormat="1" x14ac:dyDescent="0.25">
      <c r="B66"/>
      <c r="C66" s="7"/>
      <c r="D66" s="7"/>
      <c r="E66"/>
      <c r="F66" s="1"/>
      <c r="G66"/>
    </row>
    <row r="67" spans="2:7" s="2" customFormat="1" x14ac:dyDescent="0.25">
      <c r="B67"/>
      <c r="C67" s="7"/>
      <c r="D67" s="7"/>
      <c r="E67"/>
      <c r="F67" s="1"/>
      <c r="G67"/>
    </row>
    <row r="68" spans="2:7" s="2" customFormat="1" x14ac:dyDescent="0.25">
      <c r="B68"/>
      <c r="C68" s="7"/>
      <c r="D68" s="7"/>
      <c r="E68"/>
      <c r="F68" s="1"/>
      <c r="G68"/>
    </row>
    <row r="69" spans="2:7" s="2" customFormat="1" x14ac:dyDescent="0.25">
      <c r="B69"/>
      <c r="C69" s="7"/>
      <c r="D69" s="7"/>
      <c r="E69"/>
      <c r="F69" s="1"/>
      <c r="G69"/>
    </row>
    <row r="70" spans="2:7" s="2" customFormat="1" x14ac:dyDescent="0.25">
      <c r="B70"/>
      <c r="C70" s="7"/>
      <c r="D70" s="7"/>
      <c r="E70"/>
      <c r="F70" s="1"/>
      <c r="G70"/>
    </row>
    <row r="71" spans="2:7" s="2" customFormat="1" x14ac:dyDescent="0.25">
      <c r="B71"/>
      <c r="C71" s="7"/>
      <c r="D71" s="7"/>
      <c r="E71"/>
      <c r="F71" s="1"/>
      <c r="G71"/>
    </row>
    <row r="72" spans="2:7" s="2" customFormat="1" x14ac:dyDescent="0.25">
      <c r="B72"/>
      <c r="C72" s="7"/>
      <c r="D72" s="7"/>
      <c r="E72"/>
      <c r="F72" s="1"/>
      <c r="G72"/>
    </row>
    <row r="73" spans="2:7" s="2" customFormat="1" x14ac:dyDescent="0.25">
      <c r="B73"/>
      <c r="C73" s="7"/>
      <c r="D73" s="7"/>
      <c r="E73"/>
      <c r="F73" s="1"/>
      <c r="G73"/>
    </row>
    <row r="74" spans="2:7" s="2" customFormat="1" x14ac:dyDescent="0.25">
      <c r="B74"/>
      <c r="C74" s="7"/>
      <c r="D74" s="7"/>
      <c r="E74"/>
      <c r="F74" s="1"/>
      <c r="G74"/>
    </row>
    <row r="75" spans="2:7" s="2" customFormat="1" x14ac:dyDescent="0.25">
      <c r="B75"/>
      <c r="C75" s="7"/>
      <c r="D75" s="7"/>
      <c r="E75"/>
      <c r="F75" s="1"/>
      <c r="G75"/>
    </row>
    <row r="76" spans="2:7" s="2" customFormat="1" x14ac:dyDescent="0.25">
      <c r="B76"/>
      <c r="C76" s="7"/>
      <c r="D76" s="7"/>
      <c r="E76"/>
      <c r="F76" s="1"/>
      <c r="G76"/>
    </row>
    <row r="77" spans="2:7" s="2" customFormat="1" x14ac:dyDescent="0.25">
      <c r="B77"/>
      <c r="C77" s="7"/>
      <c r="D77" s="7"/>
      <c r="E77"/>
      <c r="F77" s="1"/>
      <c r="G77"/>
    </row>
    <row r="78" spans="2:7" s="2" customFormat="1" x14ac:dyDescent="0.25">
      <c r="B78"/>
      <c r="C78" s="7"/>
      <c r="D78" s="7"/>
      <c r="E78"/>
      <c r="F78" s="1"/>
      <c r="G78"/>
    </row>
    <row r="79" spans="2:7" s="2" customFormat="1" x14ac:dyDescent="0.25">
      <c r="B79"/>
      <c r="C79" s="7"/>
      <c r="D79" s="7"/>
      <c r="E79"/>
      <c r="F79" s="1"/>
      <c r="G79"/>
    </row>
    <row r="80" spans="2:7" s="2" customFormat="1" x14ac:dyDescent="0.25">
      <c r="B80"/>
      <c r="C80" s="7"/>
      <c r="D80" s="7"/>
      <c r="E80"/>
      <c r="F80" s="1"/>
      <c r="G80"/>
    </row>
    <row r="81" spans="2:7" s="2" customFormat="1" x14ac:dyDescent="0.25">
      <c r="B81"/>
      <c r="C81" s="7"/>
      <c r="D81" s="7"/>
      <c r="E81"/>
      <c r="F81" s="1"/>
      <c r="G81"/>
    </row>
    <row r="82" spans="2:7" s="2" customFormat="1" x14ac:dyDescent="0.25">
      <c r="B82"/>
      <c r="C82" s="7"/>
      <c r="D82" s="7"/>
      <c r="E82"/>
      <c r="F82" s="1"/>
      <c r="G82"/>
    </row>
    <row r="83" spans="2:7" s="2" customFormat="1" x14ac:dyDescent="0.25">
      <c r="B83"/>
      <c r="C83" s="7"/>
      <c r="D83" s="7"/>
      <c r="E83"/>
      <c r="F83" s="1"/>
      <c r="G83"/>
    </row>
    <row r="84" spans="2:7" s="2" customFormat="1" x14ac:dyDescent="0.25">
      <c r="B84"/>
      <c r="C84" s="7"/>
      <c r="D84" s="7"/>
      <c r="E84"/>
      <c r="F84" s="1"/>
      <c r="G84"/>
    </row>
    <row r="85" spans="2:7" s="2" customFormat="1" x14ac:dyDescent="0.25">
      <c r="B85"/>
      <c r="C85" s="7"/>
      <c r="D85" s="7"/>
      <c r="E85"/>
      <c r="F85" s="1"/>
      <c r="G85"/>
    </row>
    <row r="86" spans="2:7" s="2" customFormat="1" x14ac:dyDescent="0.25">
      <c r="B86"/>
      <c r="C86" s="7"/>
      <c r="D86" s="7"/>
      <c r="E86"/>
      <c r="F86" s="1"/>
      <c r="G86"/>
    </row>
    <row r="87" spans="2:7" s="2" customFormat="1" x14ac:dyDescent="0.25">
      <c r="B87"/>
      <c r="C87" s="7"/>
      <c r="D87" s="7"/>
      <c r="E87"/>
      <c r="F87" s="1"/>
      <c r="G87"/>
    </row>
    <row r="88" spans="2:7" s="2" customFormat="1" x14ac:dyDescent="0.25">
      <c r="B88"/>
      <c r="C88" s="7"/>
      <c r="D88" s="7"/>
      <c r="E88"/>
      <c r="F88" s="1"/>
      <c r="G88"/>
    </row>
    <row r="89" spans="2:7" s="2" customFormat="1" x14ac:dyDescent="0.25">
      <c r="B89"/>
      <c r="C89" s="7"/>
      <c r="D89" s="7"/>
      <c r="E89"/>
      <c r="F89" s="1"/>
      <c r="G89"/>
    </row>
    <row r="90" spans="2:7" s="2" customFormat="1" x14ac:dyDescent="0.25">
      <c r="B90"/>
      <c r="C90" s="7"/>
      <c r="D90" s="7"/>
      <c r="E90"/>
      <c r="F90" s="1"/>
      <c r="G90"/>
    </row>
    <row r="91" spans="2:7" s="2" customFormat="1" x14ac:dyDescent="0.25">
      <c r="B91"/>
      <c r="C91" s="7"/>
      <c r="D91" s="7"/>
      <c r="E91"/>
      <c r="F91" s="1"/>
      <c r="G91"/>
    </row>
    <row r="92" spans="2:7" s="2" customFormat="1" x14ac:dyDescent="0.25">
      <c r="B92"/>
      <c r="C92" s="7"/>
      <c r="D92" s="7"/>
      <c r="E92"/>
      <c r="F92" s="1"/>
      <c r="G92"/>
    </row>
    <row r="93" spans="2:7" s="2" customFormat="1" x14ac:dyDescent="0.25">
      <c r="B93"/>
      <c r="C93" s="7"/>
      <c r="D93" s="7"/>
      <c r="E93"/>
      <c r="F93" s="1"/>
      <c r="G93"/>
    </row>
    <row r="94" spans="2:7" s="2" customFormat="1" x14ac:dyDescent="0.25">
      <c r="B94"/>
      <c r="C94" s="7"/>
      <c r="D94" s="7"/>
      <c r="E94"/>
      <c r="F94" s="1"/>
      <c r="G94"/>
    </row>
    <row r="95" spans="2:7" s="2" customFormat="1" x14ac:dyDescent="0.25">
      <c r="B95"/>
      <c r="C95" s="7"/>
      <c r="D95" s="7"/>
      <c r="E95"/>
      <c r="F95" s="1"/>
      <c r="G95"/>
    </row>
    <row r="96" spans="2:7" s="2" customFormat="1" x14ac:dyDescent="0.25">
      <c r="B96"/>
      <c r="C96" s="7"/>
      <c r="D96" s="7"/>
      <c r="E96"/>
      <c r="F96" s="1"/>
      <c r="G96"/>
    </row>
    <row r="97" spans="2:7" s="2" customFormat="1" x14ac:dyDescent="0.25">
      <c r="B97"/>
      <c r="C97" s="7"/>
      <c r="D97" s="7"/>
      <c r="E97"/>
      <c r="F97" s="1"/>
      <c r="G97"/>
    </row>
    <row r="98" spans="2:7" s="2" customFormat="1" x14ac:dyDescent="0.25">
      <c r="B98"/>
      <c r="C98" s="7"/>
      <c r="D98" s="7"/>
      <c r="E98"/>
      <c r="F98" s="1"/>
      <c r="G98"/>
    </row>
    <row r="99" spans="2:7" s="2" customFormat="1" x14ac:dyDescent="0.25">
      <c r="B99"/>
      <c r="C99" s="7"/>
      <c r="D99" s="7"/>
      <c r="E99"/>
      <c r="F99" s="1"/>
      <c r="G99"/>
    </row>
    <row r="100" spans="2:7" s="2" customFormat="1" x14ac:dyDescent="0.25">
      <c r="B100"/>
      <c r="C100" s="7"/>
      <c r="D100" s="7"/>
      <c r="E100"/>
      <c r="F100" s="1"/>
      <c r="G100"/>
    </row>
    <row r="101" spans="2:7" s="2" customFormat="1" x14ac:dyDescent="0.25">
      <c r="B101"/>
      <c r="C101" s="7"/>
      <c r="D101" s="7"/>
      <c r="E101"/>
      <c r="F101" s="1"/>
      <c r="G101"/>
    </row>
    <row r="102" spans="2:7" s="2" customFormat="1" x14ac:dyDescent="0.25">
      <c r="B102"/>
      <c r="C102" s="7"/>
      <c r="D102" s="7"/>
      <c r="E102"/>
      <c r="F102" s="1"/>
      <c r="G102"/>
    </row>
    <row r="103" spans="2:7" s="2" customFormat="1" x14ac:dyDescent="0.25">
      <c r="B103"/>
      <c r="C103" s="7"/>
      <c r="D103" s="7"/>
      <c r="E103"/>
      <c r="F103" s="1"/>
      <c r="G103"/>
    </row>
    <row r="104" spans="2:7" s="2" customFormat="1" x14ac:dyDescent="0.25">
      <c r="B104"/>
      <c r="C104" s="7"/>
      <c r="D104" s="7"/>
      <c r="E104"/>
      <c r="F104" s="1"/>
      <c r="G104"/>
    </row>
    <row r="105" spans="2:7" s="2" customFormat="1" x14ac:dyDescent="0.25">
      <c r="B105"/>
      <c r="C105" s="7"/>
      <c r="D105" s="7"/>
      <c r="E105"/>
      <c r="F105" s="1"/>
      <c r="G105"/>
    </row>
    <row r="106" spans="2:7" s="2" customFormat="1" x14ac:dyDescent="0.25">
      <c r="B106"/>
      <c r="C106" s="7"/>
      <c r="D106" s="7"/>
      <c r="E106"/>
      <c r="F106" s="1"/>
      <c r="G106"/>
    </row>
    <row r="107" spans="2:7" s="2" customFormat="1" x14ac:dyDescent="0.25">
      <c r="B107"/>
      <c r="C107" s="7"/>
      <c r="D107" s="7"/>
      <c r="E107"/>
      <c r="F107" s="1"/>
      <c r="G107"/>
    </row>
    <row r="108" spans="2:7" s="2" customFormat="1" x14ac:dyDescent="0.25">
      <c r="B108"/>
      <c r="C108" s="7"/>
      <c r="D108" s="7"/>
      <c r="E108"/>
      <c r="F108" s="1"/>
      <c r="G108"/>
    </row>
    <row r="109" spans="2:7" s="2" customFormat="1" x14ac:dyDescent="0.25">
      <c r="B109"/>
      <c r="C109" s="7"/>
      <c r="D109" s="7"/>
      <c r="E109"/>
      <c r="F109" s="1"/>
      <c r="G109"/>
    </row>
    <row r="110" spans="2:7" s="2" customFormat="1" x14ac:dyDescent="0.25">
      <c r="B110"/>
      <c r="C110" s="7"/>
      <c r="D110" s="7"/>
      <c r="E110"/>
      <c r="F110" s="1"/>
      <c r="G110"/>
    </row>
    <row r="111" spans="2:7" s="2" customFormat="1" x14ac:dyDescent="0.25">
      <c r="B111"/>
      <c r="C111" s="7"/>
      <c r="D111" s="7"/>
      <c r="E111"/>
      <c r="F111" s="1"/>
      <c r="G111"/>
    </row>
    <row r="112" spans="2:7" s="2" customFormat="1" x14ac:dyDescent="0.25">
      <c r="B112"/>
      <c r="C112" s="7"/>
      <c r="D112" s="7"/>
      <c r="E112"/>
      <c r="F112" s="1"/>
      <c r="G112"/>
    </row>
    <row r="113" spans="2:7" s="2" customFormat="1" x14ac:dyDescent="0.25">
      <c r="B113"/>
      <c r="C113" s="7"/>
      <c r="D113" s="7"/>
      <c r="E113"/>
      <c r="F113" s="1"/>
      <c r="G113"/>
    </row>
    <row r="114" spans="2:7" s="2" customFormat="1" x14ac:dyDescent="0.25">
      <c r="B114"/>
      <c r="C114" s="7"/>
      <c r="D114" s="7"/>
      <c r="E114"/>
      <c r="F114" s="1"/>
      <c r="G114"/>
    </row>
    <row r="115" spans="2:7" s="2" customFormat="1" x14ac:dyDescent="0.25">
      <c r="B115"/>
      <c r="C115" s="7"/>
      <c r="D115" s="7"/>
      <c r="E115"/>
      <c r="F115" s="1"/>
      <c r="G115"/>
    </row>
    <row r="116" spans="2:7" s="2" customFormat="1" x14ac:dyDescent="0.25">
      <c r="B116"/>
      <c r="C116" s="7"/>
      <c r="D116" s="7"/>
      <c r="E116"/>
      <c r="F116" s="1"/>
      <c r="G116"/>
    </row>
    <row r="117" spans="2:7" s="2" customFormat="1" x14ac:dyDescent="0.25">
      <c r="B117"/>
      <c r="C117" s="7"/>
      <c r="D117" s="7"/>
      <c r="E117"/>
      <c r="F117" s="1"/>
      <c r="G117"/>
    </row>
    <row r="118" spans="2:7" s="2" customFormat="1" x14ac:dyDescent="0.25">
      <c r="B118"/>
      <c r="C118" s="7"/>
      <c r="D118" s="7"/>
      <c r="E118"/>
      <c r="F118" s="1"/>
      <c r="G118"/>
    </row>
    <row r="119" spans="2:7" s="2" customFormat="1" x14ac:dyDescent="0.25">
      <c r="B119"/>
      <c r="C119" s="7"/>
      <c r="D119" s="7"/>
      <c r="E119"/>
      <c r="F119" s="1"/>
      <c r="G119"/>
    </row>
    <row r="120" spans="2:7" s="2" customFormat="1" x14ac:dyDescent="0.25">
      <c r="B120"/>
      <c r="C120" s="7"/>
      <c r="D120" s="7"/>
      <c r="E120"/>
      <c r="F120" s="1"/>
      <c r="G120"/>
    </row>
    <row r="121" spans="2:7" s="2" customFormat="1" x14ac:dyDescent="0.25">
      <c r="B121"/>
      <c r="C121" s="7"/>
      <c r="D121" s="7"/>
      <c r="E121"/>
      <c r="F121" s="1"/>
      <c r="G121"/>
    </row>
    <row r="122" spans="2:7" s="2" customFormat="1" x14ac:dyDescent="0.25">
      <c r="B122"/>
      <c r="C122" s="7"/>
      <c r="D122" s="7"/>
      <c r="E122"/>
      <c r="F122" s="1"/>
      <c r="G122"/>
    </row>
    <row r="123" spans="2:7" s="2" customFormat="1" x14ac:dyDescent="0.25">
      <c r="B123"/>
      <c r="C123" s="7"/>
      <c r="D123" s="7"/>
      <c r="E123"/>
      <c r="F123" s="1"/>
      <c r="G123"/>
    </row>
    <row r="124" spans="2:7" s="2" customFormat="1" x14ac:dyDescent="0.25">
      <c r="B124"/>
      <c r="C124" s="7"/>
      <c r="D124" s="7"/>
      <c r="E124"/>
      <c r="F124" s="1"/>
      <c r="G124"/>
    </row>
    <row r="125" spans="2:7" s="2" customFormat="1" x14ac:dyDescent="0.25">
      <c r="B125"/>
      <c r="C125" s="7"/>
      <c r="D125" s="7"/>
      <c r="E125"/>
      <c r="F125" s="1"/>
      <c r="G125"/>
    </row>
    <row r="126" spans="2:7" s="2" customFormat="1" x14ac:dyDescent="0.25">
      <c r="B126"/>
      <c r="C126" s="7"/>
      <c r="D126" s="7"/>
      <c r="E126"/>
      <c r="F126" s="1"/>
      <c r="G126"/>
    </row>
    <row r="127" spans="2:7" s="2" customFormat="1" x14ac:dyDescent="0.25">
      <c r="B127"/>
      <c r="C127" s="7"/>
      <c r="D127" s="7"/>
      <c r="E127"/>
      <c r="F127" s="1"/>
      <c r="G127"/>
    </row>
    <row r="128" spans="2:7" s="2" customFormat="1" x14ac:dyDescent="0.25">
      <c r="B128"/>
      <c r="C128" s="7"/>
      <c r="D128" s="7"/>
      <c r="E128"/>
      <c r="F128" s="1"/>
      <c r="G128"/>
    </row>
    <row r="129" spans="2:7" s="2" customFormat="1" x14ac:dyDescent="0.25">
      <c r="B129"/>
      <c r="C129" s="7"/>
      <c r="D129" s="7"/>
      <c r="E129"/>
      <c r="F129" s="1"/>
      <c r="G129"/>
    </row>
    <row r="130" spans="2:7" s="2" customFormat="1" x14ac:dyDescent="0.25">
      <c r="B130"/>
      <c r="C130" s="7"/>
      <c r="D130" s="7"/>
      <c r="E130"/>
      <c r="F130" s="1"/>
      <c r="G130"/>
    </row>
    <row r="131" spans="2:7" s="2" customFormat="1" x14ac:dyDescent="0.25">
      <c r="B131"/>
      <c r="C131" s="7"/>
      <c r="D131" s="7"/>
      <c r="E131"/>
      <c r="F131" s="1"/>
      <c r="G131"/>
    </row>
    <row r="132" spans="2:7" s="2" customFormat="1" x14ac:dyDescent="0.25">
      <c r="B132"/>
      <c r="C132" s="7"/>
      <c r="D132" s="7"/>
      <c r="E132"/>
      <c r="F132" s="1"/>
      <c r="G132"/>
    </row>
    <row r="133" spans="2:7" s="2" customFormat="1" x14ac:dyDescent="0.25">
      <c r="B133"/>
      <c r="C133" s="7"/>
      <c r="D133" s="7"/>
      <c r="E133"/>
      <c r="F133" s="1"/>
      <c r="G133"/>
    </row>
    <row r="134" spans="2:7" s="2" customFormat="1" x14ac:dyDescent="0.25">
      <c r="B134"/>
      <c r="C134" s="7"/>
      <c r="D134" s="7"/>
      <c r="E134"/>
      <c r="F134" s="1"/>
      <c r="G134"/>
    </row>
    <row r="135" spans="2:7" s="2" customFormat="1" x14ac:dyDescent="0.25">
      <c r="B135"/>
      <c r="C135" s="7"/>
      <c r="D135" s="7"/>
      <c r="E135"/>
      <c r="F135" s="1"/>
      <c r="G135"/>
    </row>
    <row r="136" spans="2:7" s="2" customFormat="1" x14ac:dyDescent="0.25">
      <c r="B136"/>
      <c r="C136" s="7"/>
      <c r="D136" s="7"/>
      <c r="E136"/>
      <c r="F136" s="1"/>
      <c r="G136"/>
    </row>
    <row r="137" spans="2:7" s="2" customFormat="1" x14ac:dyDescent="0.25">
      <c r="B137"/>
      <c r="C137" s="7"/>
      <c r="D137" s="7"/>
      <c r="E137"/>
      <c r="F137" s="1"/>
      <c r="G137"/>
    </row>
    <row r="138" spans="2:7" s="2" customFormat="1" x14ac:dyDescent="0.25">
      <c r="B138"/>
      <c r="C138" s="7"/>
      <c r="D138" s="7"/>
      <c r="E138"/>
      <c r="F138" s="1"/>
      <c r="G138"/>
    </row>
    <row r="139" spans="2:7" s="2" customFormat="1" x14ac:dyDescent="0.25">
      <c r="B139"/>
      <c r="C139" s="7"/>
      <c r="D139" s="7"/>
      <c r="E139"/>
      <c r="F139" s="1"/>
      <c r="G139"/>
    </row>
    <row r="140" spans="2:7" s="2" customFormat="1" x14ac:dyDescent="0.25">
      <c r="B140"/>
      <c r="C140" s="7"/>
      <c r="D140" s="7"/>
      <c r="E140"/>
      <c r="F140" s="1"/>
      <c r="G140"/>
    </row>
    <row r="141" spans="2:7" s="2" customFormat="1" x14ac:dyDescent="0.25">
      <c r="B141"/>
      <c r="C141" s="7"/>
      <c r="D141" s="7"/>
      <c r="E141"/>
      <c r="F141" s="1"/>
      <c r="G141"/>
    </row>
    <row r="142" spans="2:7" s="2" customFormat="1" x14ac:dyDescent="0.25">
      <c r="B142"/>
      <c r="C142" s="7"/>
      <c r="D142" s="7"/>
      <c r="E142"/>
      <c r="F142" s="1"/>
      <c r="G142"/>
    </row>
    <row r="143" spans="2:7" s="2" customFormat="1" x14ac:dyDescent="0.25">
      <c r="B143"/>
      <c r="C143" s="7"/>
      <c r="D143" s="7"/>
      <c r="E143"/>
      <c r="F143" s="1"/>
      <c r="G143"/>
    </row>
    <row r="144" spans="2:7" s="2" customFormat="1" x14ac:dyDescent="0.25">
      <c r="B144"/>
      <c r="C144" s="7"/>
      <c r="D144" s="7"/>
      <c r="E144"/>
      <c r="F144" s="1"/>
      <c r="G144"/>
    </row>
    <row r="145" spans="2:15" s="2" customFormat="1" x14ac:dyDescent="0.25">
      <c r="B145"/>
      <c r="C145" s="7"/>
      <c r="D145" s="7"/>
      <c r="E145"/>
      <c r="F145" s="1"/>
      <c r="G145"/>
    </row>
    <row r="146" spans="2:15" s="2" customFormat="1" x14ac:dyDescent="0.25">
      <c r="B146"/>
      <c r="C146" s="7"/>
      <c r="D146" s="7"/>
      <c r="E146"/>
      <c r="F146" s="1"/>
      <c r="G146"/>
    </row>
    <row r="147" spans="2:15" s="2" customFormat="1" x14ac:dyDescent="0.25">
      <c r="B147"/>
      <c r="C147" s="7"/>
      <c r="D147" s="7"/>
      <c r="E147"/>
      <c r="F147" s="1"/>
      <c r="G147"/>
      <c r="H147"/>
    </row>
    <row r="148" spans="2:15" s="2" customFormat="1" x14ac:dyDescent="0.25">
      <c r="B148"/>
      <c r="C148" s="7"/>
      <c r="D148" s="7"/>
      <c r="E148"/>
      <c r="F148" s="1"/>
      <c r="G148"/>
      <c r="H148"/>
    </row>
    <row r="149" spans="2:15" s="2" customFormat="1" x14ac:dyDescent="0.25">
      <c r="B149"/>
      <c r="C149" s="7"/>
      <c r="D149" s="7"/>
      <c r="E149"/>
      <c r="F149" s="1"/>
      <c r="G149"/>
      <c r="H149"/>
    </row>
    <row r="150" spans="2:15" s="2" customFormat="1" x14ac:dyDescent="0.25">
      <c r="B150"/>
      <c r="C150" s="7"/>
      <c r="D150" s="7"/>
      <c r="E150"/>
      <c r="F150" s="1"/>
      <c r="G150"/>
      <c r="H150"/>
    </row>
    <row r="151" spans="2:15" s="2" customFormat="1" x14ac:dyDescent="0.25">
      <c r="B151"/>
      <c r="C151" s="7"/>
      <c r="D151" s="7"/>
      <c r="E151"/>
      <c r="F151" s="1"/>
      <c r="G151"/>
      <c r="H151"/>
      <c r="I151"/>
    </row>
    <row r="152" spans="2:15" x14ac:dyDescent="0.25">
      <c r="J152" s="2"/>
      <c r="K152" s="2"/>
    </row>
    <row r="153" spans="2:15" x14ac:dyDescent="0.25">
      <c r="I153" s="2"/>
      <c r="J153" s="2"/>
      <c r="K153" s="2"/>
    </row>
    <row r="154" spans="2:15" s="2" customFormat="1" x14ac:dyDescent="0.25">
      <c r="B154"/>
      <c r="C154" s="7"/>
      <c r="D154" s="7"/>
      <c r="E154"/>
      <c r="F154" s="1"/>
      <c r="G154"/>
      <c r="H154"/>
      <c r="L154"/>
      <c r="M154"/>
      <c r="N154"/>
      <c r="O154"/>
    </row>
    <row r="155" spans="2:15" x14ac:dyDescent="0.25">
      <c r="J155" s="2"/>
      <c r="K155" s="2"/>
    </row>
    <row r="156" spans="2:15" x14ac:dyDescent="0.25">
      <c r="J156" s="2"/>
      <c r="K156" s="2"/>
    </row>
    <row r="157" spans="2:15" x14ac:dyDescent="0.25">
      <c r="J157" s="2"/>
      <c r="K157" s="2"/>
    </row>
  </sheetData>
  <mergeCells count="2">
    <mergeCell ref="A1:F1"/>
    <mergeCell ref="L3:N3"/>
  </mergeCells>
  <conditionalFormatting sqref="A3:G10">
    <cfRule type="expression" dxfId="5" priority="1">
      <formula>#REF!&gt;#REF!</formula>
    </cfRule>
    <cfRule type="expression" dxfId="4" priority="2">
      <formula>#REF!&gt;0</formula>
    </cfRule>
    <cfRule type="expression" dxfId="3" priority="3">
      <formula>#REF!&gt;0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7"/>
  <sheetViews>
    <sheetView showGridLines="0" zoomScale="85" zoomScaleNormal="85" workbookViewId="0">
      <selection activeCell="A2" sqref="A2"/>
    </sheetView>
  </sheetViews>
  <sheetFormatPr defaultRowHeight="15" x14ac:dyDescent="0.25"/>
  <cols>
    <col min="1" max="1" width="10.5703125" style="2" customWidth="1"/>
    <col min="2" max="2" width="9" customWidth="1"/>
    <col min="3" max="3" width="20.140625" style="7" customWidth="1"/>
    <col min="4" max="4" width="19.7109375" style="7" customWidth="1"/>
    <col min="5" max="5" width="10" bestFit="1" customWidth="1"/>
    <col min="6" max="6" width="10.85546875" style="1" bestFit="1" customWidth="1"/>
    <col min="7" max="7" width="87.140625" bestFit="1" customWidth="1"/>
    <col min="8" max="8" width="4.28515625" customWidth="1"/>
    <col min="10" max="10" width="40.140625" bestFit="1" customWidth="1"/>
    <col min="11" max="11" width="14.28515625" customWidth="1"/>
    <col min="12" max="12" width="17" customWidth="1"/>
    <col min="13" max="13" width="11.85546875" customWidth="1"/>
    <col min="14" max="14" width="12.5703125" customWidth="1"/>
  </cols>
  <sheetData>
    <row r="1" spans="1:65" ht="57.75" customHeight="1" thickBot="1" x14ac:dyDescent="0.3">
      <c r="A1" s="71" t="s">
        <v>174</v>
      </c>
      <c r="B1" s="71"/>
      <c r="C1" s="71"/>
      <c r="D1" s="71"/>
      <c r="E1" s="71"/>
      <c r="F1" s="71"/>
    </row>
    <row r="2" spans="1:65" s="5" customFormat="1" ht="69" customHeight="1" thickBot="1" x14ac:dyDescent="0.3">
      <c r="A2" s="9" t="s">
        <v>0</v>
      </c>
      <c r="B2" s="10" t="s">
        <v>11</v>
      </c>
      <c r="C2" s="12" t="s">
        <v>1</v>
      </c>
      <c r="D2" s="12" t="s">
        <v>2</v>
      </c>
      <c r="E2" s="10" t="s">
        <v>12</v>
      </c>
      <c r="F2" s="13" t="s">
        <v>3</v>
      </c>
      <c r="G2" s="10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pans="1:65" s="2" customFormat="1" ht="15.75" thickBot="1" x14ac:dyDescent="0.3">
      <c r="A3" s="22"/>
      <c r="B3" s="22"/>
      <c r="C3" s="23"/>
      <c r="D3" s="23"/>
      <c r="E3" s="6"/>
      <c r="F3" s="20"/>
      <c r="G3" s="11"/>
      <c r="J3" s="26">
        <v>42491</v>
      </c>
      <c r="K3" s="27"/>
      <c r="L3" s="67" t="s">
        <v>3</v>
      </c>
      <c r="M3" s="67"/>
      <c r="N3" s="68"/>
    </row>
    <row r="4" spans="1:65" s="2" customFormat="1" ht="15.75" thickBot="1" x14ac:dyDescent="0.3">
      <c r="A4" s="22"/>
      <c r="B4" s="22"/>
      <c r="C4" s="23"/>
      <c r="D4" s="23"/>
      <c r="E4" s="6"/>
      <c r="F4" s="20"/>
      <c r="G4" s="11"/>
      <c r="J4" s="34"/>
      <c r="K4" s="3" t="s">
        <v>156</v>
      </c>
      <c r="L4" s="3" t="s">
        <v>4</v>
      </c>
      <c r="M4" s="3" t="s">
        <v>5</v>
      </c>
      <c r="N4" s="3" t="s">
        <v>6</v>
      </c>
    </row>
    <row r="5" spans="1:65" s="2" customFormat="1" x14ac:dyDescent="0.25">
      <c r="A5" s="22"/>
      <c r="B5" s="22"/>
      <c r="C5" s="23"/>
      <c r="D5" s="23"/>
      <c r="E5" s="6"/>
      <c r="F5" s="20"/>
      <c r="G5" s="11"/>
      <c r="J5" s="28" t="s">
        <v>7</v>
      </c>
      <c r="K5" s="30">
        <v>0</v>
      </c>
      <c r="L5" s="30" t="s">
        <v>8</v>
      </c>
      <c r="M5" s="30" t="s">
        <v>8</v>
      </c>
      <c r="N5" s="30" t="s">
        <v>8</v>
      </c>
    </row>
    <row r="6" spans="1:65" s="2" customFormat="1" x14ac:dyDescent="0.25">
      <c r="A6" s="22"/>
      <c r="B6" s="22"/>
      <c r="C6" s="23"/>
      <c r="D6" s="23"/>
      <c r="E6" s="6"/>
      <c r="F6" s="20"/>
      <c r="G6" s="11"/>
      <c r="J6" s="28" t="s">
        <v>159</v>
      </c>
      <c r="K6" s="30">
        <v>0</v>
      </c>
      <c r="L6" s="31">
        <v>0</v>
      </c>
      <c r="M6" s="31">
        <v>0</v>
      </c>
      <c r="N6" s="31">
        <v>0</v>
      </c>
    </row>
    <row r="7" spans="1:65" s="2" customFormat="1" x14ac:dyDescent="0.25">
      <c r="A7" s="22"/>
      <c r="B7" s="22"/>
      <c r="C7" s="23"/>
      <c r="D7" s="23"/>
      <c r="E7" s="6"/>
      <c r="F7" s="20"/>
      <c r="G7" s="11"/>
      <c r="J7" s="28" t="s">
        <v>9</v>
      </c>
      <c r="K7" s="35">
        <v>0</v>
      </c>
      <c r="L7" s="32"/>
      <c r="M7" s="30" t="s">
        <v>8</v>
      </c>
      <c r="N7" s="30" t="s">
        <v>8</v>
      </c>
    </row>
    <row r="8" spans="1:65" s="2" customFormat="1" x14ac:dyDescent="0.25">
      <c r="A8" s="22"/>
      <c r="B8" s="22"/>
      <c r="C8" s="23"/>
      <c r="D8" s="23"/>
      <c r="E8" s="6"/>
      <c r="F8" s="20"/>
      <c r="G8" s="11"/>
      <c r="J8" s="28" t="s">
        <v>160</v>
      </c>
      <c r="K8" s="30">
        <v>0</v>
      </c>
      <c r="L8" s="32" t="s">
        <v>8</v>
      </c>
      <c r="M8" s="32" t="s">
        <v>8</v>
      </c>
      <c r="N8" s="32" t="s">
        <v>8</v>
      </c>
    </row>
    <row r="9" spans="1:65" s="2" customFormat="1" ht="15.75" thickBot="1" x14ac:dyDescent="0.3">
      <c r="A9" s="22"/>
      <c r="B9" s="22"/>
      <c r="C9" s="23"/>
      <c r="D9" s="23"/>
      <c r="E9" s="6"/>
      <c r="F9" s="20"/>
      <c r="G9" s="11"/>
      <c r="J9" s="29" t="s">
        <v>161</v>
      </c>
      <c r="K9" s="36">
        <v>0</v>
      </c>
      <c r="L9" s="33" t="s">
        <v>8</v>
      </c>
      <c r="M9" s="33" t="s">
        <v>8</v>
      </c>
      <c r="N9" s="33" t="s">
        <v>8</v>
      </c>
    </row>
    <row r="10" spans="1:65" s="2" customFormat="1" x14ac:dyDescent="0.25">
      <c r="A10" s="14"/>
      <c r="B10" s="14"/>
      <c r="C10" s="15"/>
      <c r="D10" s="15"/>
      <c r="E10" s="14"/>
      <c r="F10" s="16"/>
      <c r="G10" s="17"/>
    </row>
    <row r="11" spans="1:65" s="2" customFormat="1" x14ac:dyDescent="0.25">
      <c r="B11"/>
      <c r="C11" s="7"/>
      <c r="D11" s="7"/>
      <c r="E11"/>
      <c r="F11" s="1"/>
      <c r="G11"/>
    </row>
    <row r="12" spans="1:65" s="2" customFormat="1" x14ac:dyDescent="0.25">
      <c r="B12"/>
      <c r="C12" s="7"/>
      <c r="D12" s="7"/>
      <c r="E12"/>
      <c r="F12" s="1"/>
      <c r="G12"/>
    </row>
    <row r="13" spans="1:65" s="2" customFormat="1" x14ac:dyDescent="0.25">
      <c r="B13"/>
      <c r="C13" s="7"/>
      <c r="D13" s="7"/>
      <c r="E13"/>
      <c r="F13" s="1"/>
      <c r="G13"/>
    </row>
    <row r="14" spans="1:65" s="2" customFormat="1" x14ac:dyDescent="0.25">
      <c r="B14"/>
      <c r="C14" s="7"/>
      <c r="D14" s="7"/>
      <c r="E14"/>
      <c r="F14" s="1"/>
      <c r="G14"/>
    </row>
    <row r="15" spans="1:65" s="2" customFormat="1" x14ac:dyDescent="0.25">
      <c r="B15"/>
      <c r="C15" s="7"/>
      <c r="D15" s="7"/>
      <c r="E15"/>
      <c r="F15" s="1"/>
      <c r="G15"/>
    </row>
    <row r="16" spans="1:65" s="2" customFormat="1" x14ac:dyDescent="0.25">
      <c r="B16"/>
      <c r="C16" s="7"/>
      <c r="D16" s="7"/>
      <c r="E16"/>
      <c r="F16" s="1"/>
      <c r="G16"/>
    </row>
    <row r="17" spans="2:7" s="2" customFormat="1" x14ac:dyDescent="0.25">
      <c r="B17"/>
      <c r="C17" s="7"/>
      <c r="D17" s="7"/>
      <c r="E17"/>
      <c r="F17" s="1"/>
      <c r="G17"/>
    </row>
    <row r="18" spans="2:7" s="2" customFormat="1" x14ac:dyDescent="0.25">
      <c r="B18"/>
      <c r="C18" s="7"/>
      <c r="D18" s="7"/>
      <c r="E18"/>
      <c r="F18" s="1"/>
      <c r="G18"/>
    </row>
    <row r="19" spans="2:7" s="2" customFormat="1" x14ac:dyDescent="0.25">
      <c r="B19"/>
      <c r="C19" s="7"/>
      <c r="D19" s="7"/>
      <c r="E19"/>
      <c r="F19" s="1"/>
      <c r="G19"/>
    </row>
    <row r="20" spans="2:7" s="2" customFormat="1" x14ac:dyDescent="0.25">
      <c r="B20"/>
      <c r="C20" s="7"/>
      <c r="D20" s="7"/>
      <c r="E20"/>
      <c r="F20" s="1"/>
      <c r="G20"/>
    </row>
    <row r="21" spans="2:7" s="2" customFormat="1" x14ac:dyDescent="0.25">
      <c r="B21"/>
      <c r="C21" s="7"/>
      <c r="D21" s="7"/>
      <c r="E21"/>
      <c r="F21" s="1"/>
      <c r="G21"/>
    </row>
    <row r="22" spans="2:7" s="2" customFormat="1" x14ac:dyDescent="0.25">
      <c r="B22"/>
      <c r="C22" s="7"/>
      <c r="D22" s="7"/>
      <c r="E22"/>
      <c r="F22" s="1"/>
      <c r="G22"/>
    </row>
    <row r="23" spans="2:7" s="2" customFormat="1" x14ac:dyDescent="0.25">
      <c r="B23"/>
      <c r="C23" s="7"/>
      <c r="D23" s="7"/>
      <c r="E23"/>
      <c r="F23" s="1"/>
      <c r="G23"/>
    </row>
    <row r="24" spans="2:7" s="2" customFormat="1" x14ac:dyDescent="0.25">
      <c r="B24"/>
      <c r="C24" s="7"/>
      <c r="D24" s="7"/>
      <c r="E24"/>
      <c r="F24" s="1"/>
      <c r="G24"/>
    </row>
    <row r="25" spans="2:7" s="2" customFormat="1" x14ac:dyDescent="0.25">
      <c r="B25"/>
      <c r="C25" s="7"/>
      <c r="D25" s="7"/>
      <c r="E25"/>
      <c r="F25" s="1"/>
      <c r="G25"/>
    </row>
    <row r="26" spans="2:7" s="2" customFormat="1" x14ac:dyDescent="0.25">
      <c r="B26"/>
      <c r="C26" s="7"/>
      <c r="D26" s="7"/>
      <c r="E26"/>
      <c r="F26" s="1"/>
      <c r="G26"/>
    </row>
    <row r="27" spans="2:7" s="2" customFormat="1" x14ac:dyDescent="0.25">
      <c r="B27"/>
      <c r="C27" s="7"/>
      <c r="D27" s="7"/>
      <c r="E27"/>
      <c r="F27" s="1"/>
      <c r="G27"/>
    </row>
    <row r="28" spans="2:7" s="2" customFormat="1" x14ac:dyDescent="0.25">
      <c r="B28"/>
      <c r="C28" s="7"/>
      <c r="D28" s="7"/>
      <c r="E28"/>
      <c r="F28" s="1"/>
      <c r="G28"/>
    </row>
    <row r="29" spans="2:7" s="2" customFormat="1" x14ac:dyDescent="0.25">
      <c r="B29"/>
      <c r="C29" s="7"/>
      <c r="D29" s="7"/>
      <c r="E29"/>
      <c r="F29" s="1"/>
      <c r="G29"/>
    </row>
    <row r="30" spans="2:7" s="2" customFormat="1" x14ac:dyDescent="0.25">
      <c r="B30"/>
      <c r="C30" s="7"/>
      <c r="D30" s="7"/>
      <c r="E30"/>
      <c r="F30" s="1"/>
      <c r="G30"/>
    </row>
    <row r="31" spans="2:7" s="2" customFormat="1" x14ac:dyDescent="0.25">
      <c r="B31"/>
      <c r="C31" s="7"/>
      <c r="D31" s="7"/>
      <c r="E31"/>
      <c r="F31" s="1"/>
      <c r="G31"/>
    </row>
    <row r="32" spans="2:7" s="2" customFormat="1" x14ac:dyDescent="0.25">
      <c r="B32"/>
      <c r="C32" s="7"/>
      <c r="D32" s="7"/>
      <c r="E32"/>
      <c r="F32" s="1"/>
      <c r="G32"/>
    </row>
    <row r="33" spans="2:7" s="2" customFormat="1" x14ac:dyDescent="0.25">
      <c r="B33"/>
      <c r="C33" s="7"/>
      <c r="D33" s="7"/>
      <c r="E33"/>
      <c r="F33" s="1"/>
      <c r="G33"/>
    </row>
    <row r="34" spans="2:7" s="2" customFormat="1" x14ac:dyDescent="0.25">
      <c r="B34"/>
      <c r="C34" s="7"/>
      <c r="D34" s="7"/>
      <c r="E34"/>
      <c r="F34" s="1"/>
      <c r="G34"/>
    </row>
    <row r="35" spans="2:7" s="2" customFormat="1" x14ac:dyDescent="0.25">
      <c r="B35"/>
      <c r="C35" s="7"/>
      <c r="D35" s="7"/>
      <c r="E35"/>
      <c r="F35" s="1"/>
      <c r="G35"/>
    </row>
    <row r="36" spans="2:7" s="2" customFormat="1" x14ac:dyDescent="0.25">
      <c r="B36"/>
      <c r="C36" s="7"/>
      <c r="D36" s="7"/>
      <c r="E36"/>
      <c r="F36" s="1"/>
      <c r="G36"/>
    </row>
    <row r="37" spans="2:7" s="2" customFormat="1" x14ac:dyDescent="0.25">
      <c r="B37"/>
      <c r="C37" s="7"/>
      <c r="D37" s="7"/>
      <c r="E37"/>
      <c r="F37" s="1"/>
      <c r="G37"/>
    </row>
    <row r="38" spans="2:7" s="2" customFormat="1" x14ac:dyDescent="0.25">
      <c r="B38"/>
      <c r="C38" s="7"/>
      <c r="D38" s="7"/>
      <c r="E38"/>
      <c r="F38" s="1"/>
      <c r="G38"/>
    </row>
    <row r="39" spans="2:7" s="2" customFormat="1" x14ac:dyDescent="0.25">
      <c r="B39"/>
      <c r="C39" s="7"/>
      <c r="D39" s="7"/>
      <c r="E39"/>
      <c r="F39" s="1"/>
      <c r="G39"/>
    </row>
    <row r="40" spans="2:7" s="2" customFormat="1" x14ac:dyDescent="0.25">
      <c r="B40"/>
      <c r="C40" s="7"/>
      <c r="D40" s="7"/>
      <c r="E40"/>
      <c r="F40" s="1"/>
      <c r="G40"/>
    </row>
    <row r="41" spans="2:7" s="2" customFormat="1" x14ac:dyDescent="0.25">
      <c r="B41"/>
      <c r="C41" s="7"/>
      <c r="D41" s="7"/>
      <c r="E41"/>
      <c r="F41" s="1"/>
      <c r="G41"/>
    </row>
    <row r="42" spans="2:7" s="2" customFormat="1" x14ac:dyDescent="0.25">
      <c r="B42"/>
      <c r="C42" s="7"/>
      <c r="D42" s="7"/>
      <c r="E42"/>
      <c r="F42" s="1"/>
      <c r="G42"/>
    </row>
    <row r="43" spans="2:7" s="2" customFormat="1" x14ac:dyDescent="0.25">
      <c r="B43"/>
      <c r="C43" s="7"/>
      <c r="D43" s="7"/>
      <c r="E43"/>
      <c r="F43" s="1"/>
      <c r="G43"/>
    </row>
    <row r="44" spans="2:7" s="2" customFormat="1" x14ac:dyDescent="0.25">
      <c r="B44"/>
      <c r="C44" s="7"/>
      <c r="D44" s="7"/>
      <c r="E44"/>
      <c r="F44" s="1"/>
      <c r="G44"/>
    </row>
    <row r="45" spans="2:7" s="2" customFormat="1" x14ac:dyDescent="0.25">
      <c r="B45"/>
      <c r="C45" s="7"/>
      <c r="D45" s="7"/>
      <c r="E45"/>
      <c r="F45" s="1"/>
      <c r="G45"/>
    </row>
    <row r="46" spans="2:7" s="2" customFormat="1" x14ac:dyDescent="0.25">
      <c r="B46"/>
      <c r="C46" s="7"/>
      <c r="D46" s="7"/>
      <c r="E46"/>
      <c r="F46" s="1"/>
      <c r="G46"/>
    </row>
    <row r="47" spans="2:7" s="2" customFormat="1" x14ac:dyDescent="0.25">
      <c r="B47"/>
      <c r="C47" s="7"/>
      <c r="D47" s="7"/>
      <c r="E47"/>
      <c r="F47" s="1"/>
      <c r="G47"/>
    </row>
    <row r="48" spans="2:7" s="2" customFormat="1" x14ac:dyDescent="0.25">
      <c r="B48"/>
      <c r="C48" s="7"/>
      <c r="D48" s="7"/>
      <c r="E48"/>
      <c r="F48" s="1"/>
      <c r="G48"/>
    </row>
    <row r="49" spans="2:7" s="2" customFormat="1" x14ac:dyDescent="0.25">
      <c r="B49"/>
      <c r="C49" s="7"/>
      <c r="D49" s="7"/>
      <c r="E49"/>
      <c r="F49" s="1"/>
      <c r="G49"/>
    </row>
    <row r="50" spans="2:7" s="2" customFormat="1" x14ac:dyDescent="0.25">
      <c r="B50"/>
      <c r="C50" s="7"/>
      <c r="D50" s="7"/>
      <c r="E50"/>
      <c r="F50" s="1"/>
      <c r="G50"/>
    </row>
    <row r="51" spans="2:7" s="2" customFormat="1" x14ac:dyDescent="0.25">
      <c r="B51"/>
      <c r="C51" s="7"/>
      <c r="D51" s="7"/>
      <c r="E51"/>
      <c r="F51" s="1"/>
      <c r="G51"/>
    </row>
    <row r="52" spans="2:7" s="2" customFormat="1" x14ac:dyDescent="0.25">
      <c r="B52"/>
      <c r="C52" s="7"/>
      <c r="D52" s="7"/>
      <c r="E52"/>
      <c r="F52" s="1"/>
      <c r="G52"/>
    </row>
    <row r="53" spans="2:7" s="2" customFormat="1" x14ac:dyDescent="0.25">
      <c r="B53"/>
      <c r="C53" s="7"/>
      <c r="D53" s="7"/>
      <c r="E53"/>
      <c r="F53" s="1"/>
      <c r="G53"/>
    </row>
    <row r="54" spans="2:7" s="2" customFormat="1" x14ac:dyDescent="0.25">
      <c r="B54"/>
      <c r="C54" s="7"/>
      <c r="D54" s="7"/>
      <c r="E54"/>
      <c r="F54" s="1"/>
      <c r="G54"/>
    </row>
    <row r="55" spans="2:7" s="2" customFormat="1" x14ac:dyDescent="0.25">
      <c r="B55"/>
      <c r="C55" s="7"/>
      <c r="D55" s="7"/>
      <c r="E55"/>
      <c r="F55" s="1"/>
      <c r="G55"/>
    </row>
    <row r="56" spans="2:7" s="2" customFormat="1" x14ac:dyDescent="0.25">
      <c r="B56"/>
      <c r="C56" s="7"/>
      <c r="D56" s="7"/>
      <c r="E56"/>
      <c r="F56" s="1"/>
      <c r="G56"/>
    </row>
    <row r="57" spans="2:7" s="2" customFormat="1" x14ac:dyDescent="0.25">
      <c r="B57"/>
      <c r="C57" s="7"/>
      <c r="D57" s="7"/>
      <c r="E57"/>
      <c r="F57" s="1"/>
      <c r="G57"/>
    </row>
    <row r="58" spans="2:7" s="2" customFormat="1" x14ac:dyDescent="0.25">
      <c r="B58"/>
      <c r="C58" s="7"/>
      <c r="D58" s="7"/>
      <c r="E58"/>
      <c r="F58" s="1"/>
      <c r="G58"/>
    </row>
    <row r="59" spans="2:7" s="2" customFormat="1" x14ac:dyDescent="0.25">
      <c r="B59"/>
      <c r="C59" s="7"/>
      <c r="D59" s="7"/>
      <c r="E59"/>
      <c r="F59" s="1"/>
      <c r="G59"/>
    </row>
    <row r="60" spans="2:7" s="2" customFormat="1" x14ac:dyDescent="0.25">
      <c r="B60"/>
      <c r="C60" s="7"/>
      <c r="D60" s="7"/>
      <c r="E60"/>
      <c r="F60" s="1"/>
      <c r="G60"/>
    </row>
    <row r="61" spans="2:7" s="2" customFormat="1" x14ac:dyDescent="0.25">
      <c r="B61"/>
      <c r="C61" s="7"/>
      <c r="D61" s="7"/>
      <c r="E61"/>
      <c r="F61" s="1"/>
      <c r="G61"/>
    </row>
    <row r="62" spans="2:7" s="2" customFormat="1" x14ac:dyDescent="0.25">
      <c r="B62"/>
      <c r="C62" s="7"/>
      <c r="D62" s="7"/>
      <c r="E62"/>
      <c r="F62" s="1"/>
      <c r="G62"/>
    </row>
    <row r="63" spans="2:7" s="2" customFormat="1" x14ac:dyDescent="0.25">
      <c r="B63"/>
      <c r="C63" s="7"/>
      <c r="D63" s="7"/>
      <c r="E63"/>
      <c r="F63" s="1"/>
      <c r="G63"/>
    </row>
    <row r="64" spans="2:7" s="2" customFormat="1" x14ac:dyDescent="0.25">
      <c r="B64"/>
      <c r="C64" s="7"/>
      <c r="D64" s="7"/>
      <c r="E64"/>
      <c r="F64" s="1"/>
      <c r="G64"/>
    </row>
    <row r="65" spans="2:7" s="2" customFormat="1" x14ac:dyDescent="0.25">
      <c r="B65"/>
      <c r="C65" s="7"/>
      <c r="D65" s="7"/>
      <c r="E65"/>
      <c r="F65" s="1"/>
      <c r="G65"/>
    </row>
    <row r="66" spans="2:7" s="2" customFormat="1" x14ac:dyDescent="0.25">
      <c r="B66"/>
      <c r="C66" s="7"/>
      <c r="D66" s="7"/>
      <c r="E66"/>
      <c r="F66" s="1"/>
      <c r="G66"/>
    </row>
    <row r="67" spans="2:7" s="2" customFormat="1" x14ac:dyDescent="0.25">
      <c r="B67"/>
      <c r="C67" s="7"/>
      <c r="D67" s="7"/>
      <c r="E67"/>
      <c r="F67" s="1"/>
      <c r="G67"/>
    </row>
    <row r="68" spans="2:7" s="2" customFormat="1" x14ac:dyDescent="0.25">
      <c r="B68"/>
      <c r="C68" s="7"/>
      <c r="D68" s="7"/>
      <c r="E68"/>
      <c r="F68" s="1"/>
      <c r="G68"/>
    </row>
    <row r="69" spans="2:7" s="2" customFormat="1" x14ac:dyDescent="0.25">
      <c r="B69"/>
      <c r="C69" s="7"/>
      <c r="D69" s="7"/>
      <c r="E69"/>
      <c r="F69" s="1"/>
      <c r="G69"/>
    </row>
    <row r="70" spans="2:7" s="2" customFormat="1" x14ac:dyDescent="0.25">
      <c r="B70"/>
      <c r="C70" s="7"/>
      <c r="D70" s="7"/>
      <c r="E70"/>
      <c r="F70" s="1"/>
      <c r="G70"/>
    </row>
    <row r="71" spans="2:7" s="2" customFormat="1" x14ac:dyDescent="0.25">
      <c r="B71"/>
      <c r="C71" s="7"/>
      <c r="D71" s="7"/>
      <c r="E71"/>
      <c r="F71" s="1"/>
      <c r="G71"/>
    </row>
    <row r="72" spans="2:7" s="2" customFormat="1" x14ac:dyDescent="0.25">
      <c r="B72"/>
      <c r="C72" s="7"/>
      <c r="D72" s="7"/>
      <c r="E72"/>
      <c r="F72" s="1"/>
      <c r="G72"/>
    </row>
    <row r="73" spans="2:7" s="2" customFormat="1" x14ac:dyDescent="0.25">
      <c r="B73"/>
      <c r="C73" s="7"/>
      <c r="D73" s="7"/>
      <c r="E73"/>
      <c r="F73" s="1"/>
      <c r="G73"/>
    </row>
    <row r="74" spans="2:7" s="2" customFormat="1" x14ac:dyDescent="0.25">
      <c r="B74"/>
      <c r="C74" s="7"/>
      <c r="D74" s="7"/>
      <c r="E74"/>
      <c r="F74" s="1"/>
      <c r="G74"/>
    </row>
    <row r="75" spans="2:7" s="2" customFormat="1" x14ac:dyDescent="0.25">
      <c r="B75"/>
      <c r="C75" s="7"/>
      <c r="D75" s="7"/>
      <c r="E75"/>
      <c r="F75" s="1"/>
      <c r="G75"/>
    </row>
    <row r="76" spans="2:7" s="2" customFormat="1" x14ac:dyDescent="0.25">
      <c r="B76"/>
      <c r="C76" s="7"/>
      <c r="D76" s="7"/>
      <c r="E76"/>
      <c r="F76" s="1"/>
      <c r="G76"/>
    </row>
    <row r="77" spans="2:7" s="2" customFormat="1" x14ac:dyDescent="0.25">
      <c r="B77"/>
      <c r="C77" s="7"/>
      <c r="D77" s="7"/>
      <c r="E77"/>
      <c r="F77" s="1"/>
      <c r="G77"/>
    </row>
    <row r="78" spans="2:7" s="2" customFormat="1" x14ac:dyDescent="0.25">
      <c r="B78"/>
      <c r="C78" s="7"/>
      <c r="D78" s="7"/>
      <c r="E78"/>
      <c r="F78" s="1"/>
      <c r="G78"/>
    </row>
    <row r="79" spans="2:7" s="2" customFormat="1" x14ac:dyDescent="0.25">
      <c r="B79"/>
      <c r="C79" s="7"/>
      <c r="D79" s="7"/>
      <c r="E79"/>
      <c r="F79" s="1"/>
      <c r="G79"/>
    </row>
    <row r="80" spans="2:7" s="2" customFormat="1" x14ac:dyDescent="0.25">
      <c r="B80"/>
      <c r="C80" s="7"/>
      <c r="D80" s="7"/>
      <c r="E80"/>
      <c r="F80" s="1"/>
      <c r="G80"/>
    </row>
    <row r="81" spans="2:7" s="2" customFormat="1" x14ac:dyDescent="0.25">
      <c r="B81"/>
      <c r="C81" s="7"/>
      <c r="D81" s="7"/>
      <c r="E81"/>
      <c r="F81" s="1"/>
      <c r="G81"/>
    </row>
    <row r="82" spans="2:7" s="2" customFormat="1" x14ac:dyDescent="0.25">
      <c r="B82"/>
      <c r="C82" s="7"/>
      <c r="D82" s="7"/>
      <c r="E82"/>
      <c r="F82" s="1"/>
      <c r="G82"/>
    </row>
    <row r="83" spans="2:7" s="2" customFormat="1" x14ac:dyDescent="0.25">
      <c r="B83"/>
      <c r="C83" s="7"/>
      <c r="D83" s="7"/>
      <c r="E83"/>
      <c r="F83" s="1"/>
      <c r="G83"/>
    </row>
    <row r="84" spans="2:7" s="2" customFormat="1" x14ac:dyDescent="0.25">
      <c r="B84"/>
      <c r="C84" s="7"/>
      <c r="D84" s="7"/>
      <c r="E84"/>
      <c r="F84" s="1"/>
      <c r="G84"/>
    </row>
    <row r="85" spans="2:7" s="2" customFormat="1" x14ac:dyDescent="0.25">
      <c r="B85"/>
      <c r="C85" s="7"/>
      <c r="D85" s="7"/>
      <c r="E85"/>
      <c r="F85" s="1"/>
      <c r="G85"/>
    </row>
    <row r="86" spans="2:7" s="2" customFormat="1" x14ac:dyDescent="0.25">
      <c r="B86"/>
      <c r="C86" s="7"/>
      <c r="D86" s="7"/>
      <c r="E86"/>
      <c r="F86" s="1"/>
      <c r="G86"/>
    </row>
    <row r="87" spans="2:7" s="2" customFormat="1" x14ac:dyDescent="0.25">
      <c r="B87"/>
      <c r="C87" s="7"/>
      <c r="D87" s="7"/>
      <c r="E87"/>
      <c r="F87" s="1"/>
      <c r="G87"/>
    </row>
    <row r="88" spans="2:7" s="2" customFormat="1" x14ac:dyDescent="0.25">
      <c r="B88"/>
      <c r="C88" s="7"/>
      <c r="D88" s="7"/>
      <c r="E88"/>
      <c r="F88" s="1"/>
      <c r="G88"/>
    </row>
    <row r="89" spans="2:7" s="2" customFormat="1" x14ac:dyDescent="0.25">
      <c r="B89"/>
      <c r="C89" s="7"/>
      <c r="D89" s="7"/>
      <c r="E89"/>
      <c r="F89" s="1"/>
      <c r="G89"/>
    </row>
    <row r="90" spans="2:7" s="2" customFormat="1" x14ac:dyDescent="0.25">
      <c r="B90"/>
      <c r="C90" s="7"/>
      <c r="D90" s="7"/>
      <c r="E90"/>
      <c r="F90" s="1"/>
      <c r="G90"/>
    </row>
    <row r="91" spans="2:7" s="2" customFormat="1" x14ac:dyDescent="0.25">
      <c r="B91"/>
      <c r="C91" s="7"/>
      <c r="D91" s="7"/>
      <c r="E91"/>
      <c r="F91" s="1"/>
      <c r="G91"/>
    </row>
    <row r="92" spans="2:7" s="2" customFormat="1" x14ac:dyDescent="0.25">
      <c r="B92"/>
      <c r="C92" s="7"/>
      <c r="D92" s="7"/>
      <c r="E92"/>
      <c r="F92" s="1"/>
      <c r="G92"/>
    </row>
    <row r="93" spans="2:7" s="2" customFormat="1" x14ac:dyDescent="0.25">
      <c r="B93"/>
      <c r="C93" s="7"/>
      <c r="D93" s="7"/>
      <c r="E93"/>
      <c r="F93" s="1"/>
      <c r="G93"/>
    </row>
    <row r="94" spans="2:7" s="2" customFormat="1" x14ac:dyDescent="0.25">
      <c r="B94"/>
      <c r="C94" s="7"/>
      <c r="D94" s="7"/>
      <c r="E94"/>
      <c r="F94" s="1"/>
      <c r="G94"/>
    </row>
    <row r="95" spans="2:7" s="2" customFormat="1" x14ac:dyDescent="0.25">
      <c r="B95"/>
      <c r="C95" s="7"/>
      <c r="D95" s="7"/>
      <c r="E95"/>
      <c r="F95" s="1"/>
      <c r="G95"/>
    </row>
    <row r="96" spans="2:7" s="2" customFormat="1" x14ac:dyDescent="0.25">
      <c r="B96"/>
      <c r="C96" s="7"/>
      <c r="D96" s="7"/>
      <c r="E96"/>
      <c r="F96" s="1"/>
      <c r="G96"/>
    </row>
    <row r="97" spans="2:7" s="2" customFormat="1" x14ac:dyDescent="0.25">
      <c r="B97"/>
      <c r="C97" s="7"/>
      <c r="D97" s="7"/>
      <c r="E97"/>
      <c r="F97" s="1"/>
      <c r="G97"/>
    </row>
    <row r="98" spans="2:7" s="2" customFormat="1" x14ac:dyDescent="0.25">
      <c r="B98"/>
      <c r="C98" s="7"/>
      <c r="D98" s="7"/>
      <c r="E98"/>
      <c r="F98" s="1"/>
      <c r="G98"/>
    </row>
    <row r="99" spans="2:7" s="2" customFormat="1" x14ac:dyDescent="0.25">
      <c r="B99"/>
      <c r="C99" s="7"/>
      <c r="D99" s="7"/>
      <c r="E99"/>
      <c r="F99" s="1"/>
      <c r="G99"/>
    </row>
    <row r="100" spans="2:7" s="2" customFormat="1" x14ac:dyDescent="0.25">
      <c r="B100"/>
      <c r="C100" s="7"/>
      <c r="D100" s="7"/>
      <c r="E100"/>
      <c r="F100" s="1"/>
      <c r="G100"/>
    </row>
    <row r="101" spans="2:7" s="2" customFormat="1" x14ac:dyDescent="0.25">
      <c r="B101"/>
      <c r="C101" s="7"/>
      <c r="D101" s="7"/>
      <c r="E101"/>
      <c r="F101" s="1"/>
      <c r="G101"/>
    </row>
    <row r="102" spans="2:7" s="2" customFormat="1" x14ac:dyDescent="0.25">
      <c r="B102"/>
      <c r="C102" s="7"/>
      <c r="D102" s="7"/>
      <c r="E102"/>
      <c r="F102" s="1"/>
      <c r="G102"/>
    </row>
    <row r="103" spans="2:7" s="2" customFormat="1" x14ac:dyDescent="0.25">
      <c r="B103"/>
      <c r="C103" s="7"/>
      <c r="D103" s="7"/>
      <c r="E103"/>
      <c r="F103" s="1"/>
      <c r="G103"/>
    </row>
    <row r="104" spans="2:7" s="2" customFormat="1" x14ac:dyDescent="0.25">
      <c r="B104"/>
      <c r="C104" s="7"/>
      <c r="D104" s="7"/>
      <c r="E104"/>
      <c r="F104" s="1"/>
      <c r="G104"/>
    </row>
    <row r="105" spans="2:7" s="2" customFormat="1" x14ac:dyDescent="0.25">
      <c r="B105"/>
      <c r="C105" s="7"/>
      <c r="D105" s="7"/>
      <c r="E105"/>
      <c r="F105" s="1"/>
      <c r="G105"/>
    </row>
    <row r="106" spans="2:7" s="2" customFormat="1" x14ac:dyDescent="0.25">
      <c r="B106"/>
      <c r="C106" s="7"/>
      <c r="D106" s="7"/>
      <c r="E106"/>
      <c r="F106" s="1"/>
      <c r="G106"/>
    </row>
    <row r="107" spans="2:7" s="2" customFormat="1" x14ac:dyDescent="0.25">
      <c r="B107"/>
      <c r="C107" s="7"/>
      <c r="D107" s="7"/>
      <c r="E107"/>
      <c r="F107" s="1"/>
      <c r="G107"/>
    </row>
    <row r="108" spans="2:7" s="2" customFormat="1" x14ac:dyDescent="0.25">
      <c r="B108"/>
      <c r="C108" s="7"/>
      <c r="D108" s="7"/>
      <c r="E108"/>
      <c r="F108" s="1"/>
      <c r="G108"/>
    </row>
    <row r="109" spans="2:7" s="2" customFormat="1" x14ac:dyDescent="0.25">
      <c r="B109"/>
      <c r="C109" s="7"/>
      <c r="D109" s="7"/>
      <c r="E109"/>
      <c r="F109" s="1"/>
      <c r="G109"/>
    </row>
    <row r="110" spans="2:7" s="2" customFormat="1" x14ac:dyDescent="0.25">
      <c r="B110"/>
      <c r="C110" s="7"/>
      <c r="D110" s="7"/>
      <c r="E110"/>
      <c r="F110" s="1"/>
      <c r="G110"/>
    </row>
    <row r="111" spans="2:7" s="2" customFormat="1" x14ac:dyDescent="0.25">
      <c r="B111"/>
      <c r="C111" s="7"/>
      <c r="D111" s="7"/>
      <c r="E111"/>
      <c r="F111" s="1"/>
      <c r="G111"/>
    </row>
    <row r="112" spans="2:7" s="2" customFormat="1" x14ac:dyDescent="0.25">
      <c r="B112"/>
      <c r="C112" s="7"/>
      <c r="D112" s="7"/>
      <c r="E112"/>
      <c r="F112" s="1"/>
      <c r="G112"/>
    </row>
    <row r="113" spans="2:7" s="2" customFormat="1" x14ac:dyDescent="0.25">
      <c r="B113"/>
      <c r="C113" s="7"/>
      <c r="D113" s="7"/>
      <c r="E113"/>
      <c r="F113" s="1"/>
      <c r="G113"/>
    </row>
    <row r="114" spans="2:7" s="2" customFormat="1" x14ac:dyDescent="0.25">
      <c r="B114"/>
      <c r="C114" s="7"/>
      <c r="D114" s="7"/>
      <c r="E114"/>
      <c r="F114" s="1"/>
      <c r="G114"/>
    </row>
    <row r="115" spans="2:7" s="2" customFormat="1" x14ac:dyDescent="0.25">
      <c r="B115"/>
      <c r="C115" s="7"/>
      <c r="D115" s="7"/>
      <c r="E115"/>
      <c r="F115" s="1"/>
      <c r="G115"/>
    </row>
    <row r="116" spans="2:7" s="2" customFormat="1" x14ac:dyDescent="0.25">
      <c r="B116"/>
      <c r="C116" s="7"/>
      <c r="D116" s="7"/>
      <c r="E116"/>
      <c r="F116" s="1"/>
      <c r="G116"/>
    </row>
    <row r="117" spans="2:7" s="2" customFormat="1" x14ac:dyDescent="0.25">
      <c r="B117"/>
      <c r="C117" s="7"/>
      <c r="D117" s="7"/>
      <c r="E117"/>
      <c r="F117" s="1"/>
      <c r="G117"/>
    </row>
    <row r="118" spans="2:7" s="2" customFormat="1" x14ac:dyDescent="0.25">
      <c r="B118"/>
      <c r="C118" s="7"/>
      <c r="D118" s="7"/>
      <c r="E118"/>
      <c r="F118" s="1"/>
      <c r="G118"/>
    </row>
    <row r="119" spans="2:7" s="2" customFormat="1" x14ac:dyDescent="0.25">
      <c r="B119"/>
      <c r="C119" s="7"/>
      <c r="D119" s="7"/>
      <c r="E119"/>
      <c r="F119" s="1"/>
      <c r="G119"/>
    </row>
    <row r="120" spans="2:7" s="2" customFormat="1" x14ac:dyDescent="0.25">
      <c r="B120"/>
      <c r="C120" s="7"/>
      <c r="D120" s="7"/>
      <c r="E120"/>
      <c r="F120" s="1"/>
      <c r="G120"/>
    </row>
    <row r="121" spans="2:7" s="2" customFormat="1" x14ac:dyDescent="0.25">
      <c r="B121"/>
      <c r="C121" s="7"/>
      <c r="D121" s="7"/>
      <c r="E121"/>
      <c r="F121" s="1"/>
      <c r="G121"/>
    </row>
    <row r="122" spans="2:7" s="2" customFormat="1" x14ac:dyDescent="0.25">
      <c r="B122"/>
      <c r="C122" s="7"/>
      <c r="D122" s="7"/>
      <c r="E122"/>
      <c r="F122" s="1"/>
      <c r="G122"/>
    </row>
    <row r="123" spans="2:7" s="2" customFormat="1" x14ac:dyDescent="0.25">
      <c r="B123"/>
      <c r="C123" s="7"/>
      <c r="D123" s="7"/>
      <c r="E123"/>
      <c r="F123" s="1"/>
      <c r="G123"/>
    </row>
    <row r="124" spans="2:7" s="2" customFormat="1" x14ac:dyDescent="0.25">
      <c r="B124"/>
      <c r="C124" s="7"/>
      <c r="D124" s="7"/>
      <c r="E124"/>
      <c r="F124" s="1"/>
      <c r="G124"/>
    </row>
    <row r="125" spans="2:7" s="2" customFormat="1" x14ac:dyDescent="0.25">
      <c r="B125"/>
      <c r="C125" s="7"/>
      <c r="D125" s="7"/>
      <c r="E125"/>
      <c r="F125" s="1"/>
      <c r="G125"/>
    </row>
    <row r="126" spans="2:7" s="2" customFormat="1" x14ac:dyDescent="0.25">
      <c r="B126"/>
      <c r="C126" s="7"/>
      <c r="D126" s="7"/>
      <c r="E126"/>
      <c r="F126" s="1"/>
      <c r="G126"/>
    </row>
    <row r="127" spans="2:7" s="2" customFormat="1" x14ac:dyDescent="0.25">
      <c r="B127"/>
      <c r="C127" s="7"/>
      <c r="D127" s="7"/>
      <c r="E127"/>
      <c r="F127" s="1"/>
      <c r="G127"/>
    </row>
    <row r="128" spans="2:7" s="2" customFormat="1" x14ac:dyDescent="0.25">
      <c r="B128"/>
      <c r="C128" s="7"/>
      <c r="D128" s="7"/>
      <c r="E128"/>
      <c r="F128" s="1"/>
      <c r="G128"/>
    </row>
    <row r="129" spans="2:7" s="2" customFormat="1" x14ac:dyDescent="0.25">
      <c r="B129"/>
      <c r="C129" s="7"/>
      <c r="D129" s="7"/>
      <c r="E129"/>
      <c r="F129" s="1"/>
      <c r="G129"/>
    </row>
    <row r="130" spans="2:7" s="2" customFormat="1" x14ac:dyDescent="0.25">
      <c r="B130"/>
      <c r="C130" s="7"/>
      <c r="D130" s="7"/>
      <c r="E130"/>
      <c r="F130" s="1"/>
      <c r="G130"/>
    </row>
    <row r="131" spans="2:7" s="2" customFormat="1" x14ac:dyDescent="0.25">
      <c r="B131"/>
      <c r="C131" s="7"/>
      <c r="D131" s="7"/>
      <c r="E131"/>
      <c r="F131" s="1"/>
      <c r="G131"/>
    </row>
    <row r="132" spans="2:7" s="2" customFormat="1" x14ac:dyDescent="0.25">
      <c r="B132"/>
      <c r="C132" s="7"/>
      <c r="D132" s="7"/>
      <c r="E132"/>
      <c r="F132" s="1"/>
      <c r="G132"/>
    </row>
    <row r="133" spans="2:7" s="2" customFormat="1" x14ac:dyDescent="0.25">
      <c r="B133"/>
      <c r="C133" s="7"/>
      <c r="D133" s="7"/>
      <c r="E133"/>
      <c r="F133" s="1"/>
      <c r="G133"/>
    </row>
    <row r="134" spans="2:7" s="2" customFormat="1" x14ac:dyDescent="0.25">
      <c r="B134"/>
      <c r="C134" s="7"/>
      <c r="D134" s="7"/>
      <c r="E134"/>
      <c r="F134" s="1"/>
      <c r="G134"/>
    </row>
    <row r="135" spans="2:7" s="2" customFormat="1" x14ac:dyDescent="0.25">
      <c r="B135"/>
      <c r="C135" s="7"/>
      <c r="D135" s="7"/>
      <c r="E135"/>
      <c r="F135" s="1"/>
      <c r="G135"/>
    </row>
    <row r="136" spans="2:7" s="2" customFormat="1" x14ac:dyDescent="0.25">
      <c r="B136"/>
      <c r="C136" s="7"/>
      <c r="D136" s="7"/>
      <c r="E136"/>
      <c r="F136" s="1"/>
      <c r="G136"/>
    </row>
    <row r="137" spans="2:7" s="2" customFormat="1" x14ac:dyDescent="0.25">
      <c r="B137"/>
      <c r="C137" s="7"/>
      <c r="D137" s="7"/>
      <c r="E137"/>
      <c r="F137" s="1"/>
      <c r="G137"/>
    </row>
    <row r="138" spans="2:7" s="2" customFormat="1" x14ac:dyDescent="0.25">
      <c r="B138"/>
      <c r="C138" s="7"/>
      <c r="D138" s="7"/>
      <c r="E138"/>
      <c r="F138" s="1"/>
      <c r="G138"/>
    </row>
    <row r="139" spans="2:7" s="2" customFormat="1" x14ac:dyDescent="0.25">
      <c r="B139"/>
      <c r="C139" s="7"/>
      <c r="D139" s="7"/>
      <c r="E139"/>
      <c r="F139" s="1"/>
      <c r="G139"/>
    </row>
    <row r="140" spans="2:7" s="2" customFormat="1" x14ac:dyDescent="0.25">
      <c r="B140"/>
      <c r="C140" s="7"/>
      <c r="D140" s="7"/>
      <c r="E140"/>
      <c r="F140" s="1"/>
      <c r="G140"/>
    </row>
    <row r="141" spans="2:7" s="2" customFormat="1" x14ac:dyDescent="0.25">
      <c r="B141"/>
      <c r="C141" s="7"/>
      <c r="D141" s="7"/>
      <c r="E141"/>
      <c r="F141" s="1"/>
      <c r="G141"/>
    </row>
    <row r="142" spans="2:7" s="2" customFormat="1" x14ac:dyDescent="0.25">
      <c r="B142"/>
      <c r="C142" s="7"/>
      <c r="D142" s="7"/>
      <c r="E142"/>
      <c r="F142" s="1"/>
      <c r="G142"/>
    </row>
    <row r="143" spans="2:7" s="2" customFormat="1" x14ac:dyDescent="0.25">
      <c r="B143"/>
      <c r="C143" s="7"/>
      <c r="D143" s="7"/>
      <c r="E143"/>
      <c r="F143" s="1"/>
      <c r="G143"/>
    </row>
    <row r="144" spans="2:7" s="2" customFormat="1" x14ac:dyDescent="0.25">
      <c r="B144"/>
      <c r="C144" s="7"/>
      <c r="D144" s="7"/>
      <c r="E144"/>
      <c r="F144" s="1"/>
      <c r="G144"/>
    </row>
    <row r="145" spans="2:15" s="2" customFormat="1" x14ac:dyDescent="0.25">
      <c r="B145"/>
      <c r="C145" s="7"/>
      <c r="D145" s="7"/>
      <c r="E145"/>
      <c r="F145" s="1"/>
      <c r="G145"/>
    </row>
    <row r="146" spans="2:15" s="2" customFormat="1" x14ac:dyDescent="0.25">
      <c r="B146"/>
      <c r="C146" s="7"/>
      <c r="D146" s="7"/>
      <c r="E146"/>
      <c r="F146" s="1"/>
      <c r="G146"/>
    </row>
    <row r="147" spans="2:15" s="2" customFormat="1" x14ac:dyDescent="0.25">
      <c r="B147"/>
      <c r="C147" s="7"/>
      <c r="D147" s="7"/>
      <c r="E147"/>
      <c r="F147" s="1"/>
      <c r="G147"/>
      <c r="H147"/>
    </row>
    <row r="148" spans="2:15" s="2" customFormat="1" x14ac:dyDescent="0.25">
      <c r="B148"/>
      <c r="C148" s="7"/>
      <c r="D148" s="7"/>
      <c r="E148"/>
      <c r="F148" s="1"/>
      <c r="G148"/>
      <c r="H148"/>
    </row>
    <row r="149" spans="2:15" s="2" customFormat="1" x14ac:dyDescent="0.25">
      <c r="B149"/>
      <c r="C149" s="7"/>
      <c r="D149" s="7"/>
      <c r="E149"/>
      <c r="F149" s="1"/>
      <c r="G149"/>
      <c r="H149"/>
    </row>
    <row r="150" spans="2:15" s="2" customFormat="1" x14ac:dyDescent="0.25">
      <c r="B150"/>
      <c r="C150" s="7"/>
      <c r="D150" s="7"/>
      <c r="E150"/>
      <c r="F150" s="1"/>
      <c r="G150"/>
      <c r="H150"/>
    </row>
    <row r="151" spans="2:15" s="2" customFormat="1" x14ac:dyDescent="0.25">
      <c r="B151"/>
      <c r="C151" s="7"/>
      <c r="D151" s="7"/>
      <c r="E151"/>
      <c r="F151" s="1"/>
      <c r="G151"/>
      <c r="H151"/>
      <c r="I151"/>
    </row>
    <row r="152" spans="2:15" x14ac:dyDescent="0.25">
      <c r="J152" s="2"/>
      <c r="K152" s="2"/>
    </row>
    <row r="153" spans="2:15" x14ac:dyDescent="0.25">
      <c r="I153" s="2"/>
      <c r="J153" s="2"/>
      <c r="K153" s="2"/>
    </row>
    <row r="154" spans="2:15" s="2" customFormat="1" x14ac:dyDescent="0.25">
      <c r="B154"/>
      <c r="C154" s="7"/>
      <c r="D154" s="7"/>
      <c r="E154"/>
      <c r="F154" s="1"/>
      <c r="G154"/>
      <c r="H154"/>
      <c r="L154"/>
      <c r="M154"/>
      <c r="N154"/>
      <c r="O154"/>
    </row>
    <row r="155" spans="2:15" x14ac:dyDescent="0.25">
      <c r="J155" s="2"/>
      <c r="K155" s="2"/>
    </row>
    <row r="156" spans="2:15" x14ac:dyDescent="0.25">
      <c r="J156" s="2"/>
      <c r="K156" s="2"/>
    </row>
    <row r="157" spans="2:15" x14ac:dyDescent="0.25">
      <c r="J157" s="2"/>
      <c r="K157" s="2"/>
    </row>
  </sheetData>
  <mergeCells count="2">
    <mergeCell ref="A1:F1"/>
    <mergeCell ref="L3:N3"/>
  </mergeCells>
  <conditionalFormatting sqref="A3:G10">
    <cfRule type="expression" dxfId="2" priority="1">
      <formula>#REF!&gt;#REF!</formula>
    </cfRule>
    <cfRule type="expression" dxfId="1" priority="2">
      <formula>#REF!&gt;0</formula>
    </cfRule>
    <cfRule type="expression" dxfId="0" priority="3">
      <formula>#REF!&gt;0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Summary</vt:lpstr>
      <vt:lpstr>2016-05-01 Train Runs</vt:lpstr>
      <vt:lpstr>2016-05-02 Train Runs</vt:lpstr>
      <vt:lpstr>2016-05-03 Train Runs</vt:lpstr>
      <vt:lpstr>2016-05-04 Train Runs</vt:lpstr>
      <vt:lpstr>2016-05-05 Train Runs</vt:lpstr>
      <vt:lpstr>2016-05-06 Train Runs</vt:lpstr>
      <vt:lpstr>2016-05-07 Train Runs</vt:lpstr>
      <vt:lpstr>2016-05-08 Train Runs</vt:lpstr>
      <vt:lpstr>ETC..</vt:lpstr>
      <vt:lpstr>'2016-05-01 Train Runs'!Denver_Train_Runs_04122016</vt:lpstr>
      <vt:lpstr>'2016-05-02 Train Runs'!Denver_Train_Runs_04122016</vt:lpstr>
      <vt:lpstr>'2016-05-03 Train Runs'!Denver_Train_Runs_04122016</vt:lpstr>
      <vt:lpstr>'2016-05-04 Train Runs'!Denver_Train_Runs_04122016</vt:lpstr>
      <vt:lpstr>'2016-05-05 Train Runs'!Denver_Train_Runs_04122016</vt:lpstr>
      <vt:lpstr>'2016-05-06 Train Runs'!Denver_Train_Runs_04122016</vt:lpstr>
      <vt:lpstr>'2016-05-07 Train Runs'!Denver_Train_Runs_04122016</vt:lpstr>
      <vt:lpstr>'2016-05-08 Train Runs'!Denver_Train_Runs_04122016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2016-05-04T14:44:35Z</dcterms:modified>
</cp:coreProperties>
</file>