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firstSheet="16" activeTab="17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Runs'!$A$2:$G$137</definedName>
    <definedName name="_xlnm._FilterDatabase" localSheetId="19" hidden="1">'2016-05-22 Train Runs'!$A$2:$G$137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" localSheetId="16">'2016-05-19 Train Runs'!$A$2:$D$8</definedName>
    <definedName name="Denver_Train_Runs_04122016" localSheetId="17">'2016-05-20 Train Runs'!$A$2:$D$9</definedName>
    <definedName name="Denver_Train_Runs_04122016" localSheetId="18">'2016-05-21 Train Runs'!$A$2:$D$8</definedName>
    <definedName name="Denver_Train_Runs_04122016" localSheetId="19">'2016-05-22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0" l="1"/>
  <c r="F8" i="30"/>
  <c r="F68" i="34" l="1"/>
  <c r="E68" i="34"/>
  <c r="E137" i="33" l="1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F3" i="34"/>
  <c r="K5" i="34" s="1"/>
  <c r="E3" i="34"/>
  <c r="A1" i="34"/>
  <c r="K8" i="33"/>
  <c r="F3" i="33"/>
  <c r="K5" i="33" s="1"/>
  <c r="E3" i="33"/>
  <c r="A1" i="33"/>
  <c r="F3" i="30"/>
  <c r="K5" i="30" s="1"/>
  <c r="E3" i="30"/>
  <c r="A1" i="30"/>
  <c r="K6" i="34" l="1"/>
  <c r="K7" i="34" s="1"/>
  <c r="K6" i="33"/>
  <c r="K7" i="33" s="1"/>
  <c r="K7" i="30"/>
  <c r="D126" i="6"/>
  <c r="E126" i="6"/>
  <c r="F126" i="6"/>
  <c r="D127" i="6"/>
  <c r="E127" i="6"/>
  <c r="F127" i="6"/>
  <c r="D128" i="6"/>
  <c r="E128" i="6"/>
  <c r="F128" i="6"/>
  <c r="D129" i="6"/>
  <c r="E129" i="6"/>
  <c r="F129" i="6"/>
  <c r="C130" i="6"/>
  <c r="D130" i="6"/>
  <c r="E130" i="6"/>
  <c r="F130" i="6"/>
  <c r="K8" i="29"/>
  <c r="C129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5" i="29" l="1"/>
  <c r="D118" i="6"/>
  <c r="E118" i="6"/>
  <c r="F118" i="6"/>
  <c r="D119" i="6"/>
  <c r="E119" i="6"/>
  <c r="F119" i="6"/>
  <c r="D120" i="6"/>
  <c r="E120" i="6"/>
  <c r="F120" i="6"/>
  <c r="D121" i="6"/>
  <c r="E121" i="6"/>
  <c r="F121" i="6"/>
  <c r="C122" i="6"/>
  <c r="D122" i="6"/>
  <c r="E122" i="6"/>
  <c r="F122" i="6"/>
  <c r="K8" i="28"/>
  <c r="C121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6" i="29" l="1"/>
  <c r="C126" i="6"/>
  <c r="K5" i="28"/>
  <c r="D110" i="6"/>
  <c r="E110" i="6"/>
  <c r="F110" i="6"/>
  <c r="D111" i="6"/>
  <c r="E111" i="6"/>
  <c r="F111" i="6"/>
  <c r="D112" i="6"/>
  <c r="E112" i="6"/>
  <c r="F112" i="6"/>
  <c r="D113" i="6"/>
  <c r="E113" i="6"/>
  <c r="F113" i="6"/>
  <c r="C114" i="6"/>
  <c r="D114" i="6"/>
  <c r="E114" i="6"/>
  <c r="F114" i="6"/>
  <c r="K8" i="27"/>
  <c r="C113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18" i="6"/>
  <c r="K7" i="29"/>
  <c r="C128" i="6" s="1"/>
  <c r="C127" i="6"/>
  <c r="C16" i="6" s="1"/>
  <c r="K5" i="27"/>
  <c r="D102" i="6"/>
  <c r="E102" i="6"/>
  <c r="F102" i="6"/>
  <c r="D103" i="6"/>
  <c r="E103" i="6"/>
  <c r="F103" i="6"/>
  <c r="D104" i="6"/>
  <c r="E104" i="6"/>
  <c r="F104" i="6"/>
  <c r="D105" i="6"/>
  <c r="E105" i="6"/>
  <c r="F105" i="6"/>
  <c r="C106" i="6"/>
  <c r="D106" i="6"/>
  <c r="E106" i="6"/>
  <c r="F106" i="6"/>
  <c r="K7" i="28" l="1"/>
  <c r="C120" i="6" s="1"/>
  <c r="C119" i="6"/>
  <c r="C15" i="6" s="1"/>
  <c r="K6" i="27"/>
  <c r="C110" i="6"/>
  <c r="K8" i="26"/>
  <c r="C105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2" i="6" s="1"/>
  <c r="C111" i="6"/>
  <c r="C14" i="6" s="1"/>
  <c r="D94" i="6"/>
  <c r="E94" i="6"/>
  <c r="F94" i="6"/>
  <c r="D95" i="6"/>
  <c r="E95" i="6"/>
  <c r="F95" i="6"/>
  <c r="D96" i="6"/>
  <c r="E96" i="6"/>
  <c r="F96" i="6"/>
  <c r="D97" i="6"/>
  <c r="E97" i="6"/>
  <c r="F97" i="6"/>
  <c r="C98" i="6"/>
  <c r="D98" i="6"/>
  <c r="E98" i="6"/>
  <c r="F98" i="6"/>
  <c r="D86" i="6"/>
  <c r="E86" i="6"/>
  <c r="F86" i="6"/>
  <c r="D87" i="6"/>
  <c r="E87" i="6"/>
  <c r="F87" i="6"/>
  <c r="D88" i="6"/>
  <c r="E88" i="6"/>
  <c r="F88" i="6"/>
  <c r="D89" i="6"/>
  <c r="E89" i="6"/>
  <c r="F89" i="6"/>
  <c r="C90" i="6"/>
  <c r="D90" i="6"/>
  <c r="E90" i="6"/>
  <c r="F90" i="6"/>
  <c r="D78" i="6"/>
  <c r="E78" i="6"/>
  <c r="F78" i="6"/>
  <c r="D79" i="6"/>
  <c r="E79" i="6"/>
  <c r="F79" i="6"/>
  <c r="D80" i="6"/>
  <c r="E80" i="6"/>
  <c r="F80" i="6"/>
  <c r="D81" i="6"/>
  <c r="E81" i="6"/>
  <c r="F81" i="6"/>
  <c r="C82" i="6"/>
  <c r="D82" i="6"/>
  <c r="E82" i="6"/>
  <c r="F82" i="6"/>
  <c r="K5" i="26"/>
  <c r="C102" i="6" s="1"/>
  <c r="A1" i="26"/>
  <c r="K6" i="26" l="1"/>
  <c r="K8" i="25"/>
  <c r="C97" i="6" s="1"/>
  <c r="K7" i="26" l="1"/>
  <c r="C104" i="6" s="1"/>
  <c r="C103" i="6"/>
  <c r="C13" i="6" s="1"/>
  <c r="K5" i="25"/>
  <c r="C94" i="6" s="1"/>
  <c r="A1" i="25"/>
  <c r="K6" i="25" l="1"/>
  <c r="K8" i="22"/>
  <c r="C81" i="6" s="1"/>
  <c r="K8" i="23"/>
  <c r="C89" i="6" s="1"/>
  <c r="K5" i="23"/>
  <c r="C86" i="6" s="1"/>
  <c r="A1" i="23"/>
  <c r="K5" i="22"/>
  <c r="C78" i="6" s="1"/>
  <c r="A1" i="22"/>
  <c r="D3" i="15" l="1"/>
  <c r="K7" i="25"/>
  <c r="C96" i="6" s="1"/>
  <c r="C95" i="6"/>
  <c r="C12" i="6" s="1"/>
  <c r="K6" i="23"/>
  <c r="K6" i="22"/>
  <c r="K7" i="22" l="1"/>
  <c r="C80" i="6" s="1"/>
  <c r="C79" i="6"/>
  <c r="C10" i="6" s="1"/>
  <c r="K7" i="23"/>
  <c r="C88" i="6" s="1"/>
  <c r="C87" i="6"/>
  <c r="C11" i="6" s="1"/>
  <c r="D71" i="6"/>
  <c r="E71" i="6"/>
  <c r="F71" i="6"/>
  <c r="C3" i="15" l="1"/>
  <c r="E3" i="15" s="1"/>
  <c r="C17" i="6"/>
  <c r="E2" i="15"/>
  <c r="D70" i="6"/>
  <c r="E70" i="6"/>
  <c r="F70" i="6"/>
  <c r="D72" i="6"/>
  <c r="E72" i="6"/>
  <c r="F72" i="6"/>
  <c r="D73" i="6"/>
  <c r="E73" i="6"/>
  <c r="F73" i="6"/>
  <c r="C74" i="6"/>
  <c r="D74" i="6"/>
  <c r="E74" i="6"/>
  <c r="F74" i="6"/>
  <c r="K5" i="21"/>
  <c r="C70" i="6" s="1"/>
  <c r="C9" i="6" s="1"/>
  <c r="K8" i="21"/>
  <c r="C73" i="6" s="1"/>
  <c r="A1" i="21"/>
  <c r="K6" i="21" l="1"/>
  <c r="D62" i="6"/>
  <c r="E62" i="6"/>
  <c r="F62" i="6"/>
  <c r="D63" i="6"/>
  <c r="E63" i="6"/>
  <c r="F63" i="6"/>
  <c r="D64" i="6"/>
  <c r="E64" i="6"/>
  <c r="F64" i="6"/>
  <c r="D65" i="6"/>
  <c r="E65" i="6"/>
  <c r="F65" i="6"/>
  <c r="C66" i="6"/>
  <c r="D66" i="6"/>
  <c r="E66" i="6"/>
  <c r="F66" i="6"/>
  <c r="K8" i="20"/>
  <c r="C65" i="6" s="1"/>
  <c r="A1" i="20"/>
  <c r="K5" i="20"/>
  <c r="C62" i="6" s="1"/>
  <c r="C8" i="6" s="1"/>
  <c r="K7" i="21" l="1"/>
  <c r="C72" i="6" s="1"/>
  <c r="C71" i="6"/>
  <c r="K6" i="20"/>
  <c r="K8" i="19"/>
  <c r="C57" i="6" s="1"/>
  <c r="D54" i="6"/>
  <c r="E54" i="6"/>
  <c r="F54" i="6"/>
  <c r="D55" i="6"/>
  <c r="E55" i="6"/>
  <c r="F55" i="6"/>
  <c r="D56" i="6"/>
  <c r="E56" i="6"/>
  <c r="F56" i="6"/>
  <c r="D57" i="6"/>
  <c r="E57" i="6"/>
  <c r="F57" i="6"/>
  <c r="C58" i="6"/>
  <c r="D58" i="6"/>
  <c r="E58" i="6"/>
  <c r="F58" i="6"/>
  <c r="K5" i="19"/>
  <c r="C54" i="6" s="1"/>
  <c r="A1" i="19"/>
  <c r="K7" i="20" l="1"/>
  <c r="C64" i="6" s="1"/>
  <c r="C63" i="6"/>
  <c r="K6" i="19"/>
  <c r="K7" i="19" l="1"/>
  <c r="C56" i="6" s="1"/>
  <c r="C55" i="6"/>
  <c r="C7" i="6" s="1"/>
  <c r="A1" i="17" l="1"/>
  <c r="A1" i="12"/>
  <c r="D46" i="6" l="1"/>
  <c r="E46" i="6"/>
  <c r="F46" i="6"/>
  <c r="D47" i="6"/>
  <c r="E47" i="6"/>
  <c r="F47" i="6"/>
  <c r="D48" i="6"/>
  <c r="E48" i="6"/>
  <c r="F48" i="6"/>
  <c r="D49" i="6"/>
  <c r="E49" i="6"/>
  <c r="F49" i="6"/>
  <c r="C50" i="6"/>
  <c r="D50" i="6"/>
  <c r="E50" i="6"/>
  <c r="F50" i="6"/>
  <c r="K8" i="17"/>
  <c r="C49" i="6" s="1"/>
  <c r="K5" i="17"/>
  <c r="C46" i="6" s="1"/>
  <c r="K6" i="17" l="1"/>
  <c r="D38" i="6"/>
  <c r="E38" i="6"/>
  <c r="F38" i="6"/>
  <c r="D39" i="6"/>
  <c r="E39" i="6"/>
  <c r="F39" i="6"/>
  <c r="D40" i="6"/>
  <c r="E40" i="6"/>
  <c r="F40" i="6"/>
  <c r="D41" i="6"/>
  <c r="E41" i="6"/>
  <c r="F41" i="6"/>
  <c r="C42" i="6"/>
  <c r="D42" i="6"/>
  <c r="E42" i="6"/>
  <c r="F42" i="6"/>
  <c r="K8" i="12"/>
  <c r="C41" i="6" s="1"/>
  <c r="K5" i="12"/>
  <c r="C38" i="6" s="1"/>
  <c r="K7" i="17" l="1"/>
  <c r="C48" i="6" s="1"/>
  <c r="C47" i="6"/>
  <c r="C6" i="6" s="1"/>
  <c r="K6" i="12"/>
  <c r="K8" i="11"/>
  <c r="K7" i="12" l="1"/>
  <c r="C40" i="6" s="1"/>
  <c r="C39" i="6"/>
  <c r="D30" i="6"/>
  <c r="E30" i="6"/>
  <c r="F30" i="6"/>
  <c r="D31" i="6"/>
  <c r="E31" i="6"/>
  <c r="F31" i="6"/>
  <c r="D32" i="6"/>
  <c r="E32" i="6"/>
  <c r="F32" i="6"/>
  <c r="C33" i="6"/>
  <c r="D33" i="6"/>
  <c r="E33" i="6"/>
  <c r="F33" i="6"/>
  <c r="C34" i="6"/>
  <c r="D34" i="6"/>
  <c r="E34" i="6"/>
  <c r="F34" i="6"/>
  <c r="K5" i="11"/>
  <c r="C30" i="6" s="1"/>
  <c r="K5" i="13"/>
  <c r="K6" i="13" s="1"/>
  <c r="K7" i="13" s="1"/>
  <c r="K6" i="11" l="1"/>
  <c r="K7" i="11" s="1"/>
  <c r="C32" i="6" s="1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31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1112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1112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1112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1112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<sst xmlns="http://schemas.openxmlformats.org/spreadsheetml/2006/main" count="4809" uniqueCount="2659">
  <si>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</si>
  <si>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</si>
  <si>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</si>
  <si>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</si>
  <si>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</si>
  <si>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</si>
  <si>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</si>
  <si>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</si>
  <si>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</si>
  <si>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</si>
  <si>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</si>
  <si>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</si>
  <si>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</si>
  <si>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</si>
  <si>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</si>
  <si>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</si>
  <si>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</si>
  <si>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</si>
  <si>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</si>
  <si>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</si>
  <si>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</si>
  <si>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</si>
  <si>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</si>
  <si>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</si>
  <si>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</si>
  <si>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</si>
  <si>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</si>
  <si>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</si>
  <si>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</si>
  <si>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</si>
  <si>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</si>
  <si>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</si>
  <si>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</si>
  <si>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</si>
  <si>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</si>
  <si>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</si>
  <si>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</si>
  <si>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</si>
  <si>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</si>
  <si>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</si>
  <si>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</si>
  <si>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</si>
  <si>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</si>
  <si>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</si>
  <si>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</si>
  <si>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</si>
  <si>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</si>
  <si>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</si>
  <si>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</si>
  <si>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</si>
  <si>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</si>
  <si>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</si>
  <si>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</si>
  <si>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</si>
  <si>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</si>
  <si>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</si>
  <si>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</si>
  <si>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</si>
  <si>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</si>
  <si>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</si>
  <si>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</si>
  <si>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</si>
  <si>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</si>
  <si>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</si>
  <si>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</si>
  <si>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</si>
  <si>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</si>
  <si>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</si>
  <si>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</si>
  <si>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</si>
  <si>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</si>
  <si>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</si>
  <si>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</si>
  <si>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</si>
  <si>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</si>
  <si>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</si>
  <si>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</si>
  <si>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</si>
  <si>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</si>
  <si>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</si>
  <si>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</si>
  <si>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</si>
  <si>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</si>
  <si>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</si>
  <si>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</si>
  <si>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</si>
  <si>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</si>
  <si>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</si>
  <si>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</si>
  <si>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</si>
  <si>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</si>
  <si>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</si>
  <si>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</si>
  <si>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</si>
  <si>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</si>
  <si>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</si>
  <si>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</si>
  <si>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</si>
  <si>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</si>
  <si>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</si>
  <si>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</si>
  <si>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</si>
  <si>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</si>
  <si>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</si>
  <si>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</si>
  <si>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</si>
  <si>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</si>
  <si>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</si>
  <si>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</si>
  <si>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</si>
  <si>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</si>
  <si>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</si>
  <si>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</si>
  <si>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</si>
  <si>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</si>
  <si>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</si>
  <si>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</si>
  <si>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</si>
  <si>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</si>
  <si>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</si>
  <si>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</si>
  <si>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</si>
  <si>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</si>
  <si>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</si>
  <si>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</si>
  <si>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</si>
  <si>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</si>
  <si>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</si>
  <si>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</si>
  <si>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</si>
  <si>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</si>
  <si>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</si>
  <si>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</si>
  <si>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</si>
  <si>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</si>
  <si>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</si>
  <si>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</si>
  <si>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</si>
  <si>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</si>
  <si>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</si>
  <si>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</si>
  <si>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</si>
  <si>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</si>
  <si>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</si>
  <si>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</si>
  <si>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</si>
  <si>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</si>
  <si>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</si>
  <si>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</si>
  <si>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</si>
  <si>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</si>
  <si>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</si>
  <si>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</si>
  <si>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</si>
  <si>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</si>
  <si>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</si>
  <si>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</si>
  <si>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</si>
  <si>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</si>
  <si>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</si>
  <si>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</si>
  <si>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</si>
  <si>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</si>
  <si>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</si>
  <si>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</si>
  <si>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</si>
  <si>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</si>
  <si>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</si>
  <si>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</si>
  <si>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</si>
  <si>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</si>
  <si>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</si>
  <si>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</si>
  <si>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</si>
  <si>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</si>
  <si>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</si>
  <si>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</si>
  <si>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</si>
  <si>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</si>
  <si>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</si>
  <si>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</si>
  <si>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</si>
  <si>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</si>
  <si>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</si>
  <si>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</si>
  <si>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</si>
  <si>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</si>
  <si>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</si>
  <si>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</si>
  <si>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</si>
  <si>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</si>
  <si>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</si>
  <si>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</si>
  <si>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</si>
  <si>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</si>
  <si>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</si>
  <si>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</si>
  <si>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</si>
  <si>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</si>
  <si>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</si>
  <si>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</si>
  <si>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</si>
  <si>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</si>
  <si>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</si>
  <si>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</si>
  <si>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</si>
  <si>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</si>
  <si>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</si>
  <si>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</si>
  <si>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</si>
  <si>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</si>
  <si>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</si>
  <si>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</si>
  <si>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</si>
  <si>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</si>
  <si>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</si>
  <si>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</si>
  <si>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</si>
  <si>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</si>
  <si>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</si>
  <si>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</si>
  <si>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</si>
  <si>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</si>
  <si>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</si>
  <si>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</si>
  <si>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</si>
  <si>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</si>
  <si>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</si>
  <si>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</si>
  <si>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</si>
  <si>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</si>
  <si>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</si>
  <si>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</si>
  <si>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</si>
  <si>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</si>
  <si>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</si>
  <si>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</si>
  <si>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</si>
  <si>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</si>
  <si>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</si>
  <si>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</si>
  <si>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</si>
  <si>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</si>
  <si>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</si>
  <si>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</si>
  <si>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</si>
  <si>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</si>
  <si>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</si>
  <si>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</si>
  <si>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</si>
  <si>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</si>
  <si>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</si>
  <si>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</si>
  <si>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</si>
  <si>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</si>
  <si>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</si>
  <si>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</si>
  <si>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</si>
  <si>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</si>
  <si>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</si>
  <si>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</si>
  <si>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</si>
  <si>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</si>
  <si>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</si>
  <si>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</si>
  <si>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</si>
  <si>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</si>
  <si>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</si>
  <si>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</si>
  <si>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</si>
  <si>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</si>
  <si>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</si>
  <si>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</si>
  <si>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</si>
  <si>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</si>
  <si>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</si>
  <si>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</si>
  <si>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</si>
  <si>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</si>
  <si>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</si>
  <si>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</si>
  <si>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</si>
  <si>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</si>
  <si>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</si>
  <si>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</si>
  <si>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</si>
  <si>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</si>
  <si>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</si>
  <si>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</si>
  <si>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</si>
  <si>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</si>
  <si>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</si>
  <si>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</si>
  <si>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</si>
  <si>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</si>
  <si>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</si>
  <si>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</si>
  <si>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</si>
  <si>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</si>
  <si>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</si>
  <si>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</si>
  <si>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</si>
  <si>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</si>
  <si>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</si>
  <si>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</si>
  <si>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</si>
  <si>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</si>
  <si>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</si>
  <si>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</si>
  <si>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</si>
  <si>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</si>
  <si>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</si>
  <si>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</si>
  <si>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</si>
  <si>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</si>
  <si>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</si>
  <si>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</si>
  <si>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</si>
  <si>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</si>
  <si>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</si>
  <si>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</si>
  <si>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</si>
  <si>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</si>
  <si>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</si>
  <si>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</si>
  <si>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</si>
  <si>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</si>
  <si>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</si>
  <si>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</si>
  <si>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</si>
  <si>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</si>
  <si>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</si>
  <si>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</si>
  <si>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</si>
  <si>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</si>
  <si>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</si>
  <si>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</si>
  <si>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</si>
  <si>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</si>
  <si>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</si>
  <si>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</si>
  <si>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</si>
  <si>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</si>
  <si>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</si>
  <si>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</si>
  <si>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</si>
  <si>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</si>
  <si>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</si>
  <si>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</si>
  <si>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</si>
  <si>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</si>
  <si>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</si>
  <si>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</si>
  <si>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</si>
  <si>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</si>
  <si>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</si>
  <si>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</si>
  <si>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</si>
  <si>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</si>
  <si>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</si>
  <si>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</si>
  <si>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</si>
  <si>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</si>
  <si>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</si>
  <si>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</si>
  <si>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</si>
  <si>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</si>
  <si>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</si>
  <si>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</si>
  <si>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</si>
  <si>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</si>
  <si>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</si>
  <si>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</si>
  <si>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</si>
  <si>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</si>
  <si>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</si>
  <si>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</si>
  <si>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</si>
  <si>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</si>
  <si>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</si>
  <si>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</si>
  <si>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</si>
  <si>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</si>
  <si>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</si>
  <si>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</si>
  <si>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</si>
  <si>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</si>
  <si>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</si>
  <si>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</si>
  <si>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</si>
  <si>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</si>
  <si>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</si>
  <si>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</si>
  <si>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</si>
  <si>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</si>
  <si>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</si>
  <si>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</si>
  <si>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</si>
  <si>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</si>
  <si>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</si>
  <si>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</si>
  <si>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</si>
  <si>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</si>
  <si>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</si>
  <si>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</si>
  <si>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</si>
  <si>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</si>
  <si>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</si>
  <si>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</si>
  <si>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</si>
  <si>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</si>
  <si>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</si>
  <si>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</si>
  <si>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</si>
  <si>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</si>
  <si>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</si>
  <si>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</si>
  <si>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</si>
  <si>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</si>
  <si>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</si>
  <si>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</si>
  <si>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</si>
  <si>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</si>
  <si>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</si>
  <si>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</si>
  <si>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</si>
  <si>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</si>
  <si>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</si>
  <si>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</si>
  <si>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</si>
  <si>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</si>
  <si>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</si>
  <si>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</si>
  <si>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</si>
  <si>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</si>
  <si>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</si>
  <si>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</si>
  <si>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</si>
  <si>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</si>
  <si>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</si>
  <si>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</si>
  <si>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</si>
  <si>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</si>
  <si>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</si>
  <si>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</si>
  <si>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</si>
  <si>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</si>
  <si>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</si>
  <si>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</si>
  <si>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</si>
  <si>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</si>
  <si>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</si>
  <si>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</si>
  <si>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</si>
  <si>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</si>
  <si>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</si>
  <si>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</si>
  <si>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</si>
  <si>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</si>
  <si>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</si>
  <si>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</si>
  <si>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</si>
  <si>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</si>
  <si>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</si>
  <si>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</si>
  <si>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</si>
  <si>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</si>
  <si>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</si>
  <si>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</si>
  <si>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</si>
  <si>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</si>
  <si>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</si>
  <si>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</si>
  <si>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</si>
  <si>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</si>
  <si>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</si>
  <si>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</si>
  <si>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</si>
  <si>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</si>
  <si>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</si>
  <si>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</si>
  <si>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</si>
  <si>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</si>
  <si>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</si>
  <si>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</si>
  <si>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</si>
  <si>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</si>
  <si>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</si>
  <si>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</si>
  <si>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</si>
  <si>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</si>
  <si>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</si>
  <si>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</si>
  <si>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</si>
  <si>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</si>
  <si>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</si>
  <si>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</si>
  <si>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</si>
  <si>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</si>
  <si>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</si>
  <si>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</si>
  <si>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</si>
  <si>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</si>
  <si>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</si>
  <si>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</si>
  <si>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</si>
  <si>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</si>
  <si>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</si>
  <si>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</si>
  <si>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</si>
  <si>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</si>
  <si>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</si>
  <si>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</si>
  <si>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</si>
  <si>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</si>
  <si>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</si>
  <si>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</si>
  <si>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</si>
  <si>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</si>
  <si>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</si>
  <si>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</si>
  <si>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</si>
  <si>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</si>
  <si>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</si>
  <si>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</si>
  <si>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</si>
  <si>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</si>
  <si>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</si>
  <si>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</si>
  <si>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</si>
  <si>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</si>
  <si>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</si>
  <si>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</si>
  <si>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</si>
  <si>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</si>
  <si>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</si>
  <si>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</si>
  <si>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</si>
  <si>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</si>
  <si>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</si>
  <si>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</si>
  <si>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</si>
  <si>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</si>
  <si>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</si>
  <si>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</si>
  <si>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</si>
  <si>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</si>
  <si>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</si>
  <si>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</si>
  <si>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</si>
  <si>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</si>
  <si>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</si>
  <si>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</si>
  <si>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</si>
  <si>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</si>
  <si>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</si>
  <si>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</si>
  <si>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</si>
  <si>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</si>
  <si>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</si>
  <si>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</si>
  <si>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</si>
  <si>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</si>
  <si>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</si>
  <si>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</si>
  <si>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</si>
  <si>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</si>
  <si>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</si>
  <si>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</si>
  <si>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</si>
  <si>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</si>
  <si>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</si>
  <si>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</si>
  <si>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</si>
  <si>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</si>
  <si>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</si>
  <si>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</si>
  <si>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</si>
  <si>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</si>
  <si>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</si>
  <si>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</si>
  <si>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</si>
  <si>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</si>
  <si>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</si>
  <si>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</si>
  <si>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</si>
  <si>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</si>
  <si>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</si>
  <si>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</si>
  <si>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</si>
  <si>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</si>
  <si>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</si>
  <si>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</si>
  <si>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</si>
  <si>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</si>
  <si>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</si>
  <si>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</si>
  <si>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</si>
  <si>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</si>
  <si>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</si>
  <si>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</si>
  <si>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</si>
  <si>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</si>
  <si>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</si>
  <si>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</si>
  <si>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</si>
  <si>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</si>
  <si>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</si>
  <si>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</si>
  <si>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</si>
  <si>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</si>
  <si>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</si>
  <si>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</si>
  <si>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</si>
  <si>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</si>
  <si>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</si>
  <si>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</si>
  <si>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</si>
  <si>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</si>
  <si>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</si>
  <si>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</si>
  <si>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</si>
  <si>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</si>
  <si>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</si>
  <si>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</si>
  <si>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</si>
  <si>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</si>
  <si>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</si>
  <si>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</si>
  <si>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</si>
  <si>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</si>
  <si>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</si>
  <si>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</si>
  <si>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</si>
  <si>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</si>
  <si>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</si>
  <si>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</si>
  <si>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</si>
  <si>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</si>
  <si>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</si>
  <si>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</si>
  <si>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</si>
  <si>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</si>
  <si>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</si>
  <si>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</si>
  <si>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</si>
  <si>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</si>
  <si>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</si>
  <si>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</si>
  <si>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</si>
  <si>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</si>
  <si>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</si>
  <si>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</si>
  <si>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</si>
  <si>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</si>
  <si>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</si>
  <si>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</si>
  <si>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</si>
  <si>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</si>
  <si>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</si>
  <si>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</si>
  <si>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</si>
  <si>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</si>
  <si>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</si>
  <si>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</si>
  <si>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</si>
  <si>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</si>
  <si>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</si>
  <si>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</si>
  <si>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</si>
  <si>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</si>
  <si>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</si>
  <si>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</si>
  <si>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</si>
  <si>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</si>
  <si>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</si>
  <si>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</si>
  <si>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</si>
  <si>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</si>
  <si>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</si>
  <si>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</si>
  <si>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</si>
  <si>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</si>
  <si>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</si>
  <si>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</si>
  <si>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</si>
  <si>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</si>
  <si>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</si>
  <si>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</si>
  <si>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</si>
  <si>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</si>
  <si>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</si>
  <si>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</si>
  <si>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</si>
  <si>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</si>
  <si>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</si>
  <si>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</si>
  <si>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</si>
  <si>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</si>
  <si>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</si>
  <si>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</si>
  <si>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</si>
  <si>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</si>
  <si>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</si>
  <si>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</si>
  <si>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</si>
  <si>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</si>
  <si>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</si>
  <si>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</si>
  <si>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</si>
  <si>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</si>
  <si>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</si>
  <si>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</si>
  <si>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</si>
  <si>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</si>
  <si>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</si>
  <si>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</si>
  <si>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</si>
  <si>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</si>
  <si>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</si>
  <si>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</si>
  <si>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</si>
  <si>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</si>
  <si>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</si>
  <si>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</si>
  <si>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</si>
  <si>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</si>
  <si>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</si>
  <si>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</si>
  <si>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</si>
  <si>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</si>
  <si>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</si>
  <si>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</si>
  <si>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</si>
  <si>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</si>
  <si>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</si>
  <si>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</si>
  <si>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</si>
  <si>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</si>
  <si>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</si>
  <si>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</si>
  <si>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</si>
  <si>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</si>
  <si>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</si>
  <si>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</si>
  <si>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</si>
  <si>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</si>
  <si>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</si>
  <si>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</si>
  <si>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</si>
  <si>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</si>
  <si>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</si>
  <si>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</si>
  <si>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</si>
  <si>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</si>
  <si>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</si>
  <si>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</si>
  <si>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</si>
  <si>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</si>
  <si>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</si>
  <si>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</si>
  <si>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</si>
  <si>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</si>
  <si>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</si>
  <si>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</si>
  <si>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</si>
  <si>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</si>
  <si>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</si>
  <si>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</si>
  <si>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</si>
  <si>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</si>
  <si>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</si>
  <si>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</si>
  <si>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</si>
  <si>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</si>
  <si>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</si>
  <si>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</si>
  <si>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</si>
  <si>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</si>
  <si>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</si>
  <si>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</si>
  <si>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</si>
  <si>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</si>
  <si>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</si>
  <si>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</si>
  <si>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</si>
  <si>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</si>
  <si>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</si>
  <si>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</si>
  <si>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</si>
  <si>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</si>
  <si>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</si>
  <si>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</si>
  <si>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</si>
  <si>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</si>
  <si>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</si>
  <si>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</si>
  <si>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</si>
  <si>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</si>
  <si>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</si>
  <si>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</si>
  <si>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</si>
  <si>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</si>
  <si>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</si>
  <si>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</si>
  <si>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</si>
  <si>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</si>
  <si>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</si>
  <si>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</si>
  <si>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</si>
  <si>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</si>
  <si>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</si>
  <si>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</si>
  <si>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</si>
  <si>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</si>
  <si>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</si>
  <si>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</si>
  <si>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</si>
  <si>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</si>
  <si>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</si>
  <si>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</si>
  <si>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</si>
  <si>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</si>
  <si>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</si>
  <si>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</si>
  <si>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</si>
  <si>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</si>
  <si>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</si>
  <si>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</si>
  <si>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</si>
  <si>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</si>
  <si>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</si>
  <si>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</si>
  <si>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</si>
  <si>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</si>
  <si>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</si>
  <si>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</si>
  <si>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</si>
  <si>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</si>
  <si>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</si>
  <si>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</si>
  <si>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</si>
  <si>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</si>
  <si>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</si>
  <si>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</si>
  <si>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</si>
  <si>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</si>
  <si>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</si>
  <si>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</si>
  <si>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</si>
  <si>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</si>
  <si>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</si>
  <si>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</si>
  <si>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</si>
  <si>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</si>
  <si>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</si>
  <si>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</si>
  <si>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</si>
  <si>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</si>
  <si>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</si>
  <si>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</si>
  <si>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</si>
  <si>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</si>
  <si>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</si>
  <si>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</si>
  <si>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</si>
  <si>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</si>
  <si>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</si>
  <si>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</si>
  <si>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</si>
  <si>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</si>
  <si>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</si>
  <si>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</si>
  <si>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</si>
  <si>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</si>
  <si>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</si>
  <si>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</si>
  <si>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</si>
  <si>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</si>
  <si>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</si>
  <si>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</si>
  <si>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</si>
  <si>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</si>
  <si>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</si>
  <si>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</si>
  <si>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</si>
  <si>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</si>
  <si>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</si>
  <si>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</si>
  <si>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</si>
  <si>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</si>
  <si>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</si>
  <si>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</si>
  <si>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</si>
  <si>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</si>
  <si>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</si>
  <si>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</si>
  <si>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</si>
  <si>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</si>
  <si>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</si>
  <si>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</si>
  <si>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</si>
  <si>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</si>
  <si>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</si>
  <si>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</si>
  <si>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</si>
  <si>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</si>
  <si>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</si>
  <si>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</si>
  <si>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</si>
  <si>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</si>
  <si>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</si>
  <si>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</si>
  <si>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</si>
  <si>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</si>
  <si>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</si>
  <si>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</si>
  <si>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</si>
  <si>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</si>
  <si>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</si>
  <si>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</si>
  <si>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</si>
  <si>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</si>
  <si>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</si>
  <si>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</si>
  <si>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</si>
  <si>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</si>
  <si>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</si>
  <si>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</si>
  <si>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</si>
  <si>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</si>
  <si>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</si>
  <si>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</si>
  <si>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</si>
  <si>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</si>
  <si>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</si>
  <si>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</si>
  <si>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</si>
  <si>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</si>
  <si>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</si>
  <si>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</si>
  <si>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</si>
  <si>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</si>
  <si>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</si>
  <si>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</si>
  <si>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</si>
  <si>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</si>
  <si>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</si>
  <si>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</si>
  <si>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</si>
  <si>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</si>
  <si>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</si>
  <si>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</si>
  <si>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</si>
  <si>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</si>
  <si>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</si>
  <si>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</si>
  <si>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</si>
  <si>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</si>
  <si>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</si>
  <si>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</si>
  <si>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</si>
  <si>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</si>
  <si>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</si>
  <si>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</si>
  <si>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</si>
  <si>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</si>
  <si>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</si>
  <si>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</si>
  <si>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</si>
  <si>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</si>
  <si>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</si>
  <si>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</si>
  <si>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</si>
  <si>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</si>
  <si>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</si>
  <si>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</si>
  <si>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</si>
  <si>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</si>
  <si>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</si>
  <si>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</si>
  <si>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</si>
  <si>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</si>
  <si>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</si>
  <si>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</si>
  <si>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</si>
  <si>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</si>
  <si>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</si>
  <si>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</si>
  <si>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</si>
  <si>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</si>
  <si>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</si>
  <si>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</si>
  <si>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</si>
  <si>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</si>
  <si>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</si>
  <si>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</si>
  <si>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</si>
  <si>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</si>
  <si>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</si>
  <si>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</si>
  <si>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</si>
  <si>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</si>
  <si>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</si>
  <si>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</si>
  <si>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</si>
  <si>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</si>
  <si>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</si>
  <si>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</si>
  <si>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</si>
  <si>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</si>
  <si>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</si>
  <si>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</si>
  <si>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</si>
  <si>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</si>
  <si>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</si>
  <si>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</si>
  <si>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</si>
  <si>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</si>
  <si>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</si>
  <si>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</si>
  <si>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</si>
  <si>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</si>
  <si>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</si>
  <si>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</si>
  <si>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</si>
  <si>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</si>
  <si>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</si>
  <si>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</si>
  <si>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</si>
  <si>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</si>
  <si>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</si>
  <si>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</si>
  <si>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</si>
  <si>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</si>
  <si>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</si>
  <si>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</si>
  <si>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</si>
  <si>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</si>
  <si>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</si>
  <si>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</si>
  <si>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</si>
  <si>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</si>
  <si>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</si>
  <si>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</si>
  <si>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</si>
  <si>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</si>
  <si>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</si>
  <si>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</si>
  <si>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</si>
  <si>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</si>
  <si>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</si>
  <si>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</si>
  <si>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</si>
  <si>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</si>
  <si>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</si>
  <si>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</si>
  <si>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</si>
  <si>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</si>
  <si>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</si>
  <si>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</si>
  <si>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</si>
  <si>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</si>
  <si>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</si>
  <si>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</si>
  <si>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</si>
  <si>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</si>
  <si>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</si>
  <si>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</si>
  <si>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</si>
  <si>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</si>
  <si>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</si>
  <si>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</si>
  <si>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</si>
  <si>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</si>
  <si>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</si>
  <si>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</si>
  <si>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</si>
  <si>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</si>
  <si>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</si>
  <si>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</si>
  <si>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</si>
  <si>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</si>
  <si>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</si>
  <si>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</si>
  <si>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</si>
  <si>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</si>
  <si>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</si>
  <si>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</si>
  <si>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</si>
  <si>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</si>
  <si>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</si>
  <si>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</si>
  <si>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</si>
  <si>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</si>
  <si>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</si>
  <si>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</si>
  <si>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</si>
  <si>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</si>
  <si>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</si>
  <si>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</si>
  <si>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</si>
  <si>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</si>
  <si>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</si>
  <si>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</si>
  <si>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</si>
  <si>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</si>
  <si>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</si>
  <si>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</si>
  <si>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</si>
  <si>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</si>
  <si>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</si>
  <si>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</si>
  <si>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</si>
  <si>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</si>
  <si>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</si>
  <si>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</si>
  <si>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</si>
  <si>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</si>
  <si>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</si>
  <si>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</si>
  <si>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</si>
  <si>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</si>
  <si>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</si>
  <si>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</si>
  <si>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</si>
  <si>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</si>
  <si>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</si>
  <si>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</si>
  <si>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</si>
  <si>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</si>
  <si>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</si>
  <si>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</si>
  <si>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</si>
  <si>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</si>
  <si>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</si>
  <si>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</si>
  <si>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</si>
  <si>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</si>
  <si>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</si>
  <si>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</si>
  <si>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</si>
  <si>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</si>
  <si>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</si>
  <si>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</si>
  <si>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</si>
  <si>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</si>
  <si>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</si>
  <si>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</si>
  <si>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</si>
  <si>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</si>
  <si>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</si>
  <si>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</si>
  <si>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</si>
  <si>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</si>
  <si>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</si>
  <si>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</si>
  <si>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</si>
  <si>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</si>
  <si>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</si>
  <si>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</si>
  <si>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</si>
  <si>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</si>
  <si>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</si>
  <si>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</si>
  <si>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</si>
  <si>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</si>
  <si>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</si>
  <si>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</si>
  <si>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</si>
  <si>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</si>
  <si>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</si>
  <si>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</si>
  <si>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</si>
  <si>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</si>
  <si>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</si>
  <si>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</si>
  <si>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</si>
  <si>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</si>
  <si>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</si>
  <si>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</si>
  <si>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</si>
  <si>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</si>
  <si>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</si>
  <si>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</si>
  <si>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</si>
  <si>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</si>
  <si>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</si>
  <si>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</si>
  <si>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</si>
  <si>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</si>
  <si>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</si>
  <si>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</si>
  <si>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</si>
  <si>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</si>
  <si>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</si>
  <si>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</si>
  <si>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</si>
  <si>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</si>
  <si>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</si>
  <si>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</si>
  <si>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</si>
  <si>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</si>
  <si>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</si>
  <si>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</si>
  <si>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</si>
  <si>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</si>
  <si>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</si>
  <si>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</si>
  <si>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</si>
  <si>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</si>
  <si>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</si>
  <si>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</si>
  <si>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</si>
  <si>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</si>
  <si>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</si>
  <si>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</si>
  <si>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</si>
  <si>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</si>
  <si>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</si>
  <si>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</si>
  <si>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</si>
  <si>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</si>
  <si>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</si>
  <si>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</si>
  <si>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</si>
  <si>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</si>
  <si>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</si>
  <si>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</si>
  <si>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</si>
  <si>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</si>
  <si>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</si>
  <si>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</si>
  <si>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</si>
  <si>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</si>
  <si>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</si>
  <si>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</si>
  <si>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</si>
  <si>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</si>
  <si>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</si>
  <si>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</si>
  <si>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</si>
  <si>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</si>
  <si>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</si>
  <si>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</si>
  <si>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</si>
  <si>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</si>
  <si>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</si>
  <si>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</si>
  <si>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</si>
  <si>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</si>
  <si>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</si>
  <si>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</si>
  <si>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</si>
  <si>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</si>
  <si>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</si>
  <si>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</si>
  <si>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</si>
  <si>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</si>
  <si>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</si>
  <si>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</si>
  <si>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</si>
  <si>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</si>
  <si>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</si>
  <si>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</si>
  <si>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</si>
  <si>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</si>
  <si>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</si>
  <si>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</si>
  <si>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</si>
  <si>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</si>
  <si>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</si>
  <si>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</si>
  <si>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</si>
  <si>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</si>
  <si>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</si>
  <si>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</si>
  <si>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</si>
  <si>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</si>
  <si>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</si>
  <si>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</si>
  <si>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</si>
  <si>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</si>
  <si>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</si>
  <si>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</si>
  <si>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</si>
  <si>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</si>
  <si>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</si>
  <si>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</si>
  <si>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</si>
  <si>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</si>
  <si>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</si>
  <si>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</si>
  <si>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</si>
  <si>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</si>
  <si>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</si>
  <si>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</si>
  <si>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</si>
  <si>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</si>
  <si>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</si>
  <si>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</si>
  <si>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</si>
  <si>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</si>
  <si>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</si>
  <si>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</si>
  <si>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</si>
  <si>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</si>
  <si>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</si>
  <si>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</si>
  <si>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</si>
  <si>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</si>
  <si>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</si>
  <si>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</si>
  <si>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</si>
  <si>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</si>
  <si>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</si>
  <si>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</si>
  <si>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</si>
  <si>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</si>
  <si>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</si>
  <si>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</si>
  <si>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</si>
  <si>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</si>
  <si>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</si>
  <si>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</si>
  <si>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</si>
  <si>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</si>
  <si>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</si>
  <si>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</si>
  <si>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</si>
  <si>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</si>
  <si>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</si>
  <si>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</si>
  <si>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</si>
  <si>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</si>
  <si>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</si>
  <si>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</si>
  <si>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</si>
  <si>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</si>
  <si>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</si>
  <si>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</si>
  <si>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</si>
  <si>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</si>
  <si>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</si>
  <si>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</si>
  <si>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</si>
  <si>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</si>
  <si>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</si>
  <si>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</si>
  <si>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</si>
  <si>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</si>
  <si>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</si>
  <si>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</si>
  <si>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</si>
  <si>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</si>
  <si>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</si>
  <si>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</si>
  <si>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</si>
  <si>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</si>
  <si>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</si>
  <si>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</si>
  <si>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</si>
  <si>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</si>
  <si>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</si>
  <si>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</si>
  <si>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</si>
  <si>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</si>
  <si>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</si>
  <si>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</si>
  <si>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</si>
  <si>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</si>
  <si>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</si>
  <si>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</si>
  <si>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</si>
  <si>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</si>
  <si>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</si>
  <si>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</si>
  <si>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</si>
  <si>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</si>
  <si>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</si>
  <si>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</si>
  <si>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</si>
  <si>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</si>
  <si>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</si>
  <si>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</si>
  <si>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</si>
  <si>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</si>
  <si>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</si>
  <si>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</si>
  <si>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</si>
  <si>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</si>
  <si>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</si>
  <si>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</si>
  <si>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</si>
  <si>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</si>
  <si>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</si>
  <si>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</si>
  <si>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</si>
  <si>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</si>
  <si>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</si>
  <si>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</si>
  <si>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</si>
  <si>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</si>
  <si>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</si>
  <si>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</si>
  <si>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</si>
  <si>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</si>
  <si>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</si>
  <si>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</si>
  <si>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</si>
  <si>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</si>
  <si>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</si>
  <si>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</si>
  <si>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</si>
  <si>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</si>
  <si>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</si>
  <si>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</si>
  <si>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</si>
  <si>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</si>
  <si>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</si>
  <si>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</si>
  <si>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</si>
  <si>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</si>
  <si>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</si>
  <si>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</si>
  <si>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</si>
  <si>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</si>
  <si>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</si>
  <si>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</si>
  <si>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</si>
  <si>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</si>
  <si>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</si>
  <si>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</si>
  <si>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</si>
  <si>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</si>
  <si>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</si>
  <si>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</si>
  <si>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</si>
  <si>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</si>
  <si>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</si>
  <si>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</si>
  <si>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</si>
  <si>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</si>
  <si>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</si>
  <si>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</si>
  <si>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</si>
  <si>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</si>
  <si>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</si>
  <si>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</si>
  <si>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</si>
  <si>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</si>
  <si>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</si>
  <si>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</si>
  <si>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</si>
  <si>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</si>
  <si>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</si>
  <si>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</si>
  <si>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</si>
  <si>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</si>
  <si>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</si>
  <si>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</si>
  <si>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</si>
  <si>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</si>
  <si>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</si>
  <si>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</si>
  <si>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</si>
  <si>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</si>
  <si>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</si>
  <si>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</si>
  <si>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</si>
  <si>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</si>
  <si>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</si>
  <si>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</si>
  <si>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</si>
  <si>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</si>
  <si>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</si>
  <si>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</si>
  <si>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</si>
  <si>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</si>
  <si>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</si>
  <si>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</si>
  <si>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</si>
  <si>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</si>
  <si>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</si>
  <si>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</si>
  <si>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</si>
  <si>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</si>
  <si>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</si>
  <si>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</si>
  <si>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</si>
  <si>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</si>
  <si>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</si>
  <si>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</si>
  <si>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</si>
  <si>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</si>
  <si>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</si>
  <si>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</si>
  <si>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</si>
  <si>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</si>
  <si>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</si>
  <si>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</si>
  <si>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</si>
  <si>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</si>
  <si>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</si>
  <si>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</si>
  <si>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</si>
  <si>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</si>
  <si>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</si>
  <si>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</si>
  <si>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</si>
  <si>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</si>
  <si>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</si>
  <si>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</si>
  <si>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</si>
  <si>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</si>
  <si>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</si>
  <si>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</si>
  <si>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</si>
  <si>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</si>
  <si>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</si>
  <si>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</si>
  <si>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</si>
  <si>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</si>
  <si>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</si>
  <si>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</si>
  <si>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</si>
  <si>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</si>
  <si>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</si>
  <si>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</si>
  <si>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</si>
  <si>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</si>
  <si>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</si>
  <si>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</si>
  <si>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</si>
  <si>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</si>
  <si>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</si>
  <si>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</si>
  <si>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</si>
  <si>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</si>
  <si>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</si>
  <si>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</si>
  <si>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</si>
  <si>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</si>
  <si>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</si>
  <si>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</si>
  <si>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</si>
  <si>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</si>
  <si>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</si>
  <si>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</si>
  <si>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</si>
  <si>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</si>
  <si>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</si>
  <si>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</si>
  <si>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</si>
  <si>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</si>
  <si>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</si>
  <si>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</si>
  <si>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</si>
  <si>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</si>
  <si>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</si>
  <si>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</si>
  <si>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</si>
  <si>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</si>
  <si>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</si>
  <si>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</si>
  <si>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</si>
  <si>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</si>
  <si>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</si>
  <si>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</si>
  <si>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</si>
  <si>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</si>
  <si>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</si>
  <si>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</si>
  <si>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</si>
  <si>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</si>
  <si>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</si>
  <si>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</si>
  <si>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</si>
  <si>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</si>
  <si>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</si>
  <si>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</si>
  <si>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</si>
  <si>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</si>
  <si>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</si>
  <si>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</si>
  <si>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</si>
  <si>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</si>
  <si>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</si>
  <si>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</si>
  <si>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</si>
  <si>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</si>
  <si>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</si>
  <si>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</si>
  <si>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</si>
  <si>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</si>
  <si>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</si>
  <si>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</si>
  <si>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</si>
  <si>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</si>
  <si>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</si>
  <si>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</si>
  <si>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</si>
  <si>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</si>
  <si>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</si>
  <si>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</si>
  <si>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</si>
  <si>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</si>
  <si>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</si>
  <si>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</si>
  <si>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</si>
  <si>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</si>
  <si>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</si>
  <si>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</si>
  <si>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</si>
  <si>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</si>
  <si>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</si>
  <si>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</si>
  <si>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</si>
  <si>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</si>
  <si>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</si>
  <si>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</si>
  <si>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</si>
  <si>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</si>
  <si>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</si>
  <si>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</si>
  <si>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</si>
  <si>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</si>
  <si>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</si>
  <si>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</si>
  <si>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</si>
  <si>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</si>
  <si>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</si>
  <si>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</si>
  <si>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</si>
  <si>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</si>
  <si>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</si>
  <si>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</si>
  <si>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</si>
  <si>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</si>
  <si>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</si>
  <si>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</si>
  <si>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</si>
  <si>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</si>
  <si>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</si>
  <si>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</si>
  <si>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</si>
  <si>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</si>
  <si>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</si>
  <si>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</si>
  <si>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</si>
  <si>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</si>
  <si>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</si>
  <si>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</si>
  <si>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</si>
  <si>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</si>
  <si>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</si>
  <si>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</si>
  <si>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</si>
  <si>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</si>
  <si>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</si>
  <si>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</si>
  <si>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</si>
  <si>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</si>
  <si>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</si>
  <si>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</si>
  <si>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</si>
  <si>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</si>
  <si>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</si>
  <si>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</si>
  <si>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</si>
  <si>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</si>
  <si>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</si>
  <si>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</si>
  <si>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</si>
  <si>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</si>
  <si>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</si>
  <si>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</si>
  <si>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</si>
  <si>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</si>
  <si>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</si>
  <si>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</si>
  <si>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</si>
  <si>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</si>
  <si>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</si>
  <si>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</si>
  <si>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</si>
  <si>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</si>
  <si>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</si>
  <si>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</si>
  <si>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</si>
  <si>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</si>
  <si>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</si>
  <si>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</si>
  <si>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</si>
  <si>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</si>
  <si>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</si>
  <si>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</si>
  <si>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</si>
  <si>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</si>
  <si>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</si>
  <si>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</si>
  <si>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</si>
  <si>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</si>
  <si>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</si>
  <si>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</si>
  <si>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</si>
  <si>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</si>
  <si>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</si>
  <si>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</si>
  <si>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</si>
  <si>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</si>
  <si>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</si>
  <si>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</si>
  <si>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</si>
  <si>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</si>
  <si>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</si>
  <si>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</si>
  <si>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</si>
  <si>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</si>
  <si>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</si>
  <si>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</si>
  <si>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</si>
  <si>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</si>
  <si>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</si>
  <si>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</si>
  <si>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</si>
  <si>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</si>
  <si>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</si>
  <si>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</si>
  <si>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</si>
  <si>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</si>
  <si>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</si>
  <si>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</si>
  <si>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</si>
  <si>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</si>
  <si>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</si>
  <si>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</si>
  <si>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</si>
  <si>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</si>
  <si>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</si>
  <si>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</si>
  <si>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</si>
  <si>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</si>
  <si>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</si>
  <si>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</si>
  <si>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</si>
  <si>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</si>
  <si>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</si>
  <si>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</si>
  <si>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</si>
  <si>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</si>
  <si>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</si>
  <si>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</si>
  <si>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</si>
  <si>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</si>
  <si>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</si>
  <si>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</si>
  <si>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</si>
  <si>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</si>
  <si>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</si>
  <si>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</si>
  <si>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</si>
  <si>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</si>
  <si>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</si>
  <si>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</si>
  <si>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</si>
  <si>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</si>
  <si>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</si>
  <si>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</si>
  <si>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</si>
  <si>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</si>
  <si>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</si>
  <si>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</si>
  <si>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</si>
  <si>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</si>
  <si>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</si>
  <si>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</si>
  <si>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</si>
  <si>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</si>
  <si>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</si>
  <si>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</si>
  <si>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</si>
  <si>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</si>
  <si>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</si>
  <si>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</si>
  <si>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</si>
  <si>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</si>
  <si>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</si>
  <si>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</si>
  <si>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</si>
  <si>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</si>
  <si>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</si>
  <si>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</si>
  <si>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</si>
  <si>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</si>
  <si>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</si>
  <si>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</si>
  <si>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</si>
  <si>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</si>
  <si>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</si>
  <si>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</si>
  <si>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</si>
  <si>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</si>
  <si>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</si>
  <si>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</si>
  <si>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</si>
  <si>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</si>
  <si>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</si>
  <si>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</si>
  <si>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</si>
  <si>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</si>
  <si>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</si>
  <si>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</si>
  <si>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</si>
  <si>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</si>
  <si>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</si>
  <si>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</si>
  <si>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</si>
  <si>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</si>
  <si>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</si>
  <si>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</si>
  <si>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</si>
  <si>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</si>
  <si>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</si>
  <si>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</si>
  <si>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</si>
  <si>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</si>
  <si>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</si>
  <si>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</si>
  <si>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</si>
  <si>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</si>
  <si>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</si>
  <si>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</si>
  <si>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</si>
  <si>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</si>
  <si>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</si>
  <si>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</si>
  <si>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</si>
  <si>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</si>
  <si>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</si>
  <si>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</si>
  <si>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</si>
  <si>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</si>
  <si>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</si>
  <si>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</si>
  <si>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</si>
  <si>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</si>
  <si>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</si>
  <si>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</si>
  <si>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</si>
  <si>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</si>
  <si>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</si>
  <si>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</si>
  <si>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</si>
  <si>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</si>
  <si>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</si>
  <si>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</si>
  <si>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</si>
  <si>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</si>
  <si>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</si>
  <si>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</si>
  <si>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</si>
  <si>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</si>
  <si>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</si>
  <si>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</si>
  <si>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</si>
  <si>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</si>
  <si>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</si>
  <si>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</si>
  <si>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</si>
  <si>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</si>
  <si>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</si>
  <si>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</si>
  <si>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</si>
  <si>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</si>
  <si>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</si>
  <si>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</si>
  <si>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</si>
  <si>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</si>
  <si>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</si>
  <si>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</si>
  <si>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</si>
  <si>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</si>
  <si>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</si>
  <si>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</si>
  <si>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</si>
  <si>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</si>
  <si>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</si>
  <si>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</si>
  <si>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</si>
  <si>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</si>
  <si>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</si>
  <si>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</si>
  <si>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</si>
  <si>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</si>
  <si>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</si>
  <si>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</si>
  <si>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</si>
  <si>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</si>
  <si>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</si>
  <si>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</si>
  <si>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</si>
  <si>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</si>
  <si>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</si>
  <si>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</si>
  <si>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</si>
  <si>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</si>
  <si>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</si>
  <si>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</si>
  <si>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</si>
  <si>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</si>
  <si>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</si>
  <si>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</si>
  <si>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</si>
  <si>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</si>
  <si>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</si>
  <si>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</si>
  <si>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</si>
  <si>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</si>
  <si>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</si>
  <si>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</si>
  <si>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</si>
  <si>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</si>
  <si>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</si>
  <si>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</si>
  <si>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</si>
  <si>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</si>
  <si>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</si>
  <si>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</si>
  <si>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</si>
  <si>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</si>
  <si>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</si>
  <si>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</si>
  <si>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</si>
  <si>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</si>
  <si>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</si>
  <si>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</si>
  <si>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</si>
  <si>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</si>
  <si>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</si>
  <si>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</si>
  <si>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</si>
  <si>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</si>
  <si>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</si>
  <si>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</si>
  <si>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</si>
  <si>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</si>
  <si>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</si>
  <si>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</si>
  <si>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</si>
  <si>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</si>
  <si>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</si>
  <si>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</si>
  <si>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</si>
  <si>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</si>
  <si>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</si>
  <si>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</si>
  <si>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</si>
  <si>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</si>
  <si>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</si>
  <si>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</si>
  <si>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</si>
  <si>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</si>
  <si>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</si>
  <si>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</si>
  <si>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</si>
  <si>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</si>
  <si>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</si>
  <si>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</si>
  <si>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</si>
  <si>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</si>
  <si>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</si>
  <si>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</si>
  <si>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</si>
  <si>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</si>
  <si>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</si>
  <si>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</si>
  <si>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</si>
  <si>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</si>
  <si>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</si>
  <si>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</si>
  <si>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</si>
  <si>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</si>
  <si>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</si>
  <si>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</si>
  <si>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</si>
  <si>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</si>
  <si>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</si>
  <si>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</si>
  <si>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</si>
  <si>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</si>
  <si>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</si>
  <si>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</si>
  <si>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</si>
  <si>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</si>
  <si>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</si>
  <si>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</si>
  <si>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</si>
  <si>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</si>
  <si>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</si>
  <si>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</si>
  <si>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</si>
  <si>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</si>
  <si>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</si>
  <si>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</si>
  <si>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</si>
  <si>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</si>
  <si>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</si>
  <si>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</si>
  <si>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</si>
  <si>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</si>
  <si>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</si>
  <si>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</si>
  <si>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</si>
  <si>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</si>
  <si>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</si>
  <si>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</si>
  <si>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</si>
  <si>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</si>
  <si>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</si>
  <si>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</si>
  <si>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</si>
  <si>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</si>
  <si>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</si>
  <si>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</si>
  <si>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</si>
  <si>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</si>
  <si>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</si>
  <si>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</si>
  <si>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</si>
  <si>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</si>
  <si>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</si>
  <si>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</si>
  <si>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</si>
  <si>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</si>
  <si>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</si>
  <si>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</si>
  <si>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</si>
  <si>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</si>
  <si>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</si>
  <si>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</si>
  <si>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</si>
  <si>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</si>
  <si>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</si>
  <si>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</si>
  <si>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</si>
  <si>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</si>
  <si>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</si>
  <si>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</si>
  <si>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</si>
  <si>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</si>
  <si>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</si>
  <si>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</si>
  <si>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</si>
  <si>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</si>
  <si>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</si>
  <si>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</si>
  <si>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</si>
  <si>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</si>
  <si>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</si>
  <si>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</si>
  <si>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</si>
  <si>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</si>
  <si>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</si>
  <si>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</si>
  <si>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</si>
  <si>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</si>
  <si>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</si>
  <si>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</si>
  <si>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</si>
  <si>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</si>
  <si>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</si>
  <si>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</si>
  <si>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</si>
  <si>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</si>
  <si>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</si>
  <si>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</si>
  <si>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</si>
  <si>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</si>
  <si>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</si>
  <si>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</si>
  <si>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</si>
  <si>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</si>
  <si>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</si>
  <si>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</si>
  <si>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</si>
  <si>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</si>
  <si>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</si>
  <si>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</si>
  <si>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</si>
  <si>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</si>
  <si>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</si>
  <si>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</si>
  <si>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</si>
  <si>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</si>
  <si>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</si>
  <si>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</si>
  <si>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</si>
  <si>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</si>
  <si>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</si>
  <si>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</si>
  <si>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</si>
  <si>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</si>
  <si>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</si>
  <si>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</si>
  <si>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</si>
  <si>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</si>
  <si>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</si>
  <si>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</si>
  <si>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</si>
  <si>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</si>
  <si>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</si>
  <si>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</si>
  <si>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</si>
  <si>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</si>
  <si>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</si>
  <si>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</si>
  <si>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</si>
  <si>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</si>
  <si>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</si>
  <si>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</si>
  <si>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</si>
  <si>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</si>
  <si>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</si>
  <si>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</si>
  <si>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</si>
  <si>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</si>
  <si>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</si>
  <si>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</si>
  <si>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</si>
  <si>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</si>
  <si>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</si>
  <si>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</si>
  <si>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</si>
  <si>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</si>
  <si>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</si>
  <si>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</si>
  <si>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</si>
  <si>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</si>
  <si>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</si>
  <si>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</si>
  <si>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</si>
  <si>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</si>
  <si>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</si>
  <si>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</si>
  <si>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</si>
  <si>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</si>
  <si>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</si>
  <si>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</si>
  <si>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</si>
  <si>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</si>
  <si>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</si>
  <si>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</si>
  <si>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</si>
  <si>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</si>
  <si>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</si>
  <si>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</si>
  <si>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</si>
  <si>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</si>
  <si>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</si>
  <si>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</si>
  <si>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</si>
  <si>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</si>
  <si>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</si>
  <si>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</si>
  <si>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</si>
  <si>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</si>
  <si>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</si>
  <si>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</si>
  <si>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</si>
  <si>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</si>
  <si>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</si>
  <si>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</si>
  <si>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</si>
  <si>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</si>
  <si>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</si>
  <si>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</si>
  <si>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</si>
  <si>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</si>
  <si>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</si>
  <si>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</si>
  <si>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</si>
  <si>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</si>
  <si>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</si>
  <si>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</si>
  <si>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</si>
  <si>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</si>
  <si>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</si>
  <si>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</si>
  <si>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</si>
  <si>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</si>
  <si>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</si>
  <si>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</si>
  <si>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</si>
  <si>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</si>
  <si>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</si>
  <si>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</si>
  <si>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</si>
  <si>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</si>
  <si>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</si>
  <si>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</si>
  <si>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</si>
  <si>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</si>
  <si>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</si>
  <si>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</si>
  <si>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</si>
  <si>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</si>
  <si>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</si>
  <si>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</si>
  <si>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</si>
  <si>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</si>
  <si>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</si>
  <si>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</si>
  <si>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</si>
  <si>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</si>
  <si>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</si>
  <si>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</si>
  <si>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</si>
  <si>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</si>
  <si>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</si>
  <si>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</si>
  <si>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</si>
  <si>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</si>
  <si>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</si>
  <si>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</si>
  <si>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</si>
  <si>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</si>
  <si>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</si>
  <si>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</si>
  <si>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</si>
  <si>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</si>
  <si>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</si>
  <si>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</si>
  <si>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</si>
  <si>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</si>
  <si>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</si>
  <si>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</si>
  <si>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4041/4042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</si>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</sst>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58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1" connectionId="1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enver Train Runs 04122016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enver Train Runs 04122016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1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enver Train Runs 04122016" connectionId="1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2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_1" connectionId="1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9" sqref="D9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6" t="s">
        <v>38</v>
      </c>
      <c r="B1" s="46" t="s">
        <v>39</v>
      </c>
      <c r="C1" s="46" t="s">
        <v>40</v>
      </c>
      <c r="D1" s="46" t="s">
        <v>41</v>
      </c>
      <c r="E1" s="46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70">
        <f>SUM('Daily Summary'!C10:C16)</f>
        <v>911</v>
      </c>
      <c r="D3" s="35">
        <f>SUM('Daily Summary'!C129,'Daily Summary'!C121,'Daily Summary'!C113,'Daily Summary'!C105,'Daily Summary'!C97,'Daily Summary'!C89,'Daily Summary'!C81)</f>
        <v>61</v>
      </c>
      <c r="E3" s="44">
        <f>C3/(SUM(C3:D3))</f>
        <v>0.93724279835390945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- 2016-05-10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7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475" priority="10">
      <formula>#REF!&gt;#REF!</formula>
    </cfRule>
    <cfRule type="expression" dxfId="474" priority="11">
      <formula>#REF!&gt;0</formula>
    </cfRule>
    <cfRule type="expression" dxfId="473" priority="12">
      <formula>#REF!&gt;0</formula>
    </cfRule>
  </conditionalFormatting>
  <conditionalFormatting sqref="B85 A3:B84 A86:B143 E3:E143">
    <cfRule type="expression" dxfId="472" priority="8">
      <formula>$P3&gt;0</formula>
    </cfRule>
    <cfRule type="expression" dxfId="471" priority="9">
      <formula>$O3&gt;0</formula>
    </cfRule>
  </conditionalFormatting>
  <conditionalFormatting sqref="B85:D85 A3:D84 A86:D143 F3:G143">
    <cfRule type="expression" dxfId="470" priority="6">
      <formula>NOT(ISBLANK($G3))</formula>
    </cfRule>
  </conditionalFormatting>
  <conditionalFormatting sqref="A85">
    <cfRule type="expression" dxfId="469" priority="3">
      <formula>#REF!&gt;#REF!</formula>
    </cfRule>
    <cfRule type="expression" dxfId="468" priority="4">
      <formula>#REF!&gt;0</formula>
    </cfRule>
    <cfRule type="expression" dxfId="467" priority="5">
      <formula>#REF!&gt;0</formula>
    </cfRule>
  </conditionalFormatting>
  <conditionalFormatting sqref="A85">
    <cfRule type="expression" dxfId="466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activeCell="G93" sqref="G9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- 2016-05-13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2238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463" priority="37">
      <formula>#REF!&gt;#REF!</formula>
    </cfRule>
    <cfRule type="expression" dxfId="462" priority="38">
      <formula>#REF!&gt;0</formula>
    </cfRule>
    <cfRule type="expression" dxfId="461" priority="39">
      <formula>#REF!&gt;0</formula>
    </cfRule>
  </conditionalFormatting>
  <conditionalFormatting sqref="A3:G102 A104:G162 A103:F103">
    <cfRule type="expression" dxfId="460" priority="33">
      <formula>NOT(ISBLANK($G3))</formula>
    </cfRule>
  </conditionalFormatting>
  <conditionalFormatting sqref="A3:B5 A89:B90 A103:B103 A121:B121 A113:B113">
    <cfRule type="expression" dxfId="459" priority="58">
      <formula>$P4&gt;0</formula>
    </cfRule>
    <cfRule type="expression" dxfId="458" priority="59">
      <formula>$O4&gt;0</formula>
    </cfRule>
  </conditionalFormatting>
  <conditionalFormatting sqref="A6:B87 A91:B101 A124:B162 A104:B111 A114:B119">
    <cfRule type="expression" dxfId="457" priority="73">
      <formula>$P8&gt;0</formula>
    </cfRule>
    <cfRule type="expression" dxfId="456" priority="74">
      <formula>$O8&gt;0</formula>
    </cfRule>
  </conditionalFormatting>
  <conditionalFormatting sqref="A88:B88 A102:B102 A120:B120 A122:B123">
    <cfRule type="expression" dxfId="455" priority="91">
      <formula>#REF!&gt;0</formula>
    </cfRule>
    <cfRule type="expression" dxfId="454" priority="92">
      <formula>#REF!&gt;0</formula>
    </cfRule>
  </conditionalFormatting>
  <conditionalFormatting sqref="A112:B112">
    <cfRule type="expression" dxfId="453" priority="113">
      <formula>#REF!&gt;0</formula>
    </cfRule>
    <cfRule type="expression" dxfId="452" priority="114">
      <formula>#REF!&gt;0</formula>
    </cfRule>
  </conditionalFormatting>
  <conditionalFormatting sqref="G103">
    <cfRule type="expression" dxfId="451" priority="2">
      <formula>#REF!&gt;#REF!</formula>
    </cfRule>
    <cfRule type="expression" dxfId="450" priority="3">
      <formula>#REF!&gt;0</formula>
    </cfRule>
    <cfRule type="expression" dxfId="449" priority="4">
      <formula>#REF!&gt;0</formula>
    </cfRule>
  </conditionalFormatting>
  <conditionalFormatting sqref="G103">
    <cfRule type="expression" dxfId="448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- 2016-05-14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443" priority="25">
      <formula>#REF!&gt;#REF!</formula>
    </cfRule>
    <cfRule type="expression" dxfId="442" priority="26">
      <formula>#REF!&gt;0</formula>
    </cfRule>
    <cfRule type="expression" dxfId="441" priority="27">
      <formula>#REF!&gt;0</formula>
    </cfRule>
  </conditionalFormatting>
  <conditionalFormatting sqref="A3:B164">
    <cfRule type="expression" dxfId="440" priority="23">
      <formula>$P3&gt;0</formula>
    </cfRule>
    <cfRule type="expression" dxfId="439" priority="24">
      <formula>$O3&gt;0</formula>
    </cfRule>
  </conditionalFormatting>
  <conditionalFormatting sqref="A3:G164">
    <cfRule type="expression" dxfId="438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- 2016-05-15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1666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436" priority="5">
      <formula>#REF!&gt;#REF!</formula>
    </cfRule>
    <cfRule type="expression" dxfId="435" priority="6">
      <formula>#REF!&gt;0</formula>
    </cfRule>
    <cfRule type="expression" dxfId="434" priority="7">
      <formula>#REF!&gt;0</formula>
    </cfRule>
  </conditionalFormatting>
  <conditionalFormatting sqref="A3:B6">
    <cfRule type="expression" dxfId="433" priority="3">
      <formula>$P3&gt;0</formula>
    </cfRule>
    <cfRule type="expression" dxfId="432" priority="4">
      <formula>$O3&gt;0</formula>
    </cfRule>
  </conditionalFormatting>
  <conditionalFormatting sqref="A3:G154">
    <cfRule type="expression" dxfId="431" priority="1">
      <formula>NOT(ISBLANK($G3))</formula>
    </cfRule>
  </conditionalFormatting>
  <conditionalFormatting sqref="A27:B110">
    <cfRule type="expression" dxfId="430" priority="141">
      <formula>$P30&gt;0</formula>
    </cfRule>
    <cfRule type="expression" dxfId="429" priority="142">
      <formula>$O30&gt;0</formula>
    </cfRule>
  </conditionalFormatting>
  <conditionalFormatting sqref="A7:B26">
    <cfRule type="expression" dxfId="428" priority="153">
      <formula>$P9&gt;0</formula>
    </cfRule>
    <cfRule type="expression" dxfId="427" priority="154">
      <formula>$O9&gt;0</formula>
    </cfRule>
  </conditionalFormatting>
  <conditionalFormatting sqref="A111:B128">
    <cfRule type="expression" dxfId="426" priority="166">
      <formula>$P115&gt;0</formula>
    </cfRule>
    <cfRule type="expression" dxfId="425" priority="167">
      <formula>$O115&gt;0</formula>
    </cfRule>
  </conditionalFormatting>
  <conditionalFormatting sqref="A129:B131">
    <cfRule type="expression" dxfId="424" priority="180">
      <formula>$P136&gt;0</formula>
    </cfRule>
    <cfRule type="expression" dxfId="423" priority="181">
      <formula>$O136&gt;0</formula>
    </cfRule>
  </conditionalFormatting>
  <conditionalFormatting sqref="A132:B132">
    <cfRule type="expression" dxfId="422" priority="194">
      <formula>$P140&gt;0</formula>
    </cfRule>
    <cfRule type="expression" dxfId="421" priority="195">
      <formula>$O140&gt;0</formula>
    </cfRule>
  </conditionalFormatting>
  <conditionalFormatting sqref="A133:B133">
    <cfRule type="expression" dxfId="420" priority="208">
      <formula>$P142&gt;0</formula>
    </cfRule>
    <cfRule type="expression" dxfId="419" priority="209">
      <formula>$O142&gt;0</formula>
    </cfRule>
  </conditionalFormatting>
  <conditionalFormatting sqref="A134:B154">
    <cfRule type="expression" dxfId="418" priority="222">
      <formula>$P144&gt;0</formula>
    </cfRule>
    <cfRule type="expression" dxfId="417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- 2016-05-16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408" priority="5">
      <formula>#REF!&gt;#REF!</formula>
    </cfRule>
    <cfRule type="expression" dxfId="407" priority="6">
      <formula>#REF!&gt;0</formula>
    </cfRule>
    <cfRule type="expression" dxfId="406" priority="7">
      <formula>#REF!&gt;0</formula>
    </cfRule>
  </conditionalFormatting>
  <conditionalFormatting sqref="A3:B6">
    <cfRule type="expression" dxfId="405" priority="3">
      <formula>$P3&gt;0</formula>
    </cfRule>
    <cfRule type="expression" dxfId="404" priority="4">
      <formula>$O3&gt;0</formula>
    </cfRule>
  </conditionalFormatting>
  <conditionalFormatting sqref="A3:G152">
    <cfRule type="expression" dxfId="403" priority="1">
      <formula>NOT(ISBLANK($G3))</formula>
    </cfRule>
  </conditionalFormatting>
  <conditionalFormatting sqref="A27:B110 A121:B123">
    <cfRule type="expression" dxfId="402" priority="8">
      <formula>$P30&gt;0</formula>
    </cfRule>
    <cfRule type="expression" dxfId="401" priority="9">
      <formula>$O30&gt;0</formula>
    </cfRule>
  </conditionalFormatting>
  <conditionalFormatting sqref="A7:B26">
    <cfRule type="expression" dxfId="400" priority="11">
      <formula>$P9&gt;0</formula>
    </cfRule>
    <cfRule type="expression" dxfId="399" priority="12">
      <formula>$O9&gt;0</formula>
    </cfRule>
  </conditionalFormatting>
  <conditionalFormatting sqref="A111:B119 A124:B127">
    <cfRule type="expression" dxfId="398" priority="14">
      <formula>$P115&gt;0</formula>
    </cfRule>
    <cfRule type="expression" dxfId="397" priority="15">
      <formula>$O115&gt;0</formula>
    </cfRule>
  </conditionalFormatting>
  <conditionalFormatting sqref="A128:B130">
    <cfRule type="expression" dxfId="396" priority="17">
      <formula>$P134&gt;0</formula>
    </cfRule>
    <cfRule type="expression" dxfId="395" priority="18">
      <formula>$O134&gt;0</formula>
    </cfRule>
  </conditionalFormatting>
  <conditionalFormatting sqref="A131:B131">
    <cfRule type="expression" dxfId="394" priority="20">
      <formula>$P138&gt;0</formula>
    </cfRule>
    <cfRule type="expression" dxfId="393" priority="21">
      <formula>$O138&gt;0</formula>
    </cfRule>
  </conditionalFormatting>
  <conditionalFormatting sqref="A132:B132">
    <cfRule type="expression" dxfId="392" priority="23">
      <formula>$P140&gt;0</formula>
    </cfRule>
    <cfRule type="expression" dxfId="391" priority="24">
      <formula>$O140&gt;0</formula>
    </cfRule>
  </conditionalFormatting>
  <conditionalFormatting sqref="A134:B152">
    <cfRule type="expression" dxfId="390" priority="26">
      <formula>$P144&gt;0</formula>
    </cfRule>
    <cfRule type="expression" dxfId="389" priority="27">
      <formula>$O144&gt;0</formula>
    </cfRule>
  </conditionalFormatting>
  <conditionalFormatting sqref="A120:B120">
    <cfRule type="expression" dxfId="388" priority="240">
      <formula>#REF!&gt;0</formula>
    </cfRule>
    <cfRule type="expression" dxfId="387" priority="241">
      <formula>#REF!&gt;0</formula>
    </cfRule>
  </conditionalFormatting>
  <conditionalFormatting sqref="A133:B133">
    <cfRule type="expression" dxfId="386" priority="256">
      <formula>$P142&gt;0</formula>
    </cfRule>
    <cfRule type="expression" dxfId="385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- 2016-05-17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373" priority="5">
      <formula>#REF!&gt;#REF!</formula>
    </cfRule>
    <cfRule type="expression" dxfId="372" priority="6">
      <formula>#REF!&gt;0</formula>
    </cfRule>
    <cfRule type="expression" dxfId="371" priority="7">
      <formula>#REF!&gt;0</formula>
    </cfRule>
  </conditionalFormatting>
  <conditionalFormatting sqref="A3:B6">
    <cfRule type="expression" dxfId="370" priority="3">
      <formula>$P3&gt;0</formula>
    </cfRule>
    <cfRule type="expression" dxfId="369" priority="4">
      <formula>$O3&gt;0</formula>
    </cfRule>
  </conditionalFormatting>
  <conditionalFormatting sqref="A3:G148">
    <cfRule type="expression" dxfId="368" priority="1">
      <formula>NOT(ISBLANK($G3))</formula>
    </cfRule>
  </conditionalFormatting>
  <conditionalFormatting sqref="A117:B119 A27:B41 A103:B106 A45:B45 A49:B99">
    <cfRule type="expression" dxfId="367" priority="8">
      <formula>$P30&gt;0</formula>
    </cfRule>
    <cfRule type="expression" dxfId="366" priority="9">
      <formula>$O30&gt;0</formula>
    </cfRule>
  </conditionalFormatting>
  <conditionalFormatting sqref="A7:B26 A43:B44 A101:B102">
    <cfRule type="expression" dxfId="365" priority="11">
      <formula>$P9&gt;0</formula>
    </cfRule>
    <cfRule type="expression" dxfId="364" priority="12">
      <formula>$O9&gt;0</formula>
    </cfRule>
  </conditionalFormatting>
  <conditionalFormatting sqref="A107:B115 A120:B123">
    <cfRule type="expression" dxfId="363" priority="14">
      <formula>$P111&gt;0</formula>
    </cfRule>
    <cfRule type="expression" dxfId="362" priority="15">
      <formula>$O111&gt;0</formula>
    </cfRule>
  </conditionalFormatting>
  <conditionalFormatting sqref="A124:B126">
    <cfRule type="expression" dxfId="361" priority="17">
      <formula>$P130&gt;0</formula>
    </cfRule>
    <cfRule type="expression" dxfId="360" priority="18">
      <formula>$O130&gt;0</formula>
    </cfRule>
  </conditionalFormatting>
  <conditionalFormatting sqref="A127:B127">
    <cfRule type="expression" dxfId="359" priority="20">
      <formula>$P134&gt;0</formula>
    </cfRule>
    <cfRule type="expression" dxfId="358" priority="21">
      <formula>$O134&gt;0</formula>
    </cfRule>
  </conditionalFormatting>
  <conditionalFormatting sqref="A128:B128">
    <cfRule type="expression" dxfId="357" priority="23">
      <formula>$P136&gt;0</formula>
    </cfRule>
    <cfRule type="expression" dxfId="356" priority="24">
      <formula>$O136&gt;0</formula>
    </cfRule>
  </conditionalFormatting>
  <conditionalFormatting sqref="A130:B148">
    <cfRule type="expression" dxfId="355" priority="26">
      <formula>$P140&gt;0</formula>
    </cfRule>
    <cfRule type="expression" dxfId="354" priority="27">
      <formula>$O140&gt;0</formula>
    </cfRule>
  </conditionalFormatting>
  <conditionalFormatting sqref="A116:B116">
    <cfRule type="expression" dxfId="353" priority="29">
      <formula>#REF!&gt;0</formula>
    </cfRule>
    <cfRule type="expression" dxfId="352" priority="30">
      <formula>#REF!&gt;0</formula>
    </cfRule>
  </conditionalFormatting>
  <conditionalFormatting sqref="A129:B129">
    <cfRule type="expression" dxfId="351" priority="33">
      <formula>$P138&gt;0</formula>
    </cfRule>
    <cfRule type="expression" dxfId="350" priority="34">
      <formula>$O138&gt;0</formula>
    </cfRule>
  </conditionalFormatting>
  <conditionalFormatting sqref="A42:B42 A100:B100">
    <cfRule type="expression" dxfId="349" priority="275">
      <formula>#REF!&gt;0</formula>
    </cfRule>
    <cfRule type="expression" dxfId="348" priority="276">
      <formula>#REF!&gt;0</formula>
    </cfRule>
  </conditionalFormatting>
  <conditionalFormatting sqref="A48:B48">
    <cfRule type="expression" dxfId="347" priority="295">
      <formula>$P49&gt;0</formula>
    </cfRule>
    <cfRule type="expression" dxfId="346" priority="296">
      <formula>$O49&gt;0</formula>
    </cfRule>
  </conditionalFormatting>
  <conditionalFormatting sqref="A46:B47">
    <cfRule type="expression" dxfId="345" priority="297">
      <formula>#REF!&gt;0</formula>
    </cfRule>
    <cfRule type="expression" dxfId="344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- 2016-05-18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1958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1959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1960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1961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1962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1963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1964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1965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1966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1967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1968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2090</v>
      </c>
    </row>
    <row r="14" spans="1:65" s="2" customFormat="1" x14ac:dyDescent="0.25">
      <c r="A14" s="6" t="s">
        <v>1969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1970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1971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1972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1973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1974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1975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1976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1977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1978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1979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1980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1981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1982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1983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1984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1985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1986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1987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1988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1989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1990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1991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1992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1993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1994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1995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1996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1997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1998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1999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2000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2001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2091</v>
      </c>
    </row>
    <row r="47" spans="1:7" s="2" customFormat="1" x14ac:dyDescent="0.25">
      <c r="A47" s="6" t="s">
        <v>2001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2002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2003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2004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2005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2006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2007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2092</v>
      </c>
    </row>
    <row r="54" spans="1:7" s="2" customFormat="1" x14ac:dyDescent="0.25">
      <c r="A54" s="6" t="s">
        <v>2008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2009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2093</v>
      </c>
    </row>
    <row r="56" spans="1:7" s="2" customFormat="1" x14ac:dyDescent="0.25">
      <c r="A56" s="6" t="s">
        <v>2010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2094</v>
      </c>
    </row>
    <row r="57" spans="1:7" s="2" customFormat="1" x14ac:dyDescent="0.25">
      <c r="A57" s="6" t="s">
        <v>2011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2012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2013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2014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2015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2091</v>
      </c>
    </row>
    <row r="62" spans="1:7" s="2" customFormat="1" x14ac:dyDescent="0.25">
      <c r="A62" s="6" t="s">
        <v>2016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2017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2018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2019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2020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2021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2022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2023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2024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2025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2026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2027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2028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2029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2030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2031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2032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2033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2034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2035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2036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2037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2038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2039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2040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2041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2042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2043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2044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2045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2046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2047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2048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2049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2050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2051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2052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2053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2054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2055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2056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2057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2058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2059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2060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2061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2062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2063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2064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2065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2066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2067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2068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2069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2070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2071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2072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2073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2074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2075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2076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2077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2078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2079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2080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2081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2082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2083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2084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2085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2086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2087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2088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2089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329" priority="5">
      <formula>#REF!&gt;#REF!</formula>
    </cfRule>
    <cfRule type="expression" dxfId="328" priority="6">
      <formula>#REF!&gt;0</formula>
    </cfRule>
    <cfRule type="expression" dxfId="327" priority="7">
      <formula>#REF!&gt;0</formula>
    </cfRule>
  </conditionalFormatting>
  <conditionalFormatting sqref="A3:B6">
    <cfRule type="expression" dxfId="326" priority="3">
      <formula>$P3&gt;0</formula>
    </cfRule>
    <cfRule type="expression" dxfId="325" priority="4">
      <formula>$O3&gt;0</formula>
    </cfRule>
  </conditionalFormatting>
  <conditionalFormatting sqref="A3:G144">
    <cfRule type="expression" dxfId="324" priority="1">
      <formula>NOT(ISBLANK($G3))</formula>
    </cfRule>
  </conditionalFormatting>
  <conditionalFormatting sqref="A113:B115 A26:B40 A99:B102 A44:B44 A48:B50 A56:B58 A62:B95">
    <cfRule type="expression" dxfId="323" priority="8">
      <formula>$P29&gt;0</formula>
    </cfRule>
    <cfRule type="expression" dxfId="322" priority="9">
      <formula>$O29&gt;0</formula>
    </cfRule>
  </conditionalFormatting>
  <conditionalFormatting sqref="A42:B43 A97:B98 A7:B11 A14:B25 A52:B55 A60:B61">
    <cfRule type="expression" dxfId="321" priority="11">
      <formula>$P9&gt;0</formula>
    </cfRule>
    <cfRule type="expression" dxfId="320" priority="12">
      <formula>$O9&gt;0</formula>
    </cfRule>
  </conditionalFormatting>
  <conditionalFormatting sqref="A103:B111 A116:B119">
    <cfRule type="expression" dxfId="319" priority="14">
      <formula>$P107&gt;0</formula>
    </cfRule>
    <cfRule type="expression" dxfId="318" priority="15">
      <formula>$O107&gt;0</formula>
    </cfRule>
  </conditionalFormatting>
  <conditionalFormatting sqref="A120:B122">
    <cfRule type="expression" dxfId="317" priority="17">
      <formula>$P126&gt;0</formula>
    </cfRule>
    <cfRule type="expression" dxfId="316" priority="18">
      <formula>$O126&gt;0</formula>
    </cfRule>
  </conditionalFormatting>
  <conditionalFormatting sqref="A123:B123">
    <cfRule type="expression" dxfId="315" priority="20">
      <formula>$P130&gt;0</formula>
    </cfRule>
    <cfRule type="expression" dxfId="314" priority="21">
      <formula>$O130&gt;0</formula>
    </cfRule>
  </conditionalFormatting>
  <conditionalFormatting sqref="A124:B124">
    <cfRule type="expression" dxfId="313" priority="23">
      <formula>$P132&gt;0</formula>
    </cfRule>
    <cfRule type="expression" dxfId="312" priority="24">
      <formula>$O132&gt;0</formula>
    </cfRule>
  </conditionalFormatting>
  <conditionalFormatting sqref="A126:B144">
    <cfRule type="expression" dxfId="311" priority="26">
      <formula>$P136&gt;0</formula>
    </cfRule>
    <cfRule type="expression" dxfId="310" priority="27">
      <formula>$O136&gt;0</formula>
    </cfRule>
  </conditionalFormatting>
  <conditionalFormatting sqref="A112:B112">
    <cfRule type="expression" dxfId="309" priority="29">
      <formula>#REF!&gt;0</formula>
    </cfRule>
    <cfRule type="expression" dxfId="308" priority="30">
      <formula>#REF!&gt;0</formula>
    </cfRule>
  </conditionalFormatting>
  <conditionalFormatting sqref="A125:B125">
    <cfRule type="expression" dxfId="307" priority="33">
      <formula>$P134&gt;0</formula>
    </cfRule>
    <cfRule type="expression" dxfId="306" priority="34">
      <formula>$O134&gt;0</formula>
    </cfRule>
  </conditionalFormatting>
  <conditionalFormatting sqref="A41:B41 A96:B96">
    <cfRule type="expression" dxfId="305" priority="36">
      <formula>#REF!&gt;0</formula>
    </cfRule>
    <cfRule type="expression" dxfId="304" priority="37">
      <formula>#REF!&gt;0</formula>
    </cfRule>
  </conditionalFormatting>
  <conditionalFormatting sqref="A47:B47 A13:B13">
    <cfRule type="expression" dxfId="303" priority="39">
      <formula>$P14&gt;0</formula>
    </cfRule>
    <cfRule type="expression" dxfId="302" priority="40">
      <formula>$O14&gt;0</formula>
    </cfRule>
  </conditionalFormatting>
  <conditionalFormatting sqref="A45:B46">
    <cfRule type="expression" dxfId="301" priority="41">
      <formula>#REF!&gt;0</formula>
    </cfRule>
    <cfRule type="expression" dxfId="300" priority="42">
      <formula>#REF!&gt;0</formula>
    </cfRule>
  </conditionalFormatting>
  <conditionalFormatting sqref="A12:B12">
    <cfRule type="expression" dxfId="299" priority="319">
      <formula>#REF!&gt;0</formula>
    </cfRule>
    <cfRule type="expression" dxfId="298" priority="320">
      <formula>#REF!&gt;0</formula>
    </cfRule>
  </conditionalFormatting>
  <conditionalFormatting sqref="A51:B51 A59:B59">
    <cfRule type="expression" dxfId="297" priority="341">
      <formula>#REF!&gt;0</formula>
    </cfRule>
    <cfRule type="expression" dxfId="296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topLeftCell="A22" workbookViewId="0">
      <selection activeCell="G7" sqref="G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- 2016-05-19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2096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2097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2098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2099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2100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2101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2102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2103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2104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2105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2106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2107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2108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2109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2110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2111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2112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2113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2114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2115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2116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2117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2118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2119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2120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2121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2122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2123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2124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2125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2126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2127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2128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2129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2130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2230</v>
      </c>
    </row>
    <row r="38" spans="1:7" s="2" customFormat="1" x14ac:dyDescent="0.25">
      <c r="A38" s="6" t="s">
        <v>2131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2132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2133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2134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2135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2136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2137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2138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2139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2140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2141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2142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2143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2144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2145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2146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2147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2148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2149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2150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2151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2152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2153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2153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2154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2155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2156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2157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2158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2231</v>
      </c>
    </row>
    <row r="67" spans="1:7" s="2" customFormat="1" x14ac:dyDescent="0.25">
      <c r="A67" s="6" t="s">
        <v>2159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2160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2161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2162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2163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2232</v>
      </c>
    </row>
    <row r="72" spans="1:7" s="2" customFormat="1" x14ac:dyDescent="0.25">
      <c r="A72" s="6" t="s">
        <v>2164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2165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2166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2167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2168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2169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2170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2171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2172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2173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2174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2175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2176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2177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2178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2179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2180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2181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2182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2183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2184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2185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2186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2187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2188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2189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2190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2233</v>
      </c>
    </row>
    <row r="99" spans="1:7" s="2" customFormat="1" x14ac:dyDescent="0.25">
      <c r="A99" s="6" t="s">
        <v>2191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2192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2193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2194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2195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2196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2197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2198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2199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2200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2201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2202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2234</v>
      </c>
    </row>
    <row r="111" spans="1:7" s="2" customFormat="1" x14ac:dyDescent="0.25">
      <c r="A111" s="6" t="s">
        <v>2203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2204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2205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2206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2207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2208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2209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2210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2211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2212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2213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2214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2215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2216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2217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2218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2219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2220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2221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2222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2223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2224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2225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2226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2227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2228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2229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278" priority="5">
      <formula>#REF!&gt;#REF!</formula>
    </cfRule>
    <cfRule type="expression" dxfId="277" priority="6">
      <formula>#REF!&gt;0</formula>
    </cfRule>
    <cfRule type="expression" dxfId="276" priority="7">
      <formula>#REF!&gt;0</formula>
    </cfRule>
  </conditionalFormatting>
  <conditionalFormatting sqref="A3:B6">
    <cfRule type="expression" dxfId="275" priority="3">
      <formula>$P3&gt;0</formula>
    </cfRule>
    <cfRule type="expression" dxfId="274" priority="4">
      <formula>$O3&gt;0</formula>
    </cfRule>
  </conditionalFormatting>
  <conditionalFormatting sqref="A3:G139">
    <cfRule type="expression" dxfId="273" priority="1">
      <formula>NOT(ISBLANK($G3))</formula>
    </cfRule>
  </conditionalFormatting>
  <conditionalFormatting sqref="A108:B110 A26:B40 A44:B44 A48:B50 A56:B58 A62:B63 A67:B68 A74:B79 A83:B91 A95:B95">
    <cfRule type="expression" dxfId="272" priority="8">
      <formula>$P29&gt;0</formula>
    </cfRule>
    <cfRule type="expression" dxfId="271" priority="9">
      <formula>$O29&gt;0</formula>
    </cfRule>
  </conditionalFormatting>
  <conditionalFormatting sqref="A42:B43 A93:B94 A7:B11 A14:B25 A52:B55 A60:B61 A65:B66 A70:B73 A81:B82 A97:B98">
    <cfRule type="expression" dxfId="270" priority="11">
      <formula>$P9&gt;0</formula>
    </cfRule>
    <cfRule type="expression" dxfId="269" priority="12">
      <formula>$O9&gt;0</formula>
    </cfRule>
  </conditionalFormatting>
  <conditionalFormatting sqref="A111:B114 A99:B106">
    <cfRule type="expression" dxfId="268" priority="14">
      <formula>$P103&gt;0</formula>
    </cfRule>
    <cfRule type="expression" dxfId="267" priority="15">
      <formula>$O103&gt;0</formula>
    </cfRule>
  </conditionalFormatting>
  <conditionalFormatting sqref="A115:B117">
    <cfRule type="expression" dxfId="266" priority="17">
      <formula>$P121&gt;0</formula>
    </cfRule>
    <cfRule type="expression" dxfId="265" priority="18">
      <formula>$O121&gt;0</formula>
    </cfRule>
  </conditionalFormatting>
  <conditionalFormatting sqref="A118:B118">
    <cfRule type="expression" dxfId="264" priority="20">
      <formula>$P125&gt;0</formula>
    </cfRule>
    <cfRule type="expression" dxfId="263" priority="21">
      <formula>$O125&gt;0</formula>
    </cfRule>
  </conditionalFormatting>
  <conditionalFormatting sqref="A119:B119">
    <cfRule type="expression" dxfId="262" priority="23">
      <formula>$P127&gt;0</formula>
    </cfRule>
    <cfRule type="expression" dxfId="261" priority="24">
      <formula>$O127&gt;0</formula>
    </cfRule>
  </conditionalFormatting>
  <conditionalFormatting sqref="A121:B139">
    <cfRule type="expression" dxfId="260" priority="26">
      <formula>$P131&gt;0</formula>
    </cfRule>
    <cfRule type="expression" dxfId="259" priority="27">
      <formula>$O131&gt;0</formula>
    </cfRule>
  </conditionalFormatting>
  <conditionalFormatting sqref="A107:B107">
    <cfRule type="expression" dxfId="258" priority="29">
      <formula>#REF!&gt;0</formula>
    </cfRule>
    <cfRule type="expression" dxfId="257" priority="30">
      <formula>#REF!&gt;0</formula>
    </cfRule>
  </conditionalFormatting>
  <conditionalFormatting sqref="A120:B120">
    <cfRule type="expression" dxfId="256" priority="33">
      <formula>$P129&gt;0</formula>
    </cfRule>
    <cfRule type="expression" dxfId="255" priority="34">
      <formula>$O129&gt;0</formula>
    </cfRule>
  </conditionalFormatting>
  <conditionalFormatting sqref="A41:B41 A92:B92">
    <cfRule type="expression" dxfId="254" priority="36">
      <formula>#REF!&gt;0</formula>
    </cfRule>
    <cfRule type="expression" dxfId="253" priority="37">
      <formula>#REF!&gt;0</formula>
    </cfRule>
  </conditionalFormatting>
  <conditionalFormatting sqref="A47:B47 A13:B13">
    <cfRule type="expression" dxfId="252" priority="39">
      <formula>$P14&gt;0</formula>
    </cfRule>
    <cfRule type="expression" dxfId="251" priority="40">
      <formula>$O14&gt;0</formula>
    </cfRule>
  </conditionalFormatting>
  <conditionalFormatting sqref="A45:B46">
    <cfRule type="expression" dxfId="250" priority="41">
      <formula>#REF!&gt;0</formula>
    </cfRule>
    <cfRule type="expression" dxfId="249" priority="42">
      <formula>#REF!&gt;0</formula>
    </cfRule>
  </conditionalFormatting>
  <conditionalFormatting sqref="A12:B12">
    <cfRule type="expression" dxfId="248" priority="45">
      <formula>#REF!&gt;0</formula>
    </cfRule>
    <cfRule type="expression" dxfId="247" priority="46">
      <formula>#REF!&gt;0</formula>
    </cfRule>
  </conditionalFormatting>
  <conditionalFormatting sqref="A51:B51 A59:B59">
    <cfRule type="expression" dxfId="246" priority="48">
      <formula>#REF!&gt;0</formula>
    </cfRule>
    <cfRule type="expression" dxfId="245" priority="49">
      <formula>#REF!&gt;0</formula>
    </cfRule>
  </conditionalFormatting>
  <conditionalFormatting sqref="A64:B64 A69:B69 A80:B80 A96:B96">
    <cfRule type="expression" dxfId="244" priority="363">
      <formula>#REF!&gt;0</formula>
    </cfRule>
    <cfRule type="expression" dxfId="243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tabSelected="1" workbookViewId="0">
      <selection activeCell="G3" sqref="G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- 2016-05-20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2239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2240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2241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2242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2243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2381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2657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2658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2244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2245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2246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2247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2248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2249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2250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2251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2252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2253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2254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2255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2256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2257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2258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786</v>
      </c>
    </row>
    <row r="24" spans="1:7" s="2" customFormat="1" x14ac:dyDescent="0.25">
      <c r="A24" s="6" t="s">
        <v>2259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2260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2261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2262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2263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2264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2265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2266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2267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2268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2269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2270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2271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2272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2273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2274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2275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2276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2277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2278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2279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2280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2281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2282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2283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2284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2285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2286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2287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2288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2289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2290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2291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2292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2293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2294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2295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2382</v>
      </c>
    </row>
    <row r="61" spans="1:7" s="2" customFormat="1" x14ac:dyDescent="0.25">
      <c r="A61" s="6" t="s">
        <v>2296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2297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2298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2299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2300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2301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2302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2303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2304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2383</v>
      </c>
    </row>
    <row r="70" spans="1:7" s="2" customFormat="1" x14ac:dyDescent="0.25">
      <c r="A70" s="6" t="s">
        <v>2305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2306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2307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2308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2309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2310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2311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2312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2313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2314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2315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2316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2317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2318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2319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2320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2321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2322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2323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2324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2325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2326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2327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2328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2329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2330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2331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2332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2333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2334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2335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2336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2337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2338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2339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2340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2341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2384</v>
      </c>
    </row>
    <row r="107" spans="1:7" s="2" customFormat="1" x14ac:dyDescent="0.25">
      <c r="A107" s="6" t="s">
        <v>2342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2343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2384</v>
      </c>
    </row>
    <row r="109" spans="1:7" s="2" customFormat="1" x14ac:dyDescent="0.25">
      <c r="A109" s="6" t="s">
        <v>2344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2345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2346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2347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2348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2349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2350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2351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2352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2353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2354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786</v>
      </c>
    </row>
    <row r="120" spans="1:15" s="2" customFormat="1" x14ac:dyDescent="0.25">
      <c r="A120" s="6" t="s">
        <v>2355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2356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2357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2358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2359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2360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2361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2362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2363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2364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2365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2366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2367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2368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2369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2370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2371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2372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2373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2374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2375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2376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6" priority="14">
      <formula>#REF!&gt;#REF!</formula>
    </cfRule>
    <cfRule type="expression" dxfId="5" priority="15">
      <formula>#REF!&gt;0</formula>
    </cfRule>
    <cfRule type="expression" dxfId="4" priority="16">
      <formula>#REF!&gt;0</formula>
    </cfRule>
  </conditionalFormatting>
  <conditionalFormatting sqref="A3:B6 A14:B14 A73:B73">
    <cfRule type="expression" dxfId="224" priority="12">
      <formula>$P3&gt;0</formula>
    </cfRule>
    <cfRule type="expression" dxfId="223" priority="13">
      <formula>$O3&gt;0</formula>
    </cfRule>
  </conditionalFormatting>
  <conditionalFormatting sqref="A9:F141 G9:G136 A3:G8">
    <cfRule type="expression" dxfId="3" priority="10">
      <formula>NOT(ISBLANK($G3))</formula>
    </cfRule>
  </conditionalFormatting>
  <conditionalFormatting sqref="A27:B41 A45:B45 A49:B51 A57:B59 A63:B64 A68:B69 A74:B79 A83:B91 A95:B95 A104:B105 A7:B8">
    <cfRule type="expression" dxfId="2" priority="17">
      <formula>$P9&gt;0</formula>
    </cfRule>
    <cfRule type="expression" dxfId="1" priority="18">
      <formula>$O9&gt;0</formula>
    </cfRule>
  </conditionalFormatting>
  <conditionalFormatting sqref="A43:B44 A93:B94 A9:B12 A15:B26 A53:B56 A61:B62 A66:B67 A81:B82 A97:B98 A71:B71 A107:B108">
    <cfRule type="expression" dxfId="222" priority="20">
      <formula>$P10&gt;0</formula>
    </cfRule>
    <cfRule type="expression" dxfId="221" priority="21">
      <formula>$O10&gt;0</formula>
    </cfRule>
  </conditionalFormatting>
  <conditionalFormatting sqref="A109:B112 A99:B102">
    <cfRule type="expression" dxfId="220" priority="23">
      <formula>$P102&gt;0</formula>
    </cfRule>
    <cfRule type="expression" dxfId="219" priority="24">
      <formula>$O102&gt;0</formula>
    </cfRule>
  </conditionalFormatting>
  <conditionalFormatting sqref="A113:B114">
    <cfRule type="expression" dxfId="218" priority="26">
      <formula>$P118&gt;0</formula>
    </cfRule>
    <cfRule type="expression" dxfId="217" priority="27">
      <formula>$O118&gt;0</formula>
    </cfRule>
  </conditionalFormatting>
  <conditionalFormatting sqref="A116:B116">
    <cfRule type="expression" dxfId="216" priority="29">
      <formula>$P121&gt;0</formula>
    </cfRule>
    <cfRule type="expression" dxfId="215" priority="30">
      <formula>$O121&gt;0</formula>
    </cfRule>
  </conditionalFormatting>
  <conditionalFormatting sqref="A117:B117">
    <cfRule type="expression" dxfId="214" priority="32">
      <formula>$P123&gt;0</formula>
    </cfRule>
    <cfRule type="expression" dxfId="213" priority="33">
      <formula>$O123&gt;0</formula>
    </cfRule>
  </conditionalFormatting>
  <conditionalFormatting sqref="A121:B141">
    <cfRule type="expression" dxfId="212" priority="35">
      <formula>$P130&gt;0</formula>
    </cfRule>
    <cfRule type="expression" dxfId="211" priority="36">
      <formula>$O130&gt;0</formula>
    </cfRule>
  </conditionalFormatting>
  <conditionalFormatting sqref="A118:B118">
    <cfRule type="expression" dxfId="210" priority="42">
      <formula>$P125&gt;0</formula>
    </cfRule>
    <cfRule type="expression" dxfId="209" priority="43">
      <formula>$O125&gt;0</formula>
    </cfRule>
  </conditionalFormatting>
  <conditionalFormatting sqref="A42:B42 A92:B92">
    <cfRule type="expression" dxfId="208" priority="45">
      <formula>#REF!&gt;0</formula>
    </cfRule>
    <cfRule type="expression" dxfId="207" priority="46">
      <formula>#REF!&gt;0</formula>
    </cfRule>
  </conditionalFormatting>
  <conditionalFormatting sqref="A48:B48">
    <cfRule type="expression" dxfId="206" priority="48">
      <formula>$P48&gt;0</formula>
    </cfRule>
    <cfRule type="expression" dxfId="205" priority="49">
      <formula>$O48&gt;0</formula>
    </cfRule>
  </conditionalFormatting>
  <conditionalFormatting sqref="A46:B47">
    <cfRule type="expression" dxfId="204" priority="50">
      <formula>#REF!&gt;0</formula>
    </cfRule>
    <cfRule type="expression" dxfId="203" priority="51">
      <formula>#REF!&gt;0</formula>
    </cfRule>
  </conditionalFormatting>
  <conditionalFormatting sqref="A13:B13">
    <cfRule type="expression" dxfId="202" priority="54">
      <formula>#REF!&gt;0</formula>
    </cfRule>
    <cfRule type="expression" dxfId="201" priority="55">
      <formula>#REF!&gt;0</formula>
    </cfRule>
  </conditionalFormatting>
  <conditionalFormatting sqref="A52:B52 A60:B60">
    <cfRule type="expression" dxfId="200" priority="57">
      <formula>#REF!&gt;0</formula>
    </cfRule>
    <cfRule type="expression" dxfId="199" priority="58">
      <formula>#REF!&gt;0</formula>
    </cfRule>
  </conditionalFormatting>
  <conditionalFormatting sqref="A65:B65 A70:B70 A80:B80 A96:B96">
    <cfRule type="expression" dxfId="198" priority="61">
      <formula>#REF!&gt;0</formula>
    </cfRule>
    <cfRule type="expression" dxfId="197" priority="62">
      <formula>#REF!&gt;0</formula>
    </cfRule>
  </conditionalFormatting>
  <conditionalFormatting sqref="A72:B72">
    <cfRule type="expression" dxfId="196" priority="394">
      <formula>#REF!&gt;0</formula>
    </cfRule>
    <cfRule type="expression" dxfId="195" priority="395">
      <formula>#REF!&gt;0</formula>
    </cfRule>
  </conditionalFormatting>
  <conditionalFormatting sqref="A103:B103">
    <cfRule type="expression" dxfId="194" priority="415">
      <formula>#REF!&gt;0</formula>
    </cfRule>
    <cfRule type="expression" dxfId="193" priority="416">
      <formula>#REF!&gt;0</formula>
    </cfRule>
  </conditionalFormatting>
  <conditionalFormatting sqref="A106:B106">
    <cfRule type="expression" dxfId="192" priority="436">
      <formula>#REF!&gt;0</formula>
    </cfRule>
    <cfRule type="expression" dxfId="191" priority="437">
      <formula>#REF!&gt;0</formula>
    </cfRule>
  </conditionalFormatting>
  <conditionalFormatting sqref="A115:B115">
    <cfRule type="expression" dxfId="190" priority="454">
      <formula>#REF!&gt;0</formula>
    </cfRule>
    <cfRule type="expression" dxfId="189" priority="455">
      <formula>#REF!&gt;0</formula>
    </cfRule>
  </conditionalFormatting>
  <conditionalFormatting sqref="A119:B120">
    <cfRule type="expression" dxfId="188" priority="456">
      <formula>$P127&gt;0</formula>
    </cfRule>
    <cfRule type="expression" dxfId="187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activeCell="J12" sqref="J1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- 2016-05-21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2385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2386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2387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2388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2389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2390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2391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2392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2393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2394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2395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2396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2397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2398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2399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2649</v>
      </c>
    </row>
    <row r="18" spans="1:7" s="2" customFormat="1" x14ac:dyDescent="0.25">
      <c r="A18" s="6" t="s">
        <v>2400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2401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2402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2403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2404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2405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2406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2407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2408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2409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2410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2411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2412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2413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2414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2415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2650</v>
      </c>
    </row>
    <row r="34" spans="1:7" s="2" customFormat="1" x14ac:dyDescent="0.25">
      <c r="A34" s="6" t="s">
        <v>2416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2417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2418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2419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2420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2421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2422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2423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2424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2425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2426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2426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2427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2428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2429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2430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2431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2432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2433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2434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2435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2436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2437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2438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2439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2440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2441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2442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2443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2444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2445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2446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2447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2448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2448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2651</v>
      </c>
    </row>
    <row r="69" spans="1:7" s="2" customFormat="1" x14ac:dyDescent="0.25">
      <c r="A69" s="6" t="s">
        <v>2449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2450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2451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2452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2652</v>
      </c>
    </row>
    <row r="73" spans="1:7" s="2" customFormat="1" x14ac:dyDescent="0.25">
      <c r="A73" s="6" t="s">
        <v>2453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2453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2453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2653</v>
      </c>
    </row>
    <row r="76" spans="1:7" s="2" customFormat="1" x14ac:dyDescent="0.25">
      <c r="A76" s="6" t="s">
        <v>2454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2653</v>
      </c>
    </row>
    <row r="77" spans="1:7" s="2" customFormat="1" x14ac:dyDescent="0.25">
      <c r="A77" s="6" t="s">
        <v>2455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2456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2457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2652</v>
      </c>
    </row>
    <row r="80" spans="1:7" s="2" customFormat="1" x14ac:dyDescent="0.25">
      <c r="A80" s="6" t="s">
        <v>2458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2459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2654</v>
      </c>
    </row>
    <row r="82" spans="1:7" s="2" customFormat="1" x14ac:dyDescent="0.25">
      <c r="A82" s="6" t="s">
        <v>2460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2461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2462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2463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2464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2465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2466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2467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2468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2469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2470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2471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2472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2473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2474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2475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2476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2477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2655</v>
      </c>
    </row>
    <row r="100" spans="1:8" s="2" customFormat="1" x14ac:dyDescent="0.25">
      <c r="A100" s="6" t="s">
        <v>2478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2479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2480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2481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2482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2483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2484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2485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2486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2487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2488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2489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2490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2491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2492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2493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2494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2495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2496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2497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2498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2499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2500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2501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2502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2503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2504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2505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2506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2507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2508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2377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2378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2509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2510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2511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2512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2513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2514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2515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2516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2517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37"/>
  <mergeCells count="2">
    <mergeCell ref="A1:F1"/>
    <mergeCell ref="L3:N3"/>
  </mergeCells>
  <conditionalFormatting sqref="C3:G141">
    <cfRule type="expression" dxfId="162" priority="5">
      <formula>#REF!&gt;#REF!</formula>
    </cfRule>
    <cfRule type="expression" dxfId="161" priority="6">
      <formula>#REF!&gt;0</formula>
    </cfRule>
    <cfRule type="expression" dxfId="160" priority="7">
      <formula>#REF!&gt;0</formula>
    </cfRule>
  </conditionalFormatting>
  <conditionalFormatting sqref="A3:B6">
    <cfRule type="expression" dxfId="159" priority="3">
      <formula>$P3&gt;0</formula>
    </cfRule>
    <cfRule type="expression" dxfId="158" priority="4">
      <formula>$O3&gt;0</formula>
    </cfRule>
  </conditionalFormatting>
  <conditionalFormatting sqref="A3:G141">
    <cfRule type="expression" dxfId="157" priority="1">
      <formula>NOT(ISBLANK($G3))</formula>
    </cfRule>
  </conditionalFormatting>
  <conditionalFormatting sqref="A26:B40 A44:B44 A48:B50 A56:B58 A62:B63 A88:B88 A67:B67 A80:B84 A73:B73 A93:B96">
    <cfRule type="expression" dxfId="156" priority="8">
      <formula>$P29&gt;0</formula>
    </cfRule>
    <cfRule type="expression" dxfId="155" priority="9">
      <formula>$O29&gt;0</formula>
    </cfRule>
  </conditionalFormatting>
  <conditionalFormatting sqref="A42:B43 A86:B87 A7:B11 A14:B25 A52:B55 A60:B61 A69:B69 A75:B75 A98:B99 A79:B79 A90:B90">
    <cfRule type="expression" dxfId="154" priority="11">
      <formula>$P9&gt;0</formula>
    </cfRule>
    <cfRule type="expression" dxfId="153" priority="12">
      <formula>$O9&gt;0</formula>
    </cfRule>
  </conditionalFormatting>
  <conditionalFormatting sqref="A100:B103">
    <cfRule type="expression" dxfId="152" priority="14">
      <formula>$P104&gt;0</formula>
    </cfRule>
    <cfRule type="expression" dxfId="151" priority="15">
      <formula>$O104&gt;0</formula>
    </cfRule>
  </conditionalFormatting>
  <conditionalFormatting sqref="A104:B106">
    <cfRule type="expression" dxfId="150" priority="17">
      <formula>$P110&gt;0</formula>
    </cfRule>
    <cfRule type="expression" dxfId="149" priority="18">
      <formula>$O110&gt;0</formula>
    </cfRule>
  </conditionalFormatting>
  <conditionalFormatting sqref="A107:B107 A128:B134">
    <cfRule type="expression" dxfId="148" priority="20">
      <formula>$P114&gt;0</formula>
    </cfRule>
    <cfRule type="expression" dxfId="147" priority="21">
      <formula>$O114&gt;0</formula>
    </cfRule>
  </conditionalFormatting>
  <conditionalFormatting sqref="A108:B108 A124:B126 A135:B141">
    <cfRule type="expression" dxfId="146" priority="23">
      <formula>$P116&gt;0</formula>
    </cfRule>
    <cfRule type="expression" dxfId="145" priority="24">
      <formula>$O116&gt;0</formula>
    </cfRule>
  </conditionalFormatting>
  <conditionalFormatting sqref="A110:B117">
    <cfRule type="expression" dxfId="144" priority="26">
      <formula>$P120&gt;0</formula>
    </cfRule>
    <cfRule type="expression" dxfId="143" priority="27">
      <formula>$O120&gt;0</formula>
    </cfRule>
  </conditionalFormatting>
  <conditionalFormatting sqref="A109:B109 A119:B122">
    <cfRule type="expression" dxfId="142" priority="33">
      <formula>$P118&gt;0</formula>
    </cfRule>
    <cfRule type="expression" dxfId="141" priority="34">
      <formula>$O118&gt;0</formula>
    </cfRule>
  </conditionalFormatting>
  <conditionalFormatting sqref="A41:B41 A85:B85">
    <cfRule type="expression" dxfId="140" priority="36">
      <formula>#REF!&gt;0</formula>
    </cfRule>
    <cfRule type="expression" dxfId="139" priority="37">
      <formula>#REF!&gt;0</formula>
    </cfRule>
  </conditionalFormatting>
  <conditionalFormatting sqref="A47:B47 A13:B13 A66:B66 A71:B72">
    <cfRule type="expression" dxfId="138" priority="39">
      <formula>$P14&gt;0</formula>
    </cfRule>
    <cfRule type="expression" dxfId="137" priority="40">
      <formula>$O14&gt;0</formula>
    </cfRule>
  </conditionalFormatting>
  <conditionalFormatting sqref="A45:B46">
    <cfRule type="expression" dxfId="136" priority="41">
      <formula>#REF!&gt;0</formula>
    </cfRule>
    <cfRule type="expression" dxfId="135" priority="42">
      <formula>#REF!&gt;0</formula>
    </cfRule>
  </conditionalFormatting>
  <conditionalFormatting sqref="A12:B12">
    <cfRule type="expression" dxfId="134" priority="45">
      <formula>#REF!&gt;0</formula>
    </cfRule>
    <cfRule type="expression" dxfId="133" priority="46">
      <formula>#REF!&gt;0</formula>
    </cfRule>
  </conditionalFormatting>
  <conditionalFormatting sqref="A51:B51 A59:B59">
    <cfRule type="expression" dxfId="132" priority="48">
      <formula>#REF!&gt;0</formula>
    </cfRule>
    <cfRule type="expression" dxfId="131" priority="49">
      <formula>#REF!&gt;0</formula>
    </cfRule>
  </conditionalFormatting>
  <conditionalFormatting sqref="A64:B64 A68:B68 A76:B76 A89:B89">
    <cfRule type="expression" dxfId="130" priority="52">
      <formula>#REF!&gt;0</formula>
    </cfRule>
    <cfRule type="expression" dxfId="129" priority="53">
      <formula>#REF!&gt;0</formula>
    </cfRule>
  </conditionalFormatting>
  <conditionalFormatting sqref="A65:B65 A70:B70 A77:B77">
    <cfRule type="expression" dxfId="128" priority="480">
      <formula>#REF!&gt;0</formula>
    </cfRule>
    <cfRule type="expression" dxfId="127" priority="481">
      <formula>#REF!&gt;0</formula>
    </cfRule>
  </conditionalFormatting>
  <conditionalFormatting sqref="A74:B74">
    <cfRule type="expression" dxfId="126" priority="515">
      <formula>#REF!&gt;0</formula>
    </cfRule>
    <cfRule type="expression" dxfId="125" priority="516">
      <formula>#REF!&gt;0</formula>
    </cfRule>
  </conditionalFormatting>
  <conditionalFormatting sqref="A92:B92">
    <cfRule type="expression" dxfId="124" priority="548">
      <formula>#REF!&gt;0</formula>
    </cfRule>
    <cfRule type="expression" dxfId="123" priority="549">
      <formula>#REF!&gt;0</formula>
    </cfRule>
  </conditionalFormatting>
  <conditionalFormatting sqref="A118:B118">
    <cfRule type="expression" dxfId="122" priority="577">
      <formula>#REF!&gt;0</formula>
    </cfRule>
    <cfRule type="expression" dxfId="121" priority="578">
      <formula>#REF!&gt;0</formula>
    </cfRule>
  </conditionalFormatting>
  <conditionalFormatting sqref="A123:B123">
    <cfRule type="expression" dxfId="120" priority="614">
      <formula>#REF!&gt;0</formula>
    </cfRule>
    <cfRule type="expression" dxfId="119" priority="615">
      <formula>#REF!&gt;0</formula>
    </cfRule>
  </conditionalFormatting>
  <conditionalFormatting sqref="A127:B127">
    <cfRule type="expression" dxfId="118" priority="657">
      <formula>#REF!&gt;0</formula>
    </cfRule>
    <cfRule type="expression" dxfId="117" priority="658">
      <formula>#REF!&gt;0</formula>
    </cfRule>
  </conditionalFormatting>
  <conditionalFormatting sqref="A97:B97">
    <cfRule type="expression" dxfId="116" priority="677">
      <formula>#REF!&gt;0</formula>
    </cfRule>
    <cfRule type="expression" dxfId="115" priority="678">
      <formula>#REF!&gt;0</formula>
    </cfRule>
  </conditionalFormatting>
  <conditionalFormatting sqref="A78:B78 A91:B91">
    <cfRule type="expression" dxfId="114" priority="695">
      <formula>#REF!&gt;0</formula>
    </cfRule>
    <cfRule type="expression" dxfId="113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2"/>
  <sheetViews>
    <sheetView workbookViewId="0"/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9" bestFit="1" customWidth="1"/>
  </cols>
  <sheetData>
    <row r="1" spans="1:8" ht="45" x14ac:dyDescent="0.25">
      <c r="A1" s="45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8" t="s">
        <v>10</v>
      </c>
    </row>
    <row r="2" spans="1:8" s="2" customFormat="1" x14ac:dyDescent="0.25">
      <c r="A2" s="43">
        <v>42509</v>
      </c>
      <c r="B2" s="6" t="s">
        <v>2130</v>
      </c>
      <c r="C2" s="6">
        <v>4040</v>
      </c>
      <c r="D2" s="18">
        <v>42509.33153935185</v>
      </c>
      <c r="E2" s="18">
        <v>42509.354375000003</v>
      </c>
      <c r="F2" s="15" t="s">
        <v>37</v>
      </c>
      <c r="G2" s="15">
        <v>2.2835648152977228E-2</v>
      </c>
      <c r="H2" s="10" t="s">
        <v>2230</v>
      </c>
    </row>
    <row r="3" spans="1:8" s="2" customFormat="1" x14ac:dyDescent="0.25">
      <c r="A3" s="43">
        <v>42509</v>
      </c>
      <c r="B3" s="6" t="s">
        <v>2139</v>
      </c>
      <c r="C3" s="6">
        <v>4041</v>
      </c>
      <c r="D3" s="18">
        <v>42509.409386574072</v>
      </c>
      <c r="E3" s="18">
        <v>42509.429212962961</v>
      </c>
      <c r="F3" s="15" t="s">
        <v>2237</v>
      </c>
      <c r="G3" s="15">
        <v>1.9826388888759539E-2</v>
      </c>
      <c r="H3" s="10" t="s">
        <v>786</v>
      </c>
    </row>
    <row r="4" spans="1:8" s="2" customFormat="1" x14ac:dyDescent="0.25">
      <c r="A4" s="43">
        <v>42509</v>
      </c>
      <c r="B4" s="6" t="s">
        <v>2154</v>
      </c>
      <c r="C4" s="6">
        <v>4030</v>
      </c>
      <c r="D4" s="18">
        <v>42509.496319444443</v>
      </c>
      <c r="E4" s="18">
        <v>42509.497974537036</v>
      </c>
      <c r="F4" s="15" t="s">
        <v>35</v>
      </c>
      <c r="G4" s="15">
        <v>1.6550925938645378E-3</v>
      </c>
      <c r="H4" s="10" t="s">
        <v>786</v>
      </c>
    </row>
    <row r="5" spans="1:8" s="2" customFormat="1" x14ac:dyDescent="0.25">
      <c r="A5" s="43">
        <v>42509</v>
      </c>
      <c r="B5" s="6" t="s">
        <v>2158</v>
      </c>
      <c r="C5" s="6">
        <v>4039</v>
      </c>
      <c r="D5" s="18">
        <v>42509.516701388886</v>
      </c>
      <c r="E5" s="18">
        <v>42509.535925925928</v>
      </c>
      <c r="F5" s="15" t="s">
        <v>37</v>
      </c>
      <c r="G5" s="15">
        <v>3.6631944443797693E-2</v>
      </c>
      <c r="H5" s="10" t="s">
        <v>2231</v>
      </c>
    </row>
    <row r="6" spans="1:8" s="2" customFormat="1" x14ac:dyDescent="0.25">
      <c r="A6" s="43">
        <v>42509</v>
      </c>
      <c r="B6" s="6" t="s">
        <v>2163</v>
      </c>
      <c r="C6" s="6">
        <v>4032</v>
      </c>
      <c r="D6" s="18">
        <v>42509.554594907408</v>
      </c>
      <c r="E6" s="18">
        <v>42509.568252314813</v>
      </c>
      <c r="F6" s="15" t="s">
        <v>32</v>
      </c>
      <c r="G6" s="15">
        <v>2.8831018513301387E-2</v>
      </c>
      <c r="H6" s="10" t="s">
        <v>2232</v>
      </c>
    </row>
    <row r="7" spans="1:8" s="2" customFormat="1" x14ac:dyDescent="0.25">
      <c r="A7" s="43">
        <v>42509</v>
      </c>
      <c r="B7" s="6" t="s">
        <v>2165</v>
      </c>
      <c r="C7" s="6">
        <v>4041</v>
      </c>
      <c r="D7" s="18">
        <v>42509.569027777776</v>
      </c>
      <c r="E7" s="18">
        <v>42509.570833333331</v>
      </c>
      <c r="F7" s="15" t="s">
        <v>2237</v>
      </c>
      <c r="G7" s="15">
        <v>1.8055555556202307E-3</v>
      </c>
      <c r="H7" s="10" t="s">
        <v>786</v>
      </c>
    </row>
    <row r="8" spans="1:8" s="2" customFormat="1" x14ac:dyDescent="0.25">
      <c r="A8" s="43">
        <v>42509</v>
      </c>
      <c r="B8" s="6" t="s">
        <v>2173</v>
      </c>
      <c r="C8" s="6">
        <v>4023</v>
      </c>
      <c r="D8" s="18">
        <v>42509.62159722222</v>
      </c>
      <c r="E8" s="18">
        <v>42509.623368055552</v>
      </c>
      <c r="F8" s="15" t="s">
        <v>25</v>
      </c>
      <c r="G8" s="15">
        <v>1.7708333325572312E-3</v>
      </c>
      <c r="H8" s="10" t="s">
        <v>786</v>
      </c>
    </row>
    <row r="9" spans="1:8" s="2" customFormat="1" x14ac:dyDescent="0.25">
      <c r="A9" s="43">
        <v>42509</v>
      </c>
      <c r="B9" s="6" t="s">
        <v>2174</v>
      </c>
      <c r="C9" s="6">
        <v>4011</v>
      </c>
      <c r="D9" s="18">
        <v>42509.586909722224</v>
      </c>
      <c r="E9" s="18">
        <v>42509.601655092592</v>
      </c>
      <c r="F9" s="15" t="s">
        <v>33</v>
      </c>
      <c r="G9" s="15">
        <v>3.103009258484235E-2</v>
      </c>
      <c r="H9" s="10" t="s">
        <v>786</v>
      </c>
    </row>
    <row r="10" spans="1:8" s="2" customFormat="1" x14ac:dyDescent="0.25">
      <c r="A10" s="43">
        <v>42509</v>
      </c>
      <c r="B10" s="6" t="s">
        <v>2190</v>
      </c>
      <c r="C10" s="6">
        <v>4042</v>
      </c>
      <c r="D10" s="18">
        <v>42509.694004629629</v>
      </c>
      <c r="E10" s="18">
        <v>42509.71675925926</v>
      </c>
      <c r="F10" s="15" t="s">
        <v>2237</v>
      </c>
      <c r="G10" s="15">
        <v>2.2754629630071577E-2</v>
      </c>
      <c r="H10" s="10" t="s">
        <v>2233</v>
      </c>
    </row>
    <row r="11" spans="1:8" s="2" customFormat="1" x14ac:dyDescent="0.25">
      <c r="A11" s="43">
        <v>42509</v>
      </c>
      <c r="B11" s="6" t="s">
        <v>2192</v>
      </c>
      <c r="C11" s="6">
        <v>4030</v>
      </c>
      <c r="D11" s="18">
        <v>42509.734583333331</v>
      </c>
      <c r="E11" s="18">
        <v>42509.738842592589</v>
      </c>
      <c r="F11" s="15" t="s">
        <v>35</v>
      </c>
      <c r="G11" s="15">
        <v>4.2592592581058852E-3</v>
      </c>
      <c r="H11" s="10" t="s">
        <v>786</v>
      </c>
    </row>
    <row r="12" spans="1:8" s="2" customFormat="1" x14ac:dyDescent="0.25">
      <c r="A12" s="43">
        <v>42509</v>
      </c>
      <c r="B12" s="6" t="s">
        <v>2202</v>
      </c>
      <c r="C12" s="6">
        <v>4032</v>
      </c>
      <c r="D12" s="18">
        <v>42509.785717592589</v>
      </c>
      <c r="E12" s="18">
        <v>42509.817488425928</v>
      </c>
      <c r="F12" s="15" t="s">
        <v>32</v>
      </c>
      <c r="G12" s="15">
        <v>3.145833333110204E-2</v>
      </c>
      <c r="H12" s="10" t="s">
        <v>2234</v>
      </c>
    </row>
    <row r="13" spans="1:8" s="2" customFormat="1" x14ac:dyDescent="0.25">
      <c r="A13" s="43">
        <v>42509</v>
      </c>
      <c r="B13" s="6" t="s">
        <v>2207</v>
      </c>
      <c r="C13" s="6">
        <v>4039</v>
      </c>
      <c r="D13" s="18">
        <v>42509.826342592591</v>
      </c>
      <c r="E13" s="18">
        <v>42509.826342592591</v>
      </c>
      <c r="F13" s="15" t="s">
        <v>37</v>
      </c>
      <c r="G13" s="15">
        <v>0</v>
      </c>
      <c r="H13" s="10" t="s">
        <v>786</v>
      </c>
    </row>
    <row r="14" spans="1:8" s="2" customFormat="1" x14ac:dyDescent="0.25">
      <c r="A14" s="43">
        <v>42509</v>
      </c>
      <c r="B14" s="6" t="s">
        <v>1968</v>
      </c>
      <c r="C14" s="6">
        <v>4044</v>
      </c>
      <c r="D14" s="18">
        <v>42508.214363425926</v>
      </c>
      <c r="E14" s="18">
        <v>42508.236793981479</v>
      </c>
      <c r="F14" s="15" t="s">
        <v>24</v>
      </c>
      <c r="G14" s="15">
        <v>2.2430555553000886E-2</v>
      </c>
      <c r="H14" s="10" t="s">
        <v>2090</v>
      </c>
    </row>
    <row r="15" spans="1:8" s="2" customFormat="1" x14ac:dyDescent="0.25">
      <c r="A15" s="43">
        <v>42509</v>
      </c>
      <c r="B15" s="6" t="s">
        <v>2001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2091</v>
      </c>
    </row>
    <row r="16" spans="1:8" s="2" customFormat="1" x14ac:dyDescent="0.25">
      <c r="A16" s="43">
        <v>42509</v>
      </c>
      <c r="B16" s="6" t="s">
        <v>2007</v>
      </c>
      <c r="C16" s="6">
        <v>4023</v>
      </c>
      <c r="D16" s="18">
        <v>42508.438437500001</v>
      </c>
      <c r="E16" s="18">
        <v>42508.464363425926</v>
      </c>
      <c r="F16" s="15" t="s">
        <v>25</v>
      </c>
      <c r="G16" s="15">
        <v>3.3773148148611654E-2</v>
      </c>
      <c r="H16" s="10" t="s">
        <v>2092</v>
      </c>
    </row>
    <row r="17" spans="1:8" s="2" customFormat="1" x14ac:dyDescent="0.25">
      <c r="A17" s="43">
        <v>42509</v>
      </c>
      <c r="B17" s="6" t="s">
        <v>2009</v>
      </c>
      <c r="C17" s="6">
        <v>4026</v>
      </c>
      <c r="D17" s="18">
        <v>42508.482071759259</v>
      </c>
      <c r="E17" s="18">
        <v>42508.486967592595</v>
      </c>
      <c r="F17" s="15" t="s">
        <v>26</v>
      </c>
      <c r="G17" s="15">
        <v>2.5937500002328306E-2</v>
      </c>
      <c r="H17" s="10" t="s">
        <v>2093</v>
      </c>
    </row>
    <row r="18" spans="1:8" s="2" customFormat="1" x14ac:dyDescent="0.25">
      <c r="A18" s="43">
        <v>42509</v>
      </c>
      <c r="B18" s="6" t="s">
        <v>2010</v>
      </c>
      <c r="C18" s="6">
        <v>4042</v>
      </c>
      <c r="D18" s="18">
        <v>42508.430092592593</v>
      </c>
      <c r="E18" s="18">
        <v>42508.437395833331</v>
      </c>
      <c r="F18" s="15" t="s">
        <v>2237</v>
      </c>
      <c r="G18" s="15">
        <v>7.3032407381106168E-3</v>
      </c>
      <c r="H18" s="10" t="s">
        <v>2094</v>
      </c>
    </row>
    <row r="19" spans="1:8" x14ac:dyDescent="0.25">
      <c r="A19" s="43">
        <v>42509</v>
      </c>
      <c r="B19" s="6" t="s">
        <v>2015</v>
      </c>
      <c r="C19" s="6">
        <v>4043</v>
      </c>
      <c r="D19" s="18">
        <v>42508.496354166666</v>
      </c>
      <c r="E19" s="18">
        <v>42508.520277777781</v>
      </c>
      <c r="F19" s="15" t="s">
        <v>24</v>
      </c>
      <c r="G19" s="15">
        <v>2.7743055557948537E-2</v>
      </c>
      <c r="H19" s="10" t="s">
        <v>2091</v>
      </c>
    </row>
    <row r="20" spans="1:8" x14ac:dyDescent="0.25">
      <c r="A20" s="43">
        <v>42509</v>
      </c>
      <c r="B20" s="6" t="s">
        <v>1812</v>
      </c>
      <c r="C20" s="6">
        <v>4010</v>
      </c>
      <c r="D20" s="18">
        <v>42507.195775462962</v>
      </c>
      <c r="E20" s="18">
        <v>42507.208715277775</v>
      </c>
      <c r="F20" s="15" t="s">
        <v>632</v>
      </c>
      <c r="G20" s="15">
        <v>1.2939814812853001E-2</v>
      </c>
      <c r="H20" s="10" t="s">
        <v>1953</v>
      </c>
    </row>
    <row r="21" spans="1:8" x14ac:dyDescent="0.25">
      <c r="A21" s="43">
        <v>42509</v>
      </c>
      <c r="B21" s="6" t="s">
        <v>1813</v>
      </c>
      <c r="C21" s="6">
        <v>4026</v>
      </c>
      <c r="D21" s="18">
        <v>42507.214143518519</v>
      </c>
      <c r="E21" s="18">
        <v>42507.220416666663</v>
      </c>
      <c r="F21" s="15" t="s">
        <v>26</v>
      </c>
      <c r="G21" s="15">
        <v>6.2731481448281556E-3</v>
      </c>
      <c r="H21" s="10" t="s">
        <v>1951</v>
      </c>
    </row>
    <row r="22" spans="1:8" x14ac:dyDescent="0.25">
      <c r="A22" s="43">
        <v>42509</v>
      </c>
      <c r="B22" s="6" t="s">
        <v>1839</v>
      </c>
      <c r="C22" s="6">
        <v>4024</v>
      </c>
      <c r="D22" s="18">
        <v>42507.321701388886</v>
      </c>
      <c r="E22" s="18">
        <v>42507.327534722222</v>
      </c>
      <c r="F22" s="15" t="s">
        <v>25</v>
      </c>
      <c r="G22" s="15">
        <v>5.8333333363407291E-3</v>
      </c>
      <c r="H22" s="10" t="s">
        <v>786</v>
      </c>
    </row>
    <row r="23" spans="1:8" x14ac:dyDescent="0.25">
      <c r="A23" s="43">
        <v>42509</v>
      </c>
      <c r="B23" s="6" t="s">
        <v>1851</v>
      </c>
      <c r="C23" s="6">
        <v>4009</v>
      </c>
      <c r="D23" s="18">
        <v>42507.390405092592</v>
      </c>
      <c r="E23" s="18">
        <v>42507.411238425928</v>
      </c>
      <c r="F23" s="15" t="s">
        <v>632</v>
      </c>
      <c r="G23" s="15">
        <v>2.4398148147156462E-2</v>
      </c>
      <c r="H23" s="10" t="s">
        <v>1954</v>
      </c>
    </row>
    <row r="24" spans="1:8" x14ac:dyDescent="0.25">
      <c r="A24" s="43">
        <v>42509</v>
      </c>
      <c r="B24" s="6" t="s">
        <v>1866</v>
      </c>
      <c r="C24" s="6">
        <v>4010</v>
      </c>
      <c r="D24" s="18">
        <v>42507.510775462964</v>
      </c>
      <c r="E24" s="18">
        <v>42507.538715277777</v>
      </c>
      <c r="F24" s="15" t="s">
        <v>632</v>
      </c>
      <c r="G24" s="15">
        <v>2.7939814812270924E-2</v>
      </c>
      <c r="H24" s="10" t="s">
        <v>786</v>
      </c>
    </row>
    <row r="25" spans="1:8" x14ac:dyDescent="0.25">
      <c r="A25" s="43">
        <v>42509</v>
      </c>
      <c r="B25" s="6" t="s">
        <v>1869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1955</v>
      </c>
    </row>
    <row r="26" spans="1:8" x14ac:dyDescent="0.25">
      <c r="A26" s="43">
        <v>42509</v>
      </c>
      <c r="B26" s="6" t="s">
        <v>1909</v>
      </c>
      <c r="C26" s="6">
        <v>4024</v>
      </c>
      <c r="D26" s="18">
        <v>42507.696145833332</v>
      </c>
      <c r="E26" s="18">
        <v>42507.720509259256</v>
      </c>
      <c r="F26" s="15" t="s">
        <v>25</v>
      </c>
      <c r="G26" s="15">
        <v>3.1863425923802424E-2</v>
      </c>
      <c r="H26" s="10" t="s">
        <v>1952</v>
      </c>
    </row>
    <row r="27" spans="1:8" x14ac:dyDescent="0.25">
      <c r="A27" s="43">
        <v>42509</v>
      </c>
      <c r="B27" s="6" t="s">
        <v>1950</v>
      </c>
      <c r="C27" s="6">
        <v>4012</v>
      </c>
      <c r="D27" s="18">
        <v>42508.055243055554</v>
      </c>
      <c r="E27" s="18">
        <v>42508.086655092593</v>
      </c>
      <c r="F27" s="15" t="s">
        <v>33</v>
      </c>
      <c r="G27" s="15">
        <v>3.1412037038535345E-2</v>
      </c>
      <c r="H27" s="10" t="s">
        <v>1956</v>
      </c>
    </row>
    <row r="28" spans="1:8" x14ac:dyDescent="0.25">
      <c r="A28" s="43">
        <v>42509</v>
      </c>
      <c r="B28" s="6" t="s">
        <v>1793</v>
      </c>
      <c r="C28" s="6">
        <v>4012</v>
      </c>
      <c r="D28" s="18">
        <v>42506.843784722223</v>
      </c>
      <c r="E28" s="18">
        <v>42506.861504629633</v>
      </c>
      <c r="F28" s="15" t="s">
        <v>33</v>
      </c>
      <c r="G28" s="15">
        <v>3.145833333110204E-2</v>
      </c>
      <c r="H28" s="10" t="s">
        <v>1221</v>
      </c>
    </row>
    <row r="29" spans="1:8" x14ac:dyDescent="0.25">
      <c r="A29" s="43">
        <v>42509</v>
      </c>
      <c r="B29" s="6" t="s">
        <v>1795</v>
      </c>
      <c r="C29" s="6">
        <v>4030</v>
      </c>
      <c r="D29" s="18">
        <v>42506.853263888886</v>
      </c>
      <c r="E29" s="18">
        <v>42506.887986111113</v>
      </c>
      <c r="F29" s="15" t="s">
        <v>35</v>
      </c>
      <c r="G29" s="15">
        <v>3.4722222226264421E-2</v>
      </c>
      <c r="H29" s="10" t="s">
        <v>786</v>
      </c>
    </row>
    <row r="30" spans="1:8" x14ac:dyDescent="0.25">
      <c r="A30" s="43">
        <v>42509</v>
      </c>
      <c r="B30" s="6" t="s">
        <v>1799</v>
      </c>
      <c r="C30" s="6">
        <v>4023</v>
      </c>
      <c r="D30" s="18">
        <v>42506.893368055556</v>
      </c>
      <c r="E30" s="18">
        <v>42506.951365740744</v>
      </c>
      <c r="F30" s="15" t="s">
        <v>25</v>
      </c>
      <c r="G30" s="15">
        <v>5.7997685187729076E-2</v>
      </c>
      <c r="H30" s="10" t="s">
        <v>1806</v>
      </c>
    </row>
    <row r="31" spans="1:8" x14ac:dyDescent="0.25">
      <c r="A31" s="43">
        <v>42509</v>
      </c>
      <c r="B31" s="6" t="s">
        <v>1802</v>
      </c>
      <c r="C31" s="6">
        <v>4031</v>
      </c>
      <c r="D31" s="18">
        <v>42506.911226851851</v>
      </c>
      <c r="E31" s="18">
        <v>42506.962164351855</v>
      </c>
      <c r="F31" s="15" t="s">
        <v>32</v>
      </c>
      <c r="G31" s="15">
        <v>5.0937500003783498E-2</v>
      </c>
      <c r="H31" s="10" t="s">
        <v>1807</v>
      </c>
    </row>
    <row r="32" spans="1:8" x14ac:dyDescent="0.25">
      <c r="A32" s="43">
        <v>42509</v>
      </c>
      <c r="B32" s="6" t="s">
        <v>1803</v>
      </c>
      <c r="C32" s="6">
        <v>4044</v>
      </c>
      <c r="D32" s="18">
        <v>42506.962384259263</v>
      </c>
      <c r="E32" s="18">
        <v>42506.999583333331</v>
      </c>
      <c r="F32" s="15" t="s">
        <v>24</v>
      </c>
      <c r="G32" s="15">
        <v>4.0034722216660157E-2</v>
      </c>
      <c r="H32" s="10" t="s">
        <v>1809</v>
      </c>
    </row>
    <row r="33" spans="1:8" x14ac:dyDescent="0.25">
      <c r="A33" s="43">
        <v>42509</v>
      </c>
      <c r="B33" s="6" t="s">
        <v>1804</v>
      </c>
      <c r="C33" s="6">
        <v>4024</v>
      </c>
      <c r="D33" s="18">
        <v>42506.960497685184</v>
      </c>
      <c r="E33" s="18">
        <v>42506.985520833332</v>
      </c>
      <c r="F33" s="15" t="s">
        <v>25</v>
      </c>
      <c r="G33" s="15">
        <v>2.5023148147738539E-2</v>
      </c>
      <c r="H33" s="10" t="s">
        <v>1808</v>
      </c>
    </row>
    <row r="34" spans="1:8" x14ac:dyDescent="0.25">
      <c r="A34" s="43">
        <v>42509</v>
      </c>
      <c r="B34" s="6" t="s">
        <v>1524</v>
      </c>
      <c r="C34" s="6">
        <v>4017</v>
      </c>
      <c r="D34" s="18">
        <v>42505.193749999999</v>
      </c>
      <c r="E34" s="18">
        <v>42505.215312499997</v>
      </c>
      <c r="F34" s="15" t="s">
        <v>36</v>
      </c>
      <c r="G34" s="15">
        <v>2.156249999825377E-2</v>
      </c>
      <c r="H34" s="10" t="s">
        <v>1666</v>
      </c>
    </row>
    <row r="35" spans="1:8" x14ac:dyDescent="0.25">
      <c r="A35" s="43">
        <v>42509</v>
      </c>
      <c r="B35" s="6" t="s">
        <v>1525</v>
      </c>
      <c r="C35" s="6">
        <v>4025</v>
      </c>
      <c r="D35" s="18">
        <v>42505.17491898148</v>
      </c>
      <c r="E35" s="18">
        <v>42505.198506944442</v>
      </c>
      <c r="F35" s="15" t="s">
        <v>26</v>
      </c>
      <c r="G35" s="15">
        <v>2.3587962961755693E-2</v>
      </c>
      <c r="H35" s="10" t="s">
        <v>1667</v>
      </c>
    </row>
    <row r="36" spans="1:8" x14ac:dyDescent="0.25">
      <c r="A36" s="43">
        <v>42509</v>
      </c>
      <c r="B36" s="6" t="s">
        <v>1540</v>
      </c>
      <c r="C36" s="6">
        <v>4030</v>
      </c>
      <c r="D36" s="18">
        <v>42505.286319444444</v>
      </c>
      <c r="E36" s="18">
        <v>42505.305439814816</v>
      </c>
      <c r="F36" s="15" t="s">
        <v>35</v>
      </c>
      <c r="G36" s="15">
        <v>1.9120370372547768E-2</v>
      </c>
      <c r="H36" s="10" t="s">
        <v>786</v>
      </c>
    </row>
    <row r="37" spans="1:8" x14ac:dyDescent="0.25">
      <c r="A37" s="43">
        <v>42509</v>
      </c>
      <c r="B37" s="6" t="s">
        <v>1544</v>
      </c>
      <c r="C37" s="6">
        <v>4039</v>
      </c>
      <c r="D37" s="18">
        <v>42505.323877314811</v>
      </c>
      <c r="E37" s="18">
        <v>42505.340243055558</v>
      </c>
      <c r="F37" s="15" t="s">
        <v>37</v>
      </c>
      <c r="G37" s="15">
        <v>1.6365740746550728E-2</v>
      </c>
      <c r="H37" s="10" t="s">
        <v>1663</v>
      </c>
    </row>
    <row r="38" spans="1:8" x14ac:dyDescent="0.25">
      <c r="A38" s="43">
        <v>42509</v>
      </c>
      <c r="B38" s="6" t="s">
        <v>1619</v>
      </c>
      <c r="C38" s="6">
        <v>4007</v>
      </c>
      <c r="D38" s="18">
        <v>42505.662615740737</v>
      </c>
      <c r="E38" s="18">
        <v>42505.667222222219</v>
      </c>
      <c r="F38" s="15" t="s">
        <v>23</v>
      </c>
      <c r="G38" s="15">
        <v>4.6064814814599231E-3</v>
      </c>
      <c r="H38" s="10" t="s">
        <v>786</v>
      </c>
    </row>
    <row r="39" spans="1:8" x14ac:dyDescent="0.25">
      <c r="A39" s="43">
        <v>42509</v>
      </c>
      <c r="B39" s="6" t="s">
        <v>1628</v>
      </c>
      <c r="C39" s="6">
        <v>4039</v>
      </c>
      <c r="D39" s="18">
        <v>42505.745023148149</v>
      </c>
      <c r="E39" s="18">
        <v>42505.762858796297</v>
      </c>
      <c r="F39" s="15" t="s">
        <v>37</v>
      </c>
      <c r="G39" s="15">
        <v>1.7835648148320615E-2</v>
      </c>
      <c r="H39" s="10" t="s">
        <v>1668</v>
      </c>
    </row>
    <row r="40" spans="1:8" x14ac:dyDescent="0.25">
      <c r="A40" s="43">
        <v>42509</v>
      </c>
      <c r="B40" s="6" t="s">
        <v>1646</v>
      </c>
      <c r="C40" s="6">
        <v>4023</v>
      </c>
      <c r="D40" s="18">
        <v>42505.886261574073</v>
      </c>
      <c r="E40" s="18">
        <v>42505.897847222222</v>
      </c>
      <c r="F40" s="15" t="s">
        <v>25</v>
      </c>
      <c r="G40" s="15">
        <v>1.1585648149775807E-2</v>
      </c>
      <c r="H40" s="10" t="s">
        <v>1664</v>
      </c>
    </row>
    <row r="41" spans="1:8" x14ac:dyDescent="0.25">
      <c r="A41" s="43">
        <v>42509</v>
      </c>
      <c r="B41" s="6" t="s">
        <v>1648</v>
      </c>
      <c r="C41" s="6">
        <v>4015</v>
      </c>
      <c r="D41" s="18">
        <v>42505.889652777776</v>
      </c>
      <c r="E41" s="18">
        <v>42505.901134259257</v>
      </c>
      <c r="F41" s="15" t="s">
        <v>31</v>
      </c>
      <c r="G41" s="15">
        <v>1.1481481480586808E-2</v>
      </c>
      <c r="H41" s="10" t="s">
        <v>1664</v>
      </c>
    </row>
    <row r="42" spans="1:8" x14ac:dyDescent="0.25">
      <c r="A42" s="43">
        <v>42509</v>
      </c>
      <c r="B42" s="6" t="s">
        <v>1649</v>
      </c>
      <c r="C42" s="6">
        <v>4014</v>
      </c>
      <c r="D42" s="18">
        <v>42505.915405092594</v>
      </c>
      <c r="E42" s="18">
        <v>42505.923657407409</v>
      </c>
      <c r="F42" s="15" t="s">
        <v>28</v>
      </c>
      <c r="G42" s="15">
        <v>8.2523148157633841E-3</v>
      </c>
      <c r="H42" s="10" t="s">
        <v>1664</v>
      </c>
    </row>
    <row r="43" spans="1:8" x14ac:dyDescent="0.25">
      <c r="A43" s="43">
        <v>42509</v>
      </c>
      <c r="B43" s="6" t="s">
        <v>1650</v>
      </c>
      <c r="C43" s="6">
        <v>4029</v>
      </c>
      <c r="D43" s="18">
        <v>42505.911053240743</v>
      </c>
      <c r="E43" s="18">
        <v>42505.933472222219</v>
      </c>
      <c r="F43" s="15" t="s">
        <v>35</v>
      </c>
      <c r="G43" s="15">
        <v>2.2418981476221234E-2</v>
      </c>
      <c r="H43" s="10" t="s">
        <v>1664</v>
      </c>
    </row>
    <row r="44" spans="1:8" x14ac:dyDescent="0.25">
      <c r="A44" s="43">
        <v>42509</v>
      </c>
      <c r="B44" s="6" t="s">
        <v>1651</v>
      </c>
      <c r="C44" s="6">
        <v>4007</v>
      </c>
      <c r="D44" s="18">
        <v>42505.930034722223</v>
      </c>
      <c r="E44" s="18">
        <v>42505.930613425924</v>
      </c>
      <c r="F44" s="15" t="s">
        <v>23</v>
      </c>
      <c r="G44" s="15">
        <v>5.7870370073942468E-4</v>
      </c>
      <c r="H44" s="10" t="s">
        <v>1665</v>
      </c>
    </row>
    <row r="45" spans="1:8" x14ac:dyDescent="0.25">
      <c r="A45" s="43">
        <v>42509</v>
      </c>
      <c r="B45" s="6" t="s">
        <v>1401</v>
      </c>
      <c r="C45" s="6">
        <v>4011</v>
      </c>
      <c r="D45" s="18">
        <v>42504.286979166667</v>
      </c>
      <c r="E45" s="18">
        <v>42504.307638888888</v>
      </c>
      <c r="F45" s="15" t="s">
        <v>33</v>
      </c>
      <c r="G45" s="15">
        <v>2.4733796293730848E-2</v>
      </c>
      <c r="H45" s="10" t="s">
        <v>488</v>
      </c>
    </row>
    <row r="46" spans="1:8" x14ac:dyDescent="0.25">
      <c r="A46" s="43">
        <v>42509</v>
      </c>
      <c r="B46" s="6" t="s">
        <v>1423</v>
      </c>
      <c r="C46" s="6">
        <v>4016</v>
      </c>
      <c r="D46" s="18">
        <v>42504.400462962964</v>
      </c>
      <c r="E46" s="18">
        <v>42504.4216087963</v>
      </c>
      <c r="F46" s="15" t="s">
        <v>31</v>
      </c>
      <c r="G46" s="15">
        <v>2.7534722226846498E-2</v>
      </c>
      <c r="H46" s="10" t="s">
        <v>488</v>
      </c>
    </row>
    <row r="47" spans="1:8" x14ac:dyDescent="0.25">
      <c r="A47" s="43">
        <v>42509</v>
      </c>
      <c r="B47" s="6" t="s">
        <v>1226</v>
      </c>
      <c r="C47" s="6">
        <v>4044</v>
      </c>
      <c r="D47" s="18">
        <v>42503.134409722225</v>
      </c>
      <c r="E47" s="18">
        <v>42503.136678240742</v>
      </c>
      <c r="F47" s="15" t="s">
        <v>24</v>
      </c>
      <c r="G47" s="15">
        <v>2.4108796293148771E-2</v>
      </c>
      <c r="H47" s="10" t="s">
        <v>1371</v>
      </c>
    </row>
    <row r="48" spans="1:8" x14ac:dyDescent="0.25">
      <c r="A48" s="43">
        <v>42509</v>
      </c>
      <c r="B48" s="6" t="s">
        <v>1228</v>
      </c>
      <c r="C48" s="6">
        <v>4009</v>
      </c>
      <c r="D48" s="18">
        <v>42503.161261574074</v>
      </c>
      <c r="E48" s="18">
        <v>42503.182766203703</v>
      </c>
      <c r="F48" s="15" t="s">
        <v>632</v>
      </c>
      <c r="G48" s="15">
        <v>2.396990740817273E-2</v>
      </c>
      <c r="H48" s="10" t="s">
        <v>1371</v>
      </c>
    </row>
    <row r="49" spans="1:8" x14ac:dyDescent="0.25">
      <c r="A49" s="43">
        <v>42509</v>
      </c>
      <c r="B49" s="6" t="s">
        <v>1257</v>
      </c>
      <c r="C49" s="6">
        <v>4020</v>
      </c>
      <c r="D49" s="18">
        <v>42503.332800925928</v>
      </c>
      <c r="E49" s="18">
        <v>42503.335115740738</v>
      </c>
      <c r="F49" s="15" t="s">
        <v>29</v>
      </c>
      <c r="G49" s="15">
        <v>2.3148148102336563E-3</v>
      </c>
      <c r="H49" s="10" t="s">
        <v>1372</v>
      </c>
    </row>
    <row r="50" spans="1:8" x14ac:dyDescent="0.25">
      <c r="A50" s="43">
        <v>42509</v>
      </c>
      <c r="B50" s="6" t="s">
        <v>1292</v>
      </c>
      <c r="C50" s="6">
        <v>4015</v>
      </c>
      <c r="D50" s="18">
        <v>42503.547060185185</v>
      </c>
      <c r="E50" s="18">
        <v>42503.574780092589</v>
      </c>
      <c r="F50" s="15" t="s">
        <v>31</v>
      </c>
      <c r="G50" s="15">
        <v>2.7719907404389232E-2</v>
      </c>
      <c r="H50" s="10" t="s">
        <v>1373</v>
      </c>
    </row>
    <row r="51" spans="1:8" x14ac:dyDescent="0.25">
      <c r="A51" s="43">
        <v>42509</v>
      </c>
      <c r="B51" s="6" t="s">
        <v>1306</v>
      </c>
      <c r="C51" s="6">
        <v>4015</v>
      </c>
      <c r="D51" s="18">
        <v>42503.617905092593</v>
      </c>
      <c r="E51" s="18">
        <v>42503.647777777776</v>
      </c>
      <c r="F51" s="15" t="s">
        <v>31</v>
      </c>
      <c r="G51" s="15">
        <v>2.9872685183363501E-2</v>
      </c>
      <c r="H51" s="10" t="s">
        <v>488</v>
      </c>
    </row>
    <row r="52" spans="1:8" x14ac:dyDescent="0.25">
      <c r="A52" s="43">
        <v>42509</v>
      </c>
      <c r="B52" s="6" t="s">
        <v>1312</v>
      </c>
      <c r="C52" s="6">
        <v>4037</v>
      </c>
      <c r="D52" s="18">
        <v>42503.645972222221</v>
      </c>
      <c r="E52" s="18">
        <v>42503.672210648147</v>
      </c>
      <c r="F52" s="15" t="s">
        <v>27</v>
      </c>
      <c r="G52" s="15">
        <v>3.3518518517666962E-2</v>
      </c>
      <c r="H52" s="10" t="s">
        <v>1374</v>
      </c>
    </row>
    <row r="53" spans="1:8" x14ac:dyDescent="0.25">
      <c r="A53" s="43">
        <v>42509</v>
      </c>
      <c r="B53" s="6" t="s">
        <v>1313</v>
      </c>
      <c r="C53" s="6">
        <v>4020</v>
      </c>
      <c r="D53" s="18">
        <v>42503.621759259258</v>
      </c>
      <c r="E53" s="18">
        <v>42503.636805555558</v>
      </c>
      <c r="F53" s="15" t="s">
        <v>29</v>
      </c>
      <c r="G53" s="15">
        <v>3.1828703708015382E-2</v>
      </c>
      <c r="H53" s="10" t="s">
        <v>1374</v>
      </c>
    </row>
    <row r="54" spans="1:8" x14ac:dyDescent="0.25">
      <c r="A54" s="43">
        <v>42509</v>
      </c>
      <c r="B54" s="6" t="s">
        <v>1320</v>
      </c>
      <c r="C54" s="6">
        <v>4015</v>
      </c>
      <c r="D54" s="18">
        <v>42503.692384259259</v>
      </c>
      <c r="E54" s="18">
        <v>42503.721168981479</v>
      </c>
      <c r="F54" s="15" t="s">
        <v>31</v>
      </c>
      <c r="G54" s="15">
        <v>2.8784722220734693E-2</v>
      </c>
      <c r="H54" s="10" t="s">
        <v>1373</v>
      </c>
    </row>
    <row r="55" spans="1:8" x14ac:dyDescent="0.25">
      <c r="A55" s="43">
        <v>42509</v>
      </c>
      <c r="B55" s="6" t="s">
        <v>1326</v>
      </c>
      <c r="C55" s="6">
        <v>4037</v>
      </c>
      <c r="D55" s="18">
        <v>42503.735046296293</v>
      </c>
      <c r="E55" s="18">
        <v>42503.755925925929</v>
      </c>
      <c r="F55" s="15" t="s">
        <v>27</v>
      </c>
      <c r="G55" s="15">
        <v>2.733796297252411E-2</v>
      </c>
      <c r="H55" s="10" t="s">
        <v>1375</v>
      </c>
    </row>
    <row r="56" spans="1:8" x14ac:dyDescent="0.25">
      <c r="A56" s="43">
        <v>42509</v>
      </c>
      <c r="B56" s="6" t="s">
        <v>1334</v>
      </c>
      <c r="C56" s="6">
        <v>4015</v>
      </c>
      <c r="D56" s="18">
        <v>42503.766319444447</v>
      </c>
      <c r="E56" s="18">
        <v>42503.792905092596</v>
      </c>
      <c r="F56" s="15" t="s">
        <v>31</v>
      </c>
      <c r="G56" s="15">
        <v>2.658564814919373E-2</v>
      </c>
      <c r="H56" s="10" t="s">
        <v>1373</v>
      </c>
    </row>
    <row r="57" spans="1:8" x14ac:dyDescent="0.25">
      <c r="A57" s="43">
        <v>42509</v>
      </c>
      <c r="B57" s="6" t="s">
        <v>1336</v>
      </c>
      <c r="C57" s="6">
        <v>4010</v>
      </c>
      <c r="D57" s="18">
        <v>42503.79420138889</v>
      </c>
      <c r="E57" s="18">
        <v>42503.814780092594</v>
      </c>
      <c r="F57" s="15" t="s">
        <v>632</v>
      </c>
      <c r="G57" s="15">
        <v>2.9872685190639459E-2</v>
      </c>
      <c r="H57" s="10" t="s">
        <v>1376</v>
      </c>
    </row>
    <row r="58" spans="1:8" x14ac:dyDescent="0.25">
      <c r="A58" s="43">
        <v>42509</v>
      </c>
      <c r="B58" s="6" t="s">
        <v>1344</v>
      </c>
      <c r="C58" s="6">
        <v>4043</v>
      </c>
      <c r="D58" s="18">
        <v>42503.843738425923</v>
      </c>
      <c r="E58" s="18">
        <v>42503.860949074071</v>
      </c>
      <c r="F58" s="15" t="s">
        <v>24</v>
      </c>
      <c r="G58" s="15">
        <v>3.0752314814890269E-2</v>
      </c>
      <c r="H58" s="10" t="s">
        <v>1376</v>
      </c>
    </row>
    <row r="59" spans="1:8" x14ac:dyDescent="0.25">
      <c r="A59" s="43">
        <v>42509</v>
      </c>
      <c r="B59" s="6" t="s">
        <v>1345</v>
      </c>
      <c r="C59" s="6">
        <v>4009</v>
      </c>
      <c r="D59" s="18">
        <v>42503.81695601852</v>
      </c>
      <c r="E59" s="18">
        <v>42503.841145833336</v>
      </c>
      <c r="F59" s="15" t="s">
        <v>632</v>
      </c>
      <c r="G59" s="15">
        <v>2.4189814816054422E-2</v>
      </c>
      <c r="H59" s="10" t="s">
        <v>1376</v>
      </c>
    </row>
    <row r="60" spans="1:8" x14ac:dyDescent="0.25">
      <c r="A60" s="43">
        <v>42509</v>
      </c>
      <c r="B60" s="6" t="s">
        <v>1346</v>
      </c>
      <c r="C60" s="6">
        <v>4010</v>
      </c>
      <c r="D60" s="18">
        <v>42503.91300925926</v>
      </c>
      <c r="E60" s="18">
        <v>42503.914525462962</v>
      </c>
      <c r="F60" s="15" t="s">
        <v>632</v>
      </c>
      <c r="G60" s="15">
        <v>1.5162037016125396E-3</v>
      </c>
      <c r="H60" s="10" t="s">
        <v>786</v>
      </c>
    </row>
    <row r="61" spans="1:8" x14ac:dyDescent="0.25">
      <c r="A61" s="43">
        <v>42509</v>
      </c>
      <c r="B61" s="6" t="s">
        <v>1347</v>
      </c>
      <c r="C61" s="6">
        <v>4038</v>
      </c>
      <c r="D61" s="18">
        <v>42503.82775462963</v>
      </c>
      <c r="E61" s="18">
        <v>42503.853842592594</v>
      </c>
      <c r="F61" s="15" t="s">
        <v>27</v>
      </c>
      <c r="G61" s="15">
        <v>2.6087962964083999E-2</v>
      </c>
      <c r="H61" s="10" t="s">
        <v>1376</v>
      </c>
    </row>
    <row r="62" spans="1:8" x14ac:dyDescent="0.25">
      <c r="A62" s="43">
        <v>42509</v>
      </c>
      <c r="B62" s="6" t="s">
        <v>1361</v>
      </c>
      <c r="C62" s="6">
        <v>4014</v>
      </c>
      <c r="D62" s="18">
        <v>42503.969386574077</v>
      </c>
      <c r="E62" s="18">
        <v>42503.979386574072</v>
      </c>
      <c r="F62" s="15" t="s">
        <v>28</v>
      </c>
      <c r="G62" s="15">
        <v>9.9999999947613105E-3</v>
      </c>
      <c r="H62" s="10" t="s">
        <v>1377</v>
      </c>
    </row>
  </sheetData>
  <conditionalFormatting sqref="D2:H13">
    <cfRule type="expression" dxfId="657" priority="114">
      <formula>#REF!&gt;#REF!</formula>
    </cfRule>
    <cfRule type="expression" dxfId="656" priority="115">
      <formula>#REF!&gt;0</formula>
    </cfRule>
    <cfRule type="expression" dxfId="655" priority="116">
      <formula>#REF!&gt;0</formula>
    </cfRule>
  </conditionalFormatting>
  <conditionalFormatting sqref="B2:H13">
    <cfRule type="expression" dxfId="654" priority="113">
      <formula>NOT(ISBLANK($G2))</formula>
    </cfRule>
  </conditionalFormatting>
  <conditionalFormatting sqref="B12:C12 B4:C4 B2:C2">
    <cfRule type="expression" dxfId="653" priority="117">
      <formula>$P5&gt;0</formula>
    </cfRule>
    <cfRule type="expression" dxfId="652" priority="118">
      <formula>$O5&gt;0</formula>
    </cfRule>
  </conditionalFormatting>
  <conditionalFormatting sqref="B3:C3">
    <cfRule type="expression" dxfId="651" priority="110">
      <formula>#REF!&gt;0</formula>
    </cfRule>
    <cfRule type="expression" dxfId="650" priority="111">
      <formula>#REF!&gt;0</formula>
    </cfRule>
  </conditionalFormatting>
  <conditionalFormatting sqref="B5:C10">
    <cfRule type="expression" dxfId="649" priority="107">
      <formula>$P7&gt;0</formula>
    </cfRule>
    <cfRule type="expression" dxfId="648" priority="108">
      <formula>$O7&gt;0</formula>
    </cfRule>
  </conditionalFormatting>
  <conditionalFormatting sqref="B11:C11">
    <cfRule type="expression" dxfId="647" priority="104">
      <formula>$P15&gt;0</formula>
    </cfRule>
    <cfRule type="expression" dxfId="646" priority="105">
      <formula>$O15&gt;0</formula>
    </cfRule>
  </conditionalFormatting>
  <conditionalFormatting sqref="B13:C13">
    <cfRule type="expression" dxfId="645" priority="100">
      <formula>$P19&gt;0</formula>
    </cfRule>
    <cfRule type="expression" dxfId="644" priority="101">
      <formula>$O19&gt;0</formula>
    </cfRule>
  </conditionalFormatting>
  <conditionalFormatting sqref="D14:H19">
    <cfRule type="expression" dxfId="643" priority="94">
      <formula>#REF!&gt;#REF!</formula>
    </cfRule>
    <cfRule type="expression" dxfId="642" priority="95">
      <formula>#REF!&gt;0</formula>
    </cfRule>
    <cfRule type="expression" dxfId="641" priority="96">
      <formula>#REF!&gt;0</formula>
    </cfRule>
  </conditionalFormatting>
  <conditionalFormatting sqref="B14:H19">
    <cfRule type="expression" dxfId="640" priority="93">
      <formula>NOT(ISBLANK($G14))</formula>
    </cfRule>
  </conditionalFormatting>
  <conditionalFormatting sqref="B14:C14">
    <cfRule type="expression" dxfId="639" priority="97">
      <formula>$P15&gt;0</formula>
    </cfRule>
    <cfRule type="expression" dxfId="638" priority="98">
      <formula>$O15&gt;0</formula>
    </cfRule>
  </conditionalFormatting>
  <conditionalFormatting sqref="B15:C15">
    <cfRule type="expression" dxfId="637" priority="90">
      <formula>#REF!&gt;0</formula>
    </cfRule>
    <cfRule type="expression" dxfId="636" priority="91">
      <formula>#REF!&gt;0</formula>
    </cfRule>
  </conditionalFormatting>
  <conditionalFormatting sqref="B19:C19 B16:C17">
    <cfRule type="expression" dxfId="635" priority="87">
      <formula>$P18&gt;0</formula>
    </cfRule>
    <cfRule type="expression" dxfId="634" priority="88">
      <formula>$O18&gt;0</formula>
    </cfRule>
  </conditionalFormatting>
  <conditionalFormatting sqref="B18:C18">
    <cfRule type="expression" dxfId="633" priority="84">
      <formula>$P21&gt;0</formula>
    </cfRule>
    <cfRule type="expression" dxfId="632" priority="85">
      <formula>$O21&gt;0</formula>
    </cfRule>
  </conditionalFormatting>
  <conditionalFormatting sqref="D20:H27">
    <cfRule type="expression" dxfId="631" priority="81">
      <formula>#REF!&gt;#REF!</formula>
    </cfRule>
    <cfRule type="expression" dxfId="630" priority="82">
      <formula>#REF!&gt;0</formula>
    </cfRule>
    <cfRule type="expression" dxfId="629" priority="83">
      <formula>#REF!&gt;0</formula>
    </cfRule>
  </conditionalFormatting>
  <conditionalFormatting sqref="B20:C21">
    <cfRule type="expression" dxfId="628" priority="79">
      <formula>$P20&gt;0</formula>
    </cfRule>
    <cfRule type="expression" dxfId="627" priority="80">
      <formula>$O20&gt;0</formula>
    </cfRule>
  </conditionalFormatting>
  <conditionalFormatting sqref="B20:H27">
    <cfRule type="expression" dxfId="626" priority="77">
      <formula>NOT(ISBLANK($G20))</formula>
    </cfRule>
  </conditionalFormatting>
  <conditionalFormatting sqref="B24:C25 B22:C22">
    <cfRule type="expression" dxfId="625" priority="74">
      <formula>$P25&gt;0</formula>
    </cfRule>
    <cfRule type="expression" dxfId="624" priority="75">
      <formula>$O25&gt;0</formula>
    </cfRule>
  </conditionalFormatting>
  <conditionalFormatting sqref="B26:C26 B23:C23">
    <cfRule type="expression" dxfId="623" priority="71">
      <formula>$P25&gt;0</formula>
    </cfRule>
    <cfRule type="expression" dxfId="622" priority="72">
      <formula>$O25&gt;0</formula>
    </cfRule>
  </conditionalFormatting>
  <conditionalFormatting sqref="B27:C27">
    <cfRule type="expression" dxfId="621" priority="68">
      <formula>$P37&gt;0</formula>
    </cfRule>
    <cfRule type="expression" dxfId="620" priority="69">
      <formula>$O37&gt;0</formula>
    </cfRule>
  </conditionalFormatting>
  <conditionalFormatting sqref="D28:H33">
    <cfRule type="expression" dxfId="619" priority="62">
      <formula>#REF!&gt;#REF!</formula>
    </cfRule>
    <cfRule type="expression" dxfId="618" priority="63">
      <formula>#REF!&gt;0</formula>
    </cfRule>
    <cfRule type="expression" dxfId="617" priority="64">
      <formula>#REF!&gt;0</formula>
    </cfRule>
  </conditionalFormatting>
  <conditionalFormatting sqref="B28:H33">
    <cfRule type="expression" dxfId="616" priority="61">
      <formula>NOT(ISBLANK($G28))</formula>
    </cfRule>
  </conditionalFormatting>
  <conditionalFormatting sqref="B28:C28">
    <cfRule type="expression" dxfId="615" priority="65">
      <formula>$P31&gt;0</formula>
    </cfRule>
    <cfRule type="expression" dxfId="614" priority="66">
      <formula>$O31&gt;0</formula>
    </cfRule>
  </conditionalFormatting>
  <conditionalFormatting sqref="B29:C29">
    <cfRule type="expression" dxfId="613" priority="58">
      <formula>$P33&gt;0</formula>
    </cfRule>
    <cfRule type="expression" dxfId="612" priority="59">
      <formula>$O33&gt;0</formula>
    </cfRule>
  </conditionalFormatting>
  <conditionalFormatting sqref="B30:C30">
    <cfRule type="expression" dxfId="611" priority="55">
      <formula>$P36&gt;0</formula>
    </cfRule>
    <cfRule type="expression" dxfId="610" priority="56">
      <formula>$O36&gt;0</formula>
    </cfRule>
  </conditionalFormatting>
  <conditionalFormatting sqref="B31:C31">
    <cfRule type="expression" dxfId="609" priority="46">
      <formula>$P39&gt;0</formula>
    </cfRule>
    <cfRule type="expression" dxfId="608" priority="47">
      <formula>$O39&gt;0</formula>
    </cfRule>
  </conditionalFormatting>
  <conditionalFormatting sqref="B33:C33">
    <cfRule type="expression" dxfId="607" priority="49">
      <formula>$P43&gt;0</formula>
    </cfRule>
    <cfRule type="expression" dxfId="606" priority="50">
      <formula>$O43&gt;0</formula>
    </cfRule>
  </conditionalFormatting>
  <conditionalFormatting sqref="B32:C32">
    <cfRule type="expression" dxfId="605" priority="52">
      <formula>$P41&gt;0</formula>
    </cfRule>
    <cfRule type="expression" dxfId="604" priority="53">
      <formula>$O41&gt;0</formula>
    </cfRule>
  </conditionalFormatting>
  <conditionalFormatting sqref="D34:H44">
    <cfRule type="expression" dxfId="603" priority="40">
      <formula>#REF!&gt;#REF!</formula>
    </cfRule>
    <cfRule type="expression" dxfId="602" priority="41">
      <formula>#REF!&gt;0</formula>
    </cfRule>
    <cfRule type="expression" dxfId="601" priority="42">
      <formula>#REF!&gt;0</formula>
    </cfRule>
  </conditionalFormatting>
  <conditionalFormatting sqref="B34:C34">
    <cfRule type="expression" dxfId="600" priority="38">
      <formula>$P34&gt;0</formula>
    </cfRule>
    <cfRule type="expression" dxfId="599" priority="39">
      <formula>$O34&gt;0</formula>
    </cfRule>
  </conditionalFormatting>
  <conditionalFormatting sqref="B34:H44">
    <cfRule type="expression" dxfId="598" priority="36">
      <formula>NOT(ISBLANK($G34))</formula>
    </cfRule>
  </conditionalFormatting>
  <conditionalFormatting sqref="B35:C37">
    <cfRule type="expression" dxfId="597" priority="43">
      <formula>$P37&gt;0</formula>
    </cfRule>
    <cfRule type="expression" dxfId="596" priority="44">
      <formula>$O37&gt;0</formula>
    </cfRule>
  </conditionalFormatting>
  <conditionalFormatting sqref="B38:C39">
    <cfRule type="expression" dxfId="595" priority="33">
      <formula>$P41&gt;0</formula>
    </cfRule>
    <cfRule type="expression" dxfId="594" priority="34">
      <formula>$O41&gt;0</formula>
    </cfRule>
  </conditionalFormatting>
  <conditionalFormatting sqref="B40:C40">
    <cfRule type="expression" dxfId="593" priority="30">
      <formula>$P44&gt;0</formula>
    </cfRule>
    <cfRule type="expression" dxfId="592" priority="31">
      <formula>$O44&gt;0</formula>
    </cfRule>
  </conditionalFormatting>
  <conditionalFormatting sqref="B41:C42">
    <cfRule type="expression" dxfId="591" priority="21">
      <formula>$P48&gt;0</formula>
    </cfRule>
    <cfRule type="expression" dxfId="590" priority="22">
      <formula>$O48&gt;0</formula>
    </cfRule>
  </conditionalFormatting>
  <conditionalFormatting sqref="B43:C43">
    <cfRule type="expression" dxfId="589" priority="24">
      <formula>$P51&gt;0</formula>
    </cfRule>
    <cfRule type="expression" dxfId="588" priority="25">
      <formula>$O51&gt;0</formula>
    </cfRule>
  </conditionalFormatting>
  <conditionalFormatting sqref="B44:C44">
    <cfRule type="expression" dxfId="587" priority="27">
      <formula>$P53&gt;0</formula>
    </cfRule>
    <cfRule type="expression" dxfId="586" priority="28">
      <formula>$O53&gt;0</formula>
    </cfRule>
  </conditionalFormatting>
  <conditionalFormatting sqref="D45:H46">
    <cfRule type="expression" dxfId="585" priority="18">
      <formula>#REF!&gt;#REF!</formula>
    </cfRule>
    <cfRule type="expression" dxfId="584" priority="19">
      <formula>#REF!&gt;0</formula>
    </cfRule>
    <cfRule type="expression" dxfId="583" priority="20">
      <formula>#REF!&gt;0</formula>
    </cfRule>
  </conditionalFormatting>
  <conditionalFormatting sqref="B45:C46">
    <cfRule type="expression" dxfId="582" priority="16">
      <formula>$P45&gt;0</formula>
    </cfRule>
    <cfRule type="expression" dxfId="581" priority="17">
      <formula>$O45&gt;0</formula>
    </cfRule>
  </conditionalFormatting>
  <conditionalFormatting sqref="B45:H46">
    <cfRule type="expression" dxfId="580" priority="14">
      <formula>NOT(ISBLANK($G45))</formula>
    </cfRule>
  </conditionalFormatting>
  <conditionalFormatting sqref="D47:H62">
    <cfRule type="expression" dxfId="579" priority="8">
      <formula>#REF!&gt;#REF!</formula>
    </cfRule>
    <cfRule type="expression" dxfId="578" priority="9">
      <formula>#REF!&gt;0</formula>
    </cfRule>
    <cfRule type="expression" dxfId="577" priority="10">
      <formula>#REF!&gt;0</formula>
    </cfRule>
  </conditionalFormatting>
  <conditionalFormatting sqref="B47:H62">
    <cfRule type="expression" dxfId="576" priority="7">
      <formula>NOT(ISBLANK($G47))</formula>
    </cfRule>
  </conditionalFormatting>
  <conditionalFormatting sqref="B57:C58 B55:C55 B52:C53 B47:C48">
    <cfRule type="expression" dxfId="575" priority="11">
      <formula>$P48&gt;0</formula>
    </cfRule>
    <cfRule type="expression" dxfId="574" priority="12">
      <formula>$O48&gt;0</formula>
    </cfRule>
  </conditionalFormatting>
  <conditionalFormatting sqref="B61:C62 B56:C56 B54:C54 B49:C51">
    <cfRule type="expression" dxfId="573" priority="4">
      <formula>$P51&gt;0</formula>
    </cfRule>
    <cfRule type="expression" dxfId="572" priority="5">
      <formula>$O51&gt;0</formula>
    </cfRule>
  </conditionalFormatting>
  <conditionalFormatting sqref="B59:C60">
    <cfRule type="expression" dxfId="571" priority="1">
      <formula>#REF!&gt;0</formula>
    </cfRule>
    <cfRule type="expression" dxfId="570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9" id="{6D834939-5ACC-4335-915B-603C97998384}">
            <xm:f>$N5&gt;'[Train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 B2:C2</xm:sqref>
        </x14:conditionalFormatting>
        <x14:conditionalFormatting xmlns:xm="http://schemas.microsoft.com/office/excel/2006/main">
          <x14:cfRule type="expression" priority="112" id="{A1D29D66-FA61-4045-8E65-139AD54C4F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109" id="{AE096304-C1A0-4ED4-A985-6F7B69A7B5FA}">
            <xm:f>$N7&gt;'[Train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B5:C10</xm:sqref>
        </x14:conditionalFormatting>
        <x14:conditionalFormatting xmlns:xm="http://schemas.microsoft.com/office/excel/2006/main">
          <x14:cfRule type="expression" priority="106" id="{703CFDAB-9DF7-422A-AEE6-712F85EEA7D8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03" id="{F1F5798F-5D4D-46A3-8206-D070F95AE8B2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102" id="{008E9385-4EFE-47B5-A6D6-BEF8DC7DE1B3}">
            <xm:f>$N19&gt;'[Train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99" id="{271E5666-C04F-4DE7-AB0A-87C8E254A10E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92" id="{16831C03-A8DF-493C-A418-8AC4330E4B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89" id="{1701B379-5BFF-4A58-A9BF-F5D202E2F4DB}">
            <xm:f>$N18&gt;'[Train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 B16:C17</xm:sqref>
        </x14:conditionalFormatting>
        <x14:conditionalFormatting xmlns:xm="http://schemas.microsoft.com/office/excel/2006/main">
          <x14:cfRule type="expression" priority="86" id="{900BF649-B395-426D-BE67-59DDE1AE3F33}">
            <xm:f>$N21&gt;'[Train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78" id="{5A41F6EE-08FF-49FF-B94C-2F5EED32E27E}">
            <xm:f>$N20&gt;'[Train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</xm:sqref>
        </x14:conditionalFormatting>
        <x14:conditionalFormatting xmlns:xm="http://schemas.microsoft.com/office/excel/2006/main">
          <x14:cfRule type="expression" priority="76" id="{91699587-00BD-4B7E-9CDE-6579E7492C89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B22:C22</xm:sqref>
        </x14:conditionalFormatting>
        <x14:conditionalFormatting xmlns:xm="http://schemas.microsoft.com/office/excel/2006/main">
          <x14:cfRule type="expression" priority="73" id="{75D217C5-BEEC-40BC-93ED-2F15D6725DB8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B26:C26 B23:C23</xm:sqref>
        </x14:conditionalFormatting>
        <x14:conditionalFormatting xmlns:xm="http://schemas.microsoft.com/office/excel/2006/main">
          <x14:cfRule type="expression" priority="70" id="{6EB3390A-D28B-4D26-B611-2F8C72B4C435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expression" priority="67" id="{F6C58E03-E011-49BA-936C-3BBBF89C8942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expression" priority="60" id="{CEBFF83A-33A2-4BC9-A4EC-E58322DA2A02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expression" priority="57" id="{ADCB8F49-6041-4BE2-A79D-60C79C584A1D}">
            <xm:f>$N36&gt;'[Train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expression" priority="48" id="{97B3FE13-71F1-43F8-A392-96B7EFDA9939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51" id="{E317F337-5D87-4C5C-9185-FB8B1EC39E8E}">
            <xm:f>$N43&gt;'[Train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54" id="{8B338D2C-2818-4A03-BFBE-4B3491B5C07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7" id="{AEBE4258-34A2-4D5A-92CE-6A7E9FA4393F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5" id="{215A9D6A-606E-424B-BFF7-78EA5A216C39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B35:C37</xm:sqref>
        </x14:conditionalFormatting>
        <x14:conditionalFormatting xmlns:xm="http://schemas.microsoft.com/office/excel/2006/main">
          <x14:cfRule type="expression" priority="35" id="{2D6094D2-1680-4AF4-9D2A-27B4B9874C63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B38:C39</xm:sqref>
        </x14:conditionalFormatting>
        <x14:conditionalFormatting xmlns:xm="http://schemas.microsoft.com/office/excel/2006/main">
          <x14:cfRule type="expression" priority="32" id="{CB4A03E0-760B-4A25-BCED-F662104B5203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B40:C40</xm:sqref>
        </x14:conditionalFormatting>
        <x14:conditionalFormatting xmlns:xm="http://schemas.microsoft.com/office/excel/2006/main">
          <x14:cfRule type="expression" priority="23" id="{6D0A5EF3-8556-432A-A485-AF6B50779CD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B41:C42</xm:sqref>
        </x14:conditionalFormatting>
        <x14:conditionalFormatting xmlns:xm="http://schemas.microsoft.com/office/excel/2006/main">
          <x14:cfRule type="expression" priority="26" id="{937DCB10-24D3-4C16-A0D1-2CA8CC4F47F8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B43:C43</xm:sqref>
        </x14:conditionalFormatting>
        <x14:conditionalFormatting xmlns:xm="http://schemas.microsoft.com/office/excel/2006/main">
          <x14:cfRule type="expression" priority="29" id="{3E92C6AB-09EF-439C-BC2B-F256EACF106A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</xm:sqref>
        </x14:conditionalFormatting>
        <x14:conditionalFormatting xmlns:xm="http://schemas.microsoft.com/office/excel/2006/main">
          <x14:cfRule type="expression" priority="15" id="{65C7707D-BB8A-4605-99AE-950A949441A2}">
            <xm:f>$N45&gt;'[Train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B45:C46</xm:sqref>
        </x14:conditionalFormatting>
        <x14:conditionalFormatting xmlns:xm="http://schemas.microsoft.com/office/excel/2006/main">
          <x14:cfRule type="expression" priority="13" id="{0ED8B4B2-43BE-431F-84BD-A32069232CE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B57:C58 B55:C55 B52:C53 B47:C48</xm:sqref>
        </x14:conditionalFormatting>
        <x14:conditionalFormatting xmlns:xm="http://schemas.microsoft.com/office/excel/2006/main">
          <x14:cfRule type="expression" priority="6" id="{B714F964-1B2B-42C9-8975-13AFE9DF32A2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B61:C62 B56:C56 B54:C54 B49:C51</xm:sqref>
        </x14:conditionalFormatting>
        <x14:conditionalFormatting xmlns:xm="http://schemas.microsoft.com/office/excel/2006/main">
          <x14:cfRule type="expression" priority="3" id="{C8C20851-B867-4547-8A44-C860AAD1824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topLeftCell="A55" workbookViewId="0">
      <selection activeCell="G68" sqref="G6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- 2016-05-22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2519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2520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2521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2522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2523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2524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2525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2526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2527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2528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2529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2530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2531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2532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2533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2534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2535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2536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2537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2538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2539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2540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2541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2542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2543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2544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2545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2546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2547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2548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2549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2550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2551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2552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2553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2554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2555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2556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2557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2558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2559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2560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2561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2562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2563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2564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2565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2566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2567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2568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2569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2570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2571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2572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2573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2574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2575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2576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2577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2578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2646</v>
      </c>
    </row>
    <row r="63" spans="1:7" s="2" customFormat="1" x14ac:dyDescent="0.25">
      <c r="A63" s="6" t="s">
        <v>2579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2580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2581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2647</v>
      </c>
    </row>
    <row r="66" spans="1:7" s="2" customFormat="1" x14ac:dyDescent="0.25">
      <c r="A66" s="6" t="s">
        <v>2582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2583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2646</v>
      </c>
    </row>
    <row r="68" spans="1:7" s="2" customFormat="1" x14ac:dyDescent="0.25">
      <c r="A68" s="6" t="s">
        <v>2656</v>
      </c>
      <c r="B68" s="6">
        <v>4019</v>
      </c>
      <c r="C68" s="71">
        <v>42512.55296296296</v>
      </c>
      <c r="D68" s="71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2584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2585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2586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2587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2588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2589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2590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2591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2592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2593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2594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2595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2596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786</v>
      </c>
    </row>
    <row r="82" spans="1:7" s="2" customFormat="1" x14ac:dyDescent="0.25">
      <c r="A82" s="6" t="s">
        <v>2597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2598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2599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2600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2601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2602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2603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2604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2605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2606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2607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2608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2609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2610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2611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2612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2613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2614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2615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2616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2617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2618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2619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2620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2621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2622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2623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2624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786</v>
      </c>
    </row>
    <row r="110" spans="1:7" s="2" customFormat="1" x14ac:dyDescent="0.25">
      <c r="A110" s="6" t="s">
        <v>2625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2626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2627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2628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2629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2630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2631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2632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2633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2634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2648</v>
      </c>
    </row>
    <row r="120" spans="1:11" s="2" customFormat="1" x14ac:dyDescent="0.25">
      <c r="A120" s="6" t="s">
        <v>2635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2636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2637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2518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2638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786</v>
      </c>
      <c r="H124"/>
    </row>
    <row r="125" spans="1:11" s="2" customFormat="1" x14ac:dyDescent="0.25">
      <c r="A125" s="6" t="s">
        <v>2379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2380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2639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2640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2641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2642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2643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2644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2645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83" priority="14">
      <formula>#REF!&gt;#REF!</formula>
    </cfRule>
    <cfRule type="expression" dxfId="82" priority="15">
      <formula>#REF!&gt;0</formula>
    </cfRule>
    <cfRule type="expression" dxfId="81" priority="16">
      <formula>#REF!&gt;0</formula>
    </cfRule>
  </conditionalFormatting>
  <conditionalFormatting sqref="A3:B6">
    <cfRule type="expression" dxfId="80" priority="12">
      <formula>$P3&gt;0</formula>
    </cfRule>
    <cfRule type="expression" dxfId="79" priority="13">
      <formula>$O3&gt;0</formula>
    </cfRule>
  </conditionalFormatting>
  <conditionalFormatting sqref="A3:G67 A69:G139 E68:G68">
    <cfRule type="expression" dxfId="78" priority="10">
      <formula>NOT(ISBLANK($G3))</formula>
    </cfRule>
  </conditionalFormatting>
  <conditionalFormatting sqref="A108:B110 A26:B40 A44:B44 A48:B50 A56:B58 A62:B63 A83:B91 A95:B95 A75:B78 A69:B69 A66:B66">
    <cfRule type="expression" dxfId="77" priority="17">
      <formula>$P29&gt;0</formula>
    </cfRule>
    <cfRule type="expression" dxfId="76" priority="18">
      <formula>$O29&gt;0</formula>
    </cfRule>
  </conditionalFormatting>
  <conditionalFormatting sqref="A42:B43 A93:B94 A7:B11 A14:B25 A52:B55 A60:B61 A71:B74 A97:B98 A80:B80 A82:B82 A65:B65">
    <cfRule type="expression" dxfId="75" priority="20">
      <formula>$P9&gt;0</formula>
    </cfRule>
    <cfRule type="expression" dxfId="74" priority="21">
      <formula>$O9&gt;0</formula>
    </cfRule>
  </conditionalFormatting>
  <conditionalFormatting sqref="A111:B114 A99:B106 A67:B67">
    <cfRule type="expression" dxfId="73" priority="23">
      <formula>$P71&gt;0</formula>
    </cfRule>
    <cfRule type="expression" dxfId="72" priority="24">
      <formula>$O71&gt;0</formula>
    </cfRule>
  </conditionalFormatting>
  <conditionalFormatting sqref="A115:B117">
    <cfRule type="expression" dxfId="71" priority="26">
      <formula>$P121&gt;0</formula>
    </cfRule>
    <cfRule type="expression" dxfId="70" priority="27">
      <formula>$O121&gt;0</formula>
    </cfRule>
  </conditionalFormatting>
  <conditionalFormatting sqref="A118:B118">
    <cfRule type="expression" dxfId="69" priority="29">
      <formula>$P125&gt;0</formula>
    </cfRule>
    <cfRule type="expression" dxfId="68" priority="30">
      <formula>$O125&gt;0</formula>
    </cfRule>
  </conditionalFormatting>
  <conditionalFormatting sqref="A119:B119">
    <cfRule type="expression" dxfId="67" priority="32">
      <formula>$P127&gt;0</formula>
    </cfRule>
    <cfRule type="expression" dxfId="66" priority="33">
      <formula>$O127&gt;0</formula>
    </cfRule>
  </conditionalFormatting>
  <conditionalFormatting sqref="A121:B139">
    <cfRule type="expression" dxfId="65" priority="35">
      <formula>$P131&gt;0</formula>
    </cfRule>
    <cfRule type="expression" dxfId="64" priority="36">
      <formula>$O131&gt;0</formula>
    </cfRule>
  </conditionalFormatting>
  <conditionalFormatting sqref="A107:B107">
    <cfRule type="expression" dxfId="63" priority="38">
      <formula>#REF!&gt;0</formula>
    </cfRule>
    <cfRule type="expression" dxfId="62" priority="39">
      <formula>#REF!&gt;0</formula>
    </cfRule>
  </conditionalFormatting>
  <conditionalFormatting sqref="A120:B120">
    <cfRule type="expression" dxfId="61" priority="42">
      <formula>$P129&gt;0</formula>
    </cfRule>
    <cfRule type="expression" dxfId="60" priority="43">
      <formula>$O129&gt;0</formula>
    </cfRule>
  </conditionalFormatting>
  <conditionalFormatting sqref="A41:B41 A92:B92">
    <cfRule type="expression" dxfId="59" priority="45">
      <formula>#REF!&gt;0</formula>
    </cfRule>
    <cfRule type="expression" dxfId="58" priority="46">
      <formula>#REF!&gt;0</formula>
    </cfRule>
  </conditionalFormatting>
  <conditionalFormatting sqref="A47:B47 A13:B13">
    <cfRule type="expression" dxfId="57" priority="48">
      <formula>$P14&gt;0</formula>
    </cfRule>
    <cfRule type="expression" dxfId="56" priority="49">
      <formula>$O14&gt;0</formula>
    </cfRule>
  </conditionalFormatting>
  <conditionalFormatting sqref="A45:B46">
    <cfRule type="expression" dxfId="55" priority="50">
      <formula>#REF!&gt;0</formula>
    </cfRule>
    <cfRule type="expression" dxfId="54" priority="51">
      <formula>#REF!&gt;0</formula>
    </cfRule>
  </conditionalFormatting>
  <conditionalFormatting sqref="A12:B12">
    <cfRule type="expression" dxfId="53" priority="54">
      <formula>#REF!&gt;0</formula>
    </cfRule>
    <cfRule type="expression" dxfId="52" priority="55">
      <formula>#REF!&gt;0</formula>
    </cfRule>
  </conditionalFormatting>
  <conditionalFormatting sqref="A51:B51 A59:B59">
    <cfRule type="expression" dxfId="51" priority="57">
      <formula>#REF!&gt;0</formula>
    </cfRule>
    <cfRule type="expression" dxfId="50" priority="58">
      <formula>#REF!&gt;0</formula>
    </cfRule>
  </conditionalFormatting>
  <conditionalFormatting sqref="A64:B64 A70:B70 A81:B81 A96:B96">
    <cfRule type="expression" dxfId="49" priority="61">
      <formula>#REF!&gt;0</formula>
    </cfRule>
    <cfRule type="expression" dxfId="48" priority="62">
      <formula>#REF!&gt;0</formula>
    </cfRule>
  </conditionalFormatting>
  <conditionalFormatting sqref="A79:B79">
    <cfRule type="expression" dxfId="47" priority="643">
      <formula>#REF!&gt;0</formula>
    </cfRule>
    <cfRule type="expression" dxfId="46" priority="644">
      <formula>#REF!&gt;0</formula>
    </cfRule>
  </conditionalFormatting>
  <conditionalFormatting sqref="A68:B68">
    <cfRule type="expression" dxfId="45" priority="8">
      <formula>$P68&gt;0</formula>
    </cfRule>
    <cfRule type="expression" dxfId="44" priority="9">
      <formula>$O68&gt;0</formula>
    </cfRule>
  </conditionalFormatting>
  <conditionalFormatting sqref="C68">
    <cfRule type="expression" dxfId="43" priority="5">
      <formula>$P68&gt;0</formula>
    </cfRule>
    <cfRule type="expression" dxfId="42" priority="6">
      <formula>$O68&gt;0</formula>
    </cfRule>
  </conditionalFormatting>
  <conditionalFormatting sqref="D68">
    <cfRule type="expression" dxfId="41" priority="2">
      <formula>$P68&gt;0</formula>
    </cfRule>
    <cfRule type="expression" dxfId="40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0"/>
  <sheetViews>
    <sheetView workbookViewId="0"/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8" t="s">
        <v>2236</v>
      </c>
      <c r="C2" s="49"/>
    </row>
    <row r="3" spans="2:3" x14ac:dyDescent="0.25">
      <c r="B3" s="50" t="s">
        <v>20</v>
      </c>
      <c r="C3" s="51">
        <f>'2016-05-06 Train Runs'!K6</f>
        <v>146</v>
      </c>
    </row>
    <row r="4" spans="2:3" x14ac:dyDescent="0.25">
      <c r="B4" s="50" t="s">
        <v>21</v>
      </c>
      <c r="C4" s="51">
        <f>'2016-05-07 Train Runs'!K6</f>
        <v>141</v>
      </c>
    </row>
    <row r="5" spans="2:3" x14ac:dyDescent="0.25">
      <c r="B5" s="50" t="s">
        <v>22</v>
      </c>
      <c r="C5" s="51">
        <f>'2016-05-08 Train Runs'!K6</f>
        <v>137</v>
      </c>
    </row>
    <row r="6" spans="2:3" x14ac:dyDescent="0.25">
      <c r="B6" s="50" t="s">
        <v>636</v>
      </c>
      <c r="C6" s="52">
        <f>C47</f>
        <v>137</v>
      </c>
    </row>
    <row r="7" spans="2:3" x14ac:dyDescent="0.25">
      <c r="B7" s="50" t="s">
        <v>785</v>
      </c>
      <c r="C7" s="52">
        <f>C55</f>
        <v>133</v>
      </c>
    </row>
    <row r="8" spans="2:3" x14ac:dyDescent="0.25">
      <c r="B8" s="50" t="s">
        <v>1077</v>
      </c>
      <c r="C8" s="52">
        <f>$C$62</f>
        <v>144</v>
      </c>
    </row>
    <row r="9" spans="2:3" x14ac:dyDescent="0.25">
      <c r="B9" s="50" t="s">
        <v>1223</v>
      </c>
      <c r="C9" s="57">
        <f>$C$70</f>
        <v>141</v>
      </c>
    </row>
    <row r="10" spans="2:3" x14ac:dyDescent="0.25">
      <c r="B10" s="50" t="s">
        <v>1669</v>
      </c>
      <c r="C10" s="57">
        <f>C79</f>
        <v>127</v>
      </c>
    </row>
    <row r="11" spans="2:3" x14ac:dyDescent="0.25">
      <c r="B11" s="50" t="s">
        <v>1670</v>
      </c>
      <c r="C11" s="57">
        <f>C87</f>
        <v>143</v>
      </c>
    </row>
    <row r="12" spans="2:3" x14ac:dyDescent="0.25">
      <c r="B12" s="50" t="s">
        <v>1671</v>
      </c>
      <c r="C12" s="57">
        <f>C95</f>
        <v>131</v>
      </c>
    </row>
    <row r="13" spans="2:3" x14ac:dyDescent="0.25">
      <c r="B13" s="50" t="s">
        <v>1672</v>
      </c>
      <c r="C13" s="57">
        <f>C103</f>
        <v>127</v>
      </c>
    </row>
    <row r="14" spans="2:3" x14ac:dyDescent="0.25">
      <c r="B14" s="50" t="s">
        <v>1957</v>
      </c>
      <c r="C14" s="57">
        <f>$C$111</f>
        <v>133</v>
      </c>
    </row>
    <row r="15" spans="2:3" x14ac:dyDescent="0.25">
      <c r="B15" s="50" t="s">
        <v>2095</v>
      </c>
      <c r="C15" s="57">
        <f>$C$119</f>
        <v>127</v>
      </c>
    </row>
    <row r="16" spans="2:3" x14ac:dyDescent="0.25">
      <c r="B16" s="50" t="s">
        <v>2235</v>
      </c>
      <c r="C16" s="57">
        <f>$C$127</f>
        <v>123</v>
      </c>
    </row>
    <row r="17" spans="2:6" ht="15.75" thickBot="1" x14ac:dyDescent="0.3">
      <c r="B17" s="53" t="s">
        <v>14</v>
      </c>
      <c r="C17" s="54">
        <f>SUM(C3:C16)</f>
        <v>1890</v>
      </c>
    </row>
    <row r="19" spans="2:6" ht="15.75" thickBot="1" x14ac:dyDescent="0.3"/>
    <row r="20" spans="2:6" ht="15.75" thickBot="1" x14ac:dyDescent="0.3">
      <c r="B20" s="33">
        <v>42496</v>
      </c>
      <c r="C20" s="40"/>
      <c r="D20" s="72" t="s">
        <v>3</v>
      </c>
      <c r="E20" s="72"/>
      <c r="F20" s="73"/>
    </row>
    <row r="21" spans="2:6" ht="15.75" thickBot="1" x14ac:dyDescent="0.3">
      <c r="B21" s="28"/>
      <c r="C21" s="41" t="s">
        <v>13</v>
      </c>
      <c r="D21" s="41" t="s">
        <v>4</v>
      </c>
      <c r="E21" s="41" t="s">
        <v>5</v>
      </c>
      <c r="F21" s="41" t="s">
        <v>6</v>
      </c>
    </row>
    <row r="22" spans="2:6" x14ac:dyDescent="0.25">
      <c r="B22" s="22" t="s">
        <v>7</v>
      </c>
      <c r="C22" s="36">
        <f>'2016-05-06 Train Runs'!K5</f>
        <v>146</v>
      </c>
      <c r="D22" s="36" t="str">
        <f>'2016-05-06 Train Runs'!L5</f>
        <v>NA</v>
      </c>
      <c r="E22" s="36" t="str">
        <f>'2016-05-06 Train Runs'!M5</f>
        <v>NA</v>
      </c>
      <c r="F22" s="36" t="str">
        <f>'2016-05-06 Train Runs'!N5</f>
        <v>NA</v>
      </c>
    </row>
    <row r="23" spans="2:6" x14ac:dyDescent="0.25">
      <c r="B23" s="22" t="s">
        <v>15</v>
      </c>
      <c r="C23" s="37">
        <f>'2016-05-06 Train Runs'!K6</f>
        <v>146</v>
      </c>
      <c r="D23" s="37">
        <f>'2016-05-06 Train Runs'!L6</f>
        <v>43.054794521024768</v>
      </c>
      <c r="E23" s="37">
        <f>'2016-05-06 Train Runs'!M6</f>
        <v>35.300000006100163</v>
      </c>
      <c r="F23" s="37">
        <f>'2016-05-06 Train Runs'!N6</f>
        <v>57.366666665766388</v>
      </c>
    </row>
    <row r="24" spans="2:6" x14ac:dyDescent="0.25">
      <c r="B24" s="22" t="s">
        <v>9</v>
      </c>
      <c r="C24" s="31">
        <f>'2016-05-06 Train Runs'!K7</f>
        <v>1</v>
      </c>
      <c r="D24" s="38" t="str">
        <f>'2016-05-06 Train Runs'!L7</f>
        <v>NA</v>
      </c>
      <c r="E24" s="38" t="str">
        <f>'2016-05-06 Train Runs'!M7</f>
        <v>NA</v>
      </c>
      <c r="F24" s="38" t="str">
        <f>'2016-05-06 Train Runs'!N7</f>
        <v>NA</v>
      </c>
    </row>
    <row r="25" spans="2:6" x14ac:dyDescent="0.25">
      <c r="B25" s="22" t="s">
        <v>16</v>
      </c>
      <c r="C25" s="37">
        <f>'2016-05-06 Train Runs'!K8</f>
        <v>0</v>
      </c>
      <c r="D25" s="37" t="str">
        <f>'2016-05-06 Train Runs'!L8</f>
        <v>NA</v>
      </c>
      <c r="E25" s="37" t="str">
        <f>'2016-05-06 Train Runs'!M8</f>
        <v>NA</v>
      </c>
      <c r="F25" s="37" t="str">
        <f>'2016-05-06 Train Runs'!N8</f>
        <v>NA</v>
      </c>
    </row>
    <row r="26" spans="2:6" ht="15.75" thickBot="1" x14ac:dyDescent="0.3">
      <c r="B26" s="23" t="s">
        <v>17</v>
      </c>
      <c r="C26" s="39">
        <f>'2016-05-06 Train Runs'!K9</f>
        <v>0</v>
      </c>
      <c r="D26" s="39" t="str">
        <f>'2016-05-06 Train Runs'!L9</f>
        <v>NA</v>
      </c>
      <c r="E26" s="39" t="str">
        <f>'2016-05-06 Train Runs'!M9</f>
        <v>NA</v>
      </c>
      <c r="F26" s="39" t="str">
        <f>'2016-05-06 Train Runs'!N9</f>
        <v>NA</v>
      </c>
    </row>
    <row r="27" spans="2:6" ht="15.75" thickBot="1" x14ac:dyDescent="0.3"/>
    <row r="28" spans="2:6" ht="15.75" thickBot="1" x14ac:dyDescent="0.3">
      <c r="B28" s="33">
        <v>42497</v>
      </c>
      <c r="C28" s="40"/>
      <c r="D28" s="72" t="s">
        <v>3</v>
      </c>
      <c r="E28" s="72"/>
      <c r="F28" s="73"/>
    </row>
    <row r="29" spans="2:6" ht="15.75" thickBot="1" x14ac:dyDescent="0.3">
      <c r="B29" s="28"/>
      <c r="C29" s="41" t="s">
        <v>13</v>
      </c>
      <c r="D29" s="41" t="s">
        <v>4</v>
      </c>
      <c r="E29" s="41" t="s">
        <v>5</v>
      </c>
      <c r="F29" s="41" t="s">
        <v>6</v>
      </c>
    </row>
    <row r="30" spans="2:6" x14ac:dyDescent="0.25">
      <c r="B30" s="22" t="s">
        <v>7</v>
      </c>
      <c r="C30" s="36">
        <f>'2016-05-07 Train Runs'!K5</f>
        <v>147</v>
      </c>
      <c r="D30" s="36" t="str">
        <f>'2016-05-07 Train Runs'!L5</f>
        <v>NA</v>
      </c>
      <c r="E30" s="36" t="str">
        <f>'2016-05-07 Train Runs'!M5</f>
        <v>NA</v>
      </c>
      <c r="F30" s="36" t="str">
        <f>'2016-05-07 Train Runs'!N5</f>
        <v>NA</v>
      </c>
    </row>
    <row r="31" spans="2:6" x14ac:dyDescent="0.25">
      <c r="B31" s="22" t="s">
        <v>15</v>
      </c>
      <c r="C31" s="37">
        <f>'2016-05-07 Train Runs'!K6</f>
        <v>141</v>
      </c>
      <c r="D31" s="37">
        <f>'2016-05-07 Train Runs'!L6</f>
        <v>42.212018140387357</v>
      </c>
      <c r="E31" s="37">
        <f>'2016-05-07 Train Runs'!M6</f>
        <v>35.083333330694586</v>
      </c>
      <c r="F31" s="37">
        <f>'2016-05-07 Train Runs'!N6</f>
        <v>52.933333333348855</v>
      </c>
    </row>
    <row r="32" spans="2:6" x14ac:dyDescent="0.25">
      <c r="B32" s="22" t="s">
        <v>9</v>
      </c>
      <c r="C32" s="31">
        <f>'2016-05-07 Train Runs'!K7</f>
        <v>0.95918367346938771</v>
      </c>
      <c r="D32" s="38" t="str">
        <f>'2016-05-07 Train Runs'!L7</f>
        <v>NA</v>
      </c>
      <c r="E32" s="38" t="str">
        <f>'2016-05-07 Train Runs'!M7</f>
        <v>NA</v>
      </c>
      <c r="F32" s="38" t="str">
        <f>'2016-05-07 Train Runs'!N7</f>
        <v>NA</v>
      </c>
    </row>
    <row r="33" spans="2:6" x14ac:dyDescent="0.25">
      <c r="B33" s="22" t="s">
        <v>16</v>
      </c>
      <c r="C33" s="37">
        <f>'2016-05-07 Train Runs'!K8</f>
        <v>6</v>
      </c>
      <c r="D33" s="37" t="str">
        <f>'2016-05-07 Train Runs'!L8</f>
        <v>NA</v>
      </c>
      <c r="E33" s="37" t="str">
        <f>'2016-05-07 Train Runs'!M8</f>
        <v>NA</v>
      </c>
      <c r="F33" s="37" t="str">
        <f>'2016-05-07 Train Runs'!N8</f>
        <v>NA</v>
      </c>
    </row>
    <row r="34" spans="2:6" ht="15.75" thickBot="1" x14ac:dyDescent="0.3">
      <c r="B34" s="23" t="s">
        <v>17</v>
      </c>
      <c r="C34" s="39">
        <f>'2016-05-07 Train Runs'!K9</f>
        <v>0</v>
      </c>
      <c r="D34" s="39" t="str">
        <f>'2016-05-07 Train Runs'!L9</f>
        <v>NA</v>
      </c>
      <c r="E34" s="39" t="str">
        <f>'2016-05-07 Train Runs'!M9</f>
        <v>NA</v>
      </c>
      <c r="F34" s="39" t="str">
        <f>'2016-05-07 Train Runs'!N9</f>
        <v>NA</v>
      </c>
    </row>
    <row r="35" spans="2:6" ht="15.75" thickBot="1" x14ac:dyDescent="0.3"/>
    <row r="36" spans="2:6" ht="15.75" thickBot="1" x14ac:dyDescent="0.3">
      <c r="B36" s="33">
        <v>42498</v>
      </c>
      <c r="C36" s="40"/>
      <c r="D36" s="72" t="s">
        <v>3</v>
      </c>
      <c r="E36" s="72"/>
      <c r="F36" s="73"/>
    </row>
    <row r="37" spans="2:6" ht="15.75" thickBot="1" x14ac:dyDescent="0.3">
      <c r="B37" s="28"/>
      <c r="C37" s="41" t="s">
        <v>13</v>
      </c>
      <c r="D37" s="41" t="s">
        <v>4</v>
      </c>
      <c r="E37" s="41" t="s">
        <v>5</v>
      </c>
      <c r="F37" s="41" t="s">
        <v>6</v>
      </c>
    </row>
    <row r="38" spans="2:6" x14ac:dyDescent="0.25">
      <c r="B38" s="22" t="s">
        <v>7</v>
      </c>
      <c r="C38" s="36">
        <f>'2016-05-08 Train Runs'!K5</f>
        <v>145</v>
      </c>
      <c r="D38" s="36" t="str">
        <f>'2016-05-08 Train Runs'!L5</f>
        <v>NA</v>
      </c>
      <c r="E38" s="36" t="str">
        <f>'2016-05-08 Train Runs'!M5</f>
        <v>NA</v>
      </c>
      <c r="F38" s="36" t="str">
        <f>'2016-05-08 Train Runs'!N5</f>
        <v>NA</v>
      </c>
    </row>
    <row r="39" spans="2:6" x14ac:dyDescent="0.25">
      <c r="B39" s="22" t="s">
        <v>15</v>
      </c>
      <c r="C39" s="37">
        <f>'2016-05-08 Train Runs'!K6</f>
        <v>137</v>
      </c>
      <c r="D39" s="37">
        <f>'2016-05-08 Train Runs'!L6</f>
        <v>42.282068966026038</v>
      </c>
      <c r="E39" s="37">
        <f>'2016-05-08 Train Runs'!M6</f>
        <v>34.999999998835847</v>
      </c>
      <c r="F39" s="37">
        <f>'2016-05-08 Train Runs'!N6</f>
        <v>57.783333335537463</v>
      </c>
    </row>
    <row r="40" spans="2:6" x14ac:dyDescent="0.25">
      <c r="B40" s="22" t="s">
        <v>9</v>
      </c>
      <c r="C40" s="31">
        <f>'2016-05-08 Train Runs'!K7</f>
        <v>0.94482758620689655</v>
      </c>
      <c r="D40" s="38" t="str">
        <f>'2016-05-08 Train Runs'!L7</f>
        <v>NA</v>
      </c>
      <c r="E40" s="38" t="str">
        <f>'2016-05-08 Train Runs'!M7</f>
        <v>NA</v>
      </c>
      <c r="F40" s="38" t="str">
        <f>'2016-05-08 Train Runs'!N7</f>
        <v>NA</v>
      </c>
    </row>
    <row r="41" spans="2:6" x14ac:dyDescent="0.25">
      <c r="B41" s="22" t="s">
        <v>16</v>
      </c>
      <c r="C41" s="37">
        <f>'2016-05-08 Train Runs'!K8</f>
        <v>8</v>
      </c>
      <c r="D41" s="37" t="str">
        <f>'2016-05-08 Train Runs'!L8</f>
        <v>NA</v>
      </c>
      <c r="E41" s="37" t="str">
        <f>'2016-05-08 Train Runs'!M8</f>
        <v>NA</v>
      </c>
      <c r="F41" s="37" t="str">
        <f>'2016-05-08 Train Runs'!N8</f>
        <v>NA</v>
      </c>
    </row>
    <row r="42" spans="2:6" ht="15.75" thickBot="1" x14ac:dyDescent="0.3">
      <c r="B42" s="23" t="s">
        <v>17</v>
      </c>
      <c r="C42" s="39">
        <f>'2016-05-08 Train Runs'!K9</f>
        <v>0</v>
      </c>
      <c r="D42" s="39" t="str">
        <f>'2016-05-08 Train Runs'!L9</f>
        <v>NA</v>
      </c>
      <c r="E42" s="39" t="str">
        <f>'2016-05-08 Train Runs'!M9</f>
        <v>NA</v>
      </c>
      <c r="F42" s="39" t="str">
        <f>'2016-05-08 Train Runs'!N9</f>
        <v>NA</v>
      </c>
    </row>
    <row r="43" spans="2:6" ht="15.75" thickBot="1" x14ac:dyDescent="0.3"/>
    <row r="44" spans="2:6" ht="15.75" thickBot="1" x14ac:dyDescent="0.3">
      <c r="B44" s="33">
        <v>42499</v>
      </c>
      <c r="C44" s="40"/>
      <c r="D44" s="72" t="s">
        <v>3</v>
      </c>
      <c r="E44" s="72"/>
      <c r="F44" s="73"/>
    </row>
    <row r="45" spans="2:6" ht="15.75" thickBot="1" x14ac:dyDescent="0.3">
      <c r="B45" s="28"/>
      <c r="C45" s="41" t="s">
        <v>13</v>
      </c>
      <c r="D45" s="41" t="s">
        <v>4</v>
      </c>
      <c r="E45" s="41" t="s">
        <v>5</v>
      </c>
      <c r="F45" s="41" t="s">
        <v>6</v>
      </c>
    </row>
    <row r="46" spans="2:6" x14ac:dyDescent="0.25">
      <c r="B46" s="22" t="s">
        <v>7</v>
      </c>
      <c r="C46" s="36">
        <f>'2016-05-09 Train Runs'!K5</f>
        <v>143</v>
      </c>
      <c r="D46" s="36" t="str">
        <f>'2016-05-09 Train Runs'!L5</f>
        <v>NA</v>
      </c>
      <c r="E46" s="36" t="str">
        <f>'2016-05-09 Train Runs'!M5</f>
        <v>NA</v>
      </c>
      <c r="F46" s="36" t="str">
        <f>'2016-05-09 Train Runs'!N5</f>
        <v>NA</v>
      </c>
    </row>
    <row r="47" spans="2:6" x14ac:dyDescent="0.25">
      <c r="B47" s="22" t="s">
        <v>15</v>
      </c>
      <c r="C47" s="37">
        <f>'2016-05-09 Train Runs'!K6</f>
        <v>137</v>
      </c>
      <c r="D47" s="37">
        <f>'2016-05-09 Train Runs'!L6</f>
        <v>42.282068966026038</v>
      </c>
      <c r="E47" s="37">
        <f>'2016-05-09 Train Runs'!M6</f>
        <v>34.999999998835847</v>
      </c>
      <c r="F47" s="37">
        <f>'2016-05-09 Train Runs'!N6</f>
        <v>57.783333335537463</v>
      </c>
    </row>
    <row r="48" spans="2:6" x14ac:dyDescent="0.25">
      <c r="B48" s="22" t="s">
        <v>9</v>
      </c>
      <c r="C48" s="31">
        <f>'2016-05-09 Train Runs'!K7</f>
        <v>0.95804195804195802</v>
      </c>
      <c r="D48" s="38" t="str">
        <f>'2016-05-09 Train Runs'!L7</f>
        <v>NA</v>
      </c>
      <c r="E48" s="38" t="str">
        <f>'2016-05-09 Train Runs'!M7</f>
        <v>NA</v>
      </c>
      <c r="F48" s="38" t="str">
        <f>'2016-05-09 Train Runs'!N7</f>
        <v>NA</v>
      </c>
    </row>
    <row r="49" spans="2:6" x14ac:dyDescent="0.25">
      <c r="B49" s="22" t="s">
        <v>16</v>
      </c>
      <c r="C49" s="37">
        <f>'2016-05-09 Train Runs'!K8</f>
        <v>6</v>
      </c>
      <c r="D49" s="37" t="str">
        <f>'2016-05-09 Train Runs'!L8</f>
        <v>NA</v>
      </c>
      <c r="E49" s="37" t="str">
        <f>'2016-05-09 Train Runs'!M8</f>
        <v>NA</v>
      </c>
      <c r="F49" s="37" t="str">
        <f>'2016-05-09 Train Runs'!N8</f>
        <v>NA</v>
      </c>
    </row>
    <row r="50" spans="2:6" ht="15.75" thickBot="1" x14ac:dyDescent="0.3">
      <c r="B50" s="23" t="s">
        <v>17</v>
      </c>
      <c r="C50" s="39">
        <f>'2016-05-09 Train Runs'!K9</f>
        <v>0</v>
      </c>
      <c r="D50" s="39" t="str">
        <f>'2016-05-09 Train Runs'!L9</f>
        <v>NA</v>
      </c>
      <c r="E50" s="39" t="str">
        <f>'2016-05-09 Train Runs'!M9</f>
        <v>NA</v>
      </c>
      <c r="F50" s="39" t="str">
        <f>'2016-05-09 Train Runs'!N9</f>
        <v>NA</v>
      </c>
    </row>
    <row r="51" spans="2:6" ht="15.75" thickBot="1" x14ac:dyDescent="0.3"/>
    <row r="52" spans="2:6" ht="15.75" thickBot="1" x14ac:dyDescent="0.3">
      <c r="B52" s="33">
        <v>42500</v>
      </c>
      <c r="C52" s="40"/>
      <c r="D52" s="72" t="s">
        <v>3</v>
      </c>
      <c r="E52" s="72"/>
      <c r="F52" s="73"/>
    </row>
    <row r="53" spans="2:6" ht="15.75" thickBot="1" x14ac:dyDescent="0.3">
      <c r="B53" s="28"/>
      <c r="C53" s="41" t="s">
        <v>13</v>
      </c>
      <c r="D53" s="41" t="s">
        <v>4</v>
      </c>
      <c r="E53" s="41" t="s">
        <v>5</v>
      </c>
      <c r="F53" s="41" t="s">
        <v>6</v>
      </c>
    </row>
    <row r="54" spans="2:6" x14ac:dyDescent="0.25">
      <c r="B54" s="22" t="s">
        <v>7</v>
      </c>
      <c r="C54" s="36">
        <f>'2016-05-10 Train Runs'!K5</f>
        <v>142</v>
      </c>
      <c r="D54" s="36" t="str">
        <f>'2016-05-10 Train Runs'!L5</f>
        <v>NA</v>
      </c>
      <c r="E54" s="36" t="str">
        <f>'2016-05-10 Train Runs'!M5</f>
        <v>NA</v>
      </c>
      <c r="F54" s="36" t="str">
        <f>'2016-05-10 Train Runs'!N5</f>
        <v>NA</v>
      </c>
    </row>
    <row r="55" spans="2:6" x14ac:dyDescent="0.25">
      <c r="B55" s="22" t="s">
        <v>15</v>
      </c>
      <c r="C55" s="37">
        <f>'2016-05-10 Train Runs'!K6</f>
        <v>133</v>
      </c>
      <c r="D55" s="37">
        <f>'2016-05-10 Train Runs'!L6</f>
        <v>43.142253521112664</v>
      </c>
      <c r="E55" s="37">
        <f>'2016-05-10 Train Runs'!M6</f>
        <v>34.983333328273147</v>
      </c>
      <c r="F55" s="37">
        <f>'2016-05-10 Train Runs'!N6</f>
        <v>58.716666667023674</v>
      </c>
    </row>
    <row r="56" spans="2:6" x14ac:dyDescent="0.25">
      <c r="B56" s="22" t="s">
        <v>9</v>
      </c>
      <c r="C56" s="31">
        <f>'2016-05-10 Train Runs'!K7</f>
        <v>0.93661971830985913</v>
      </c>
      <c r="D56" s="38" t="str">
        <f>'2016-05-10 Train Runs'!L7</f>
        <v>NA</v>
      </c>
      <c r="E56" s="38" t="str">
        <f>'2016-05-10 Train Runs'!M7</f>
        <v>NA</v>
      </c>
      <c r="F56" s="38" t="str">
        <f>'2016-05-10 Train Runs'!N7</f>
        <v>NA</v>
      </c>
    </row>
    <row r="57" spans="2:6" x14ac:dyDescent="0.25">
      <c r="B57" s="22" t="s">
        <v>16</v>
      </c>
      <c r="C57" s="37">
        <f>'2016-05-10 Train Runs'!K8</f>
        <v>9</v>
      </c>
      <c r="D57" s="37" t="str">
        <f>'2016-05-10 Train Runs'!L8</f>
        <v>NA</v>
      </c>
      <c r="E57" s="37" t="str">
        <f>'2016-05-10 Train Runs'!M8</f>
        <v>NA</v>
      </c>
      <c r="F57" s="37" t="str">
        <f>'2016-05-10 Train Runs'!N8</f>
        <v>NA</v>
      </c>
    </row>
    <row r="58" spans="2:6" x14ac:dyDescent="0.25">
      <c r="B58" s="22" t="s">
        <v>17</v>
      </c>
      <c r="C58" s="37">
        <f>'2016-05-10 Train Runs'!K9</f>
        <v>0</v>
      </c>
      <c r="D58" s="37" t="str">
        <f>'2016-05-10 Train Runs'!L9</f>
        <v>NA</v>
      </c>
      <c r="E58" s="37" t="str">
        <f>'2016-05-10 Train Runs'!M9</f>
        <v>NA</v>
      </c>
      <c r="F58" s="37" t="str">
        <f>'2016-05-10 Train Runs'!N9</f>
        <v>NA</v>
      </c>
    </row>
    <row r="59" spans="2:6" ht="15.75" thickBot="1" x14ac:dyDescent="0.3">
      <c r="B59" s="60"/>
      <c r="C59" s="61"/>
      <c r="D59" s="61"/>
      <c r="E59" s="61"/>
      <c r="F59" s="61"/>
    </row>
    <row r="60" spans="2:6" ht="15.75" thickBot="1" x14ac:dyDescent="0.3">
      <c r="B60" s="20">
        <v>42501</v>
      </c>
      <c r="C60" s="21"/>
      <c r="D60" s="55" t="s">
        <v>3</v>
      </c>
      <c r="E60" s="55"/>
      <c r="F60" s="56"/>
    </row>
    <row r="61" spans="2:6" ht="15.75" thickBot="1" x14ac:dyDescent="0.3">
      <c r="B61" s="28"/>
      <c r="C61" s="3" t="s">
        <v>13</v>
      </c>
      <c r="D61" s="3" t="s">
        <v>4</v>
      </c>
      <c r="E61" s="3" t="s">
        <v>5</v>
      </c>
      <c r="F61" s="3" t="s">
        <v>6</v>
      </c>
    </row>
    <row r="62" spans="2:6" x14ac:dyDescent="0.25">
      <c r="B62" s="22" t="s">
        <v>7</v>
      </c>
      <c r="C62" s="24">
        <f>'2016-05-11 Train Runs'!K5</f>
        <v>144</v>
      </c>
      <c r="D62" s="24" t="str">
        <f>'2016-05-11 Train Runs'!L5</f>
        <v>NA</v>
      </c>
      <c r="E62" s="24" t="str">
        <f>'2016-05-11 Train Runs'!M5</f>
        <v>NA</v>
      </c>
      <c r="F62" s="24" t="str">
        <f>'2016-05-11 Train Runs'!N5</f>
        <v>NA</v>
      </c>
    </row>
    <row r="63" spans="2:6" x14ac:dyDescent="0.25">
      <c r="B63" s="22" t="s">
        <v>15</v>
      </c>
      <c r="C63" s="24">
        <f>'2016-05-11 Train Runs'!K6</f>
        <v>140</v>
      </c>
      <c r="D63" s="25">
        <f>'2016-05-11 Train Runs'!L6</f>
        <v>43.391666666163864</v>
      </c>
      <c r="E63" s="25">
        <f>'2016-05-11 Train Runs'!M6</f>
        <v>35.399999998044223</v>
      </c>
      <c r="F63" s="25">
        <f>'2016-05-11 Train Runs'!N6</f>
        <v>68.833333330694586</v>
      </c>
    </row>
    <row r="64" spans="2:6" x14ac:dyDescent="0.25">
      <c r="B64" s="22" t="s">
        <v>9</v>
      </c>
      <c r="C64" s="29">
        <f>'2016-05-11 Train Runs'!K7</f>
        <v>0.97222222222222221</v>
      </c>
      <c r="D64" s="26" t="str">
        <f>'2016-05-11 Train Runs'!L7</f>
        <v>NA</v>
      </c>
      <c r="E64" s="24" t="str">
        <f>'2016-05-11 Train Runs'!M7</f>
        <v>NA</v>
      </c>
      <c r="F64" s="24" t="str">
        <f>'2016-05-11 Train Runs'!N7</f>
        <v>NA</v>
      </c>
    </row>
    <row r="65" spans="2:6" x14ac:dyDescent="0.25">
      <c r="B65" s="22" t="s">
        <v>16</v>
      </c>
      <c r="C65" s="24">
        <f>'2016-05-11 Train Runs'!K8</f>
        <v>4</v>
      </c>
      <c r="D65" s="26" t="str">
        <f>'2016-05-11 Train Runs'!L8</f>
        <v>NA</v>
      </c>
      <c r="E65" s="26" t="str">
        <f>'2016-05-11 Train Runs'!M8</f>
        <v>NA</v>
      </c>
      <c r="F65" s="26" t="str">
        <f>'2016-05-11 Train Runs'!N8</f>
        <v>NA</v>
      </c>
    </row>
    <row r="66" spans="2:6" ht="15.75" thickBot="1" x14ac:dyDescent="0.3">
      <c r="B66" s="23" t="s">
        <v>17</v>
      </c>
      <c r="C66" s="30">
        <f>'2016-05-11 Train Runs'!K9</f>
        <v>0</v>
      </c>
      <c r="D66" s="27" t="str">
        <f>'2016-05-11 Train Runs'!L9</f>
        <v>NA</v>
      </c>
      <c r="E66" s="27" t="str">
        <f>'2016-05-11 Train Runs'!M9</f>
        <v>NA</v>
      </c>
      <c r="F66" s="27" t="str">
        <f>'2016-05-11 Train Runs'!N9</f>
        <v>NA</v>
      </c>
    </row>
    <row r="67" spans="2:6" ht="15.75" thickBot="1" x14ac:dyDescent="0.3"/>
    <row r="68" spans="2:6" ht="15.75" thickBot="1" x14ac:dyDescent="0.3">
      <c r="B68" s="20">
        <v>42502</v>
      </c>
      <c r="C68" s="21"/>
      <c r="D68" s="55" t="s">
        <v>3</v>
      </c>
      <c r="E68" s="55"/>
      <c r="F68" s="56"/>
    </row>
    <row r="69" spans="2:6" ht="15.75" thickBot="1" x14ac:dyDescent="0.3">
      <c r="B69" s="28"/>
      <c r="C69" s="3" t="s">
        <v>13</v>
      </c>
      <c r="D69" s="3" t="s">
        <v>4</v>
      </c>
      <c r="E69" s="3" t="s">
        <v>5</v>
      </c>
      <c r="F69" s="3" t="s">
        <v>6</v>
      </c>
    </row>
    <row r="70" spans="2:6" x14ac:dyDescent="0.25">
      <c r="B70" s="22" t="s">
        <v>7</v>
      </c>
      <c r="C70" s="24">
        <f>'2016-05-12 Train Runs'!K5</f>
        <v>141</v>
      </c>
      <c r="D70" s="24" t="str">
        <f>'2016-05-12 Train Runs'!L5</f>
        <v>NA</v>
      </c>
      <c r="E70" s="24" t="str">
        <f>'2016-05-12 Train Runs'!M5</f>
        <v>NA</v>
      </c>
      <c r="F70" s="24" t="str">
        <f>'2016-05-12 Train Runs'!N5</f>
        <v>NA</v>
      </c>
    </row>
    <row r="71" spans="2:6" x14ac:dyDescent="0.25">
      <c r="B71" s="22" t="s">
        <v>15</v>
      </c>
      <c r="C71" s="24">
        <f>'2016-05-12 Train Runs'!K6</f>
        <v>134</v>
      </c>
      <c r="D71" s="25">
        <f>'2016-05-12 Train Runs'!L6</f>
        <v>44.467661691188411</v>
      </c>
      <c r="E71" s="25">
        <f>'2016-05-12 Train Runs'!M6</f>
        <v>34.116666658082977</v>
      </c>
      <c r="F71" s="25">
        <f>'2016-05-12 Train Runs'!N6</f>
        <v>114.299999991199</v>
      </c>
    </row>
    <row r="72" spans="2:6" x14ac:dyDescent="0.25">
      <c r="B72" s="22" t="s">
        <v>9</v>
      </c>
      <c r="C72" s="29">
        <f>'2016-05-12 Train Runs'!K7</f>
        <v>0.95035460992907805</v>
      </c>
      <c r="D72" s="26" t="str">
        <f>'2016-05-12 Train Runs'!L7</f>
        <v>NA</v>
      </c>
      <c r="E72" s="24" t="str">
        <f>'2016-05-12 Train Runs'!M7</f>
        <v>NA</v>
      </c>
      <c r="F72" s="24" t="str">
        <f>'2016-05-12 Train Runs'!N7</f>
        <v>NA</v>
      </c>
    </row>
    <row r="73" spans="2:6" x14ac:dyDescent="0.25">
      <c r="B73" s="22" t="s">
        <v>16</v>
      </c>
      <c r="C73" s="24">
        <f>'2016-05-12 Train Runs'!K8</f>
        <v>7</v>
      </c>
      <c r="D73" s="26" t="str">
        <f>'2016-05-12 Train Runs'!L8</f>
        <v>NA</v>
      </c>
      <c r="E73" s="26" t="str">
        <f>'2016-05-12 Train Runs'!M8</f>
        <v>NA</v>
      </c>
      <c r="F73" s="26" t="str">
        <f>'2016-05-12 Train Runs'!N8</f>
        <v>NA</v>
      </c>
    </row>
    <row r="74" spans="2:6" ht="15.75" thickBot="1" x14ac:dyDescent="0.3">
      <c r="B74" s="23" t="s">
        <v>17</v>
      </c>
      <c r="C74" s="30">
        <f>'2016-05-12 Train Runs'!K9</f>
        <v>0</v>
      </c>
      <c r="D74" s="27" t="str">
        <f>'2016-05-12 Train Runs'!L9</f>
        <v>NA</v>
      </c>
      <c r="E74" s="27" t="str">
        <f>'2016-05-12 Train Runs'!M9</f>
        <v>NA</v>
      </c>
      <c r="F74" s="27" t="str">
        <f>'2016-05-12 Train Runs'!N9</f>
        <v>NA</v>
      </c>
    </row>
    <row r="75" spans="2:6" ht="15.75" thickBot="1" x14ac:dyDescent="0.3"/>
    <row r="76" spans="2:6" ht="15.75" thickBot="1" x14ac:dyDescent="0.3">
      <c r="B76" s="20">
        <v>42503</v>
      </c>
      <c r="C76" s="21"/>
      <c r="D76" s="62" t="s">
        <v>3</v>
      </c>
      <c r="E76" s="62"/>
      <c r="F76" s="63"/>
    </row>
    <row r="77" spans="2:6" ht="15.75" thickBot="1" x14ac:dyDescent="0.3">
      <c r="B77" s="28"/>
      <c r="C77" s="3" t="s">
        <v>13</v>
      </c>
      <c r="D77" s="3" t="s">
        <v>4</v>
      </c>
      <c r="E77" s="3" t="s">
        <v>5</v>
      </c>
      <c r="F77" s="3" t="s">
        <v>6</v>
      </c>
    </row>
    <row r="78" spans="2:6" x14ac:dyDescent="0.25">
      <c r="B78" s="22" t="s">
        <v>7</v>
      </c>
      <c r="C78" s="24">
        <f>'2016-05-13 Train Runs'!K5</f>
        <v>143</v>
      </c>
      <c r="D78" s="24" t="str">
        <f>'2016-05-13 Train Runs'!L5</f>
        <v>NA</v>
      </c>
      <c r="E78" s="24" t="str">
        <f>'2016-05-13 Train Runs'!M5</f>
        <v>NA</v>
      </c>
      <c r="F78" s="24" t="str">
        <f>'2016-05-13 Train Runs'!N5</f>
        <v>NA</v>
      </c>
    </row>
    <row r="79" spans="2:6" x14ac:dyDescent="0.25">
      <c r="B79" s="22" t="s">
        <v>15</v>
      </c>
      <c r="C79" s="24">
        <f>'2016-05-13 Train Runs'!K6</f>
        <v>127</v>
      </c>
      <c r="D79" s="25">
        <f>'2016-05-13 Train Runs'!L6</f>
        <v>42.152214452051197</v>
      </c>
      <c r="E79" s="25">
        <f>'2016-05-13 Train Runs'!M6</f>
        <v>35.100000001257285</v>
      </c>
      <c r="F79" s="25">
        <f>'2016-05-13 Train Runs'!N6</f>
        <v>60.266666673123837</v>
      </c>
    </row>
    <row r="80" spans="2:6" x14ac:dyDescent="0.25">
      <c r="B80" s="22" t="s">
        <v>9</v>
      </c>
      <c r="C80" s="29">
        <f>'2016-05-13 Train Runs'!K7</f>
        <v>0.88811188811188813</v>
      </c>
      <c r="D80" s="26" t="str">
        <f>'2016-05-13 Train Runs'!L7</f>
        <v>NA</v>
      </c>
      <c r="E80" s="24" t="str">
        <f>'2016-05-13 Train Runs'!M7</f>
        <v>NA</v>
      </c>
      <c r="F80" s="24" t="str">
        <f>'2016-05-13 Train Runs'!N7</f>
        <v>NA</v>
      </c>
    </row>
    <row r="81" spans="2:6" x14ac:dyDescent="0.25">
      <c r="B81" s="22" t="s">
        <v>16</v>
      </c>
      <c r="C81" s="24">
        <f>'2016-05-13 Train Runs'!K8</f>
        <v>16</v>
      </c>
      <c r="D81" s="26" t="str">
        <f>'2016-05-13 Train Runs'!L8</f>
        <v>NA</v>
      </c>
      <c r="E81" s="26" t="str">
        <f>'2016-05-13 Train Runs'!M8</f>
        <v>NA</v>
      </c>
      <c r="F81" s="26" t="str">
        <f>'2016-05-13 Train Runs'!N8</f>
        <v>NA</v>
      </c>
    </row>
    <row r="82" spans="2:6" ht="15.75" thickBot="1" x14ac:dyDescent="0.3">
      <c r="B82" s="23" t="s">
        <v>17</v>
      </c>
      <c r="C82" s="30">
        <f>'2016-05-13 Train Runs'!K9</f>
        <v>0</v>
      </c>
      <c r="D82" s="27" t="str">
        <f>'2016-05-13 Train Runs'!L9</f>
        <v>NA</v>
      </c>
      <c r="E82" s="27" t="str">
        <f>'2016-05-13 Train Runs'!M9</f>
        <v>NA</v>
      </c>
      <c r="F82" s="27" t="str">
        <f>'2016-05-13 Train Runs'!N9</f>
        <v>NA</v>
      </c>
    </row>
    <row r="83" spans="2:6" ht="15.75" thickBot="1" x14ac:dyDescent="0.3"/>
    <row r="84" spans="2:6" ht="15.75" thickBot="1" x14ac:dyDescent="0.3">
      <c r="B84" s="20">
        <v>42504</v>
      </c>
      <c r="C84" s="21"/>
      <c r="D84" s="62" t="s">
        <v>3</v>
      </c>
      <c r="E84" s="62"/>
      <c r="F84" s="63"/>
    </row>
    <row r="85" spans="2:6" ht="15.75" thickBot="1" x14ac:dyDescent="0.3">
      <c r="B85" s="28"/>
      <c r="C85" s="3" t="s">
        <v>13</v>
      </c>
      <c r="D85" s="3" t="s">
        <v>4</v>
      </c>
      <c r="E85" s="3" t="s">
        <v>5</v>
      </c>
      <c r="F85" s="3" t="s">
        <v>6</v>
      </c>
    </row>
    <row r="86" spans="2:6" x14ac:dyDescent="0.25">
      <c r="B86" s="22" t="s">
        <v>7</v>
      </c>
      <c r="C86" s="24">
        <f>'2016-05-14 Train Runs'!K5</f>
        <v>145</v>
      </c>
      <c r="D86" s="24" t="str">
        <f>'2016-05-14 Train Runs'!L5</f>
        <v>NA</v>
      </c>
      <c r="E86" s="24" t="str">
        <f>'2016-05-14 Train Runs'!M5</f>
        <v>NA</v>
      </c>
      <c r="F86" s="24" t="str">
        <f>'2016-05-14 Train Runs'!N5</f>
        <v>NA</v>
      </c>
    </row>
    <row r="87" spans="2:6" x14ac:dyDescent="0.25">
      <c r="B87" s="22" t="s">
        <v>15</v>
      </c>
      <c r="C87" s="24">
        <f>'2016-05-14 Train Runs'!K6</f>
        <v>143</v>
      </c>
      <c r="D87" s="25">
        <f>'2016-05-14 Train Runs'!L6</f>
        <v>42.423793103425474</v>
      </c>
      <c r="E87" s="25">
        <f>'2016-05-14 Train Runs'!M6</f>
        <v>34.983333338750526</v>
      </c>
      <c r="F87" s="25">
        <f>'2016-05-14 Train Runs'!N6</f>
        <v>56.049999995157123</v>
      </c>
    </row>
    <row r="88" spans="2:6" x14ac:dyDescent="0.25">
      <c r="B88" s="22" t="s">
        <v>9</v>
      </c>
      <c r="C88" s="29">
        <f>'2016-05-14 Train Runs'!K7</f>
        <v>0.98620689655172411</v>
      </c>
      <c r="D88" s="26" t="str">
        <f>'2016-05-14 Train Runs'!L7</f>
        <v>NA</v>
      </c>
      <c r="E88" s="24" t="str">
        <f>'2016-05-14 Train Runs'!M7</f>
        <v>NA</v>
      </c>
      <c r="F88" s="24" t="str">
        <f>'2016-05-14 Train Runs'!N7</f>
        <v>NA</v>
      </c>
    </row>
    <row r="89" spans="2:6" x14ac:dyDescent="0.25">
      <c r="B89" s="22" t="s">
        <v>16</v>
      </c>
      <c r="C89" s="24">
        <f>'2016-05-14 Train Runs'!K8</f>
        <v>2</v>
      </c>
      <c r="D89" s="26" t="str">
        <f>'2016-05-14 Train Runs'!L8</f>
        <v>NA</v>
      </c>
      <c r="E89" s="26" t="str">
        <f>'2016-05-14 Train Runs'!M8</f>
        <v>NA</v>
      </c>
      <c r="F89" s="26" t="str">
        <f>'2016-05-14 Train Runs'!N8</f>
        <v>NA</v>
      </c>
    </row>
    <row r="90" spans="2:6" ht="15.75" thickBot="1" x14ac:dyDescent="0.3">
      <c r="B90" s="23" t="s">
        <v>17</v>
      </c>
      <c r="C90" s="30">
        <f>'2016-05-14 Train Runs'!K9</f>
        <v>0</v>
      </c>
      <c r="D90" s="27" t="str">
        <f>'2016-05-14 Train Runs'!L9</f>
        <v>NA</v>
      </c>
      <c r="E90" s="27" t="str">
        <f>'2016-05-14 Train Runs'!M9</f>
        <v>NA</v>
      </c>
      <c r="F90" s="27" t="str">
        <f>'2016-05-14 Train Runs'!N9</f>
        <v>NA</v>
      </c>
    </row>
    <row r="91" spans="2:6" ht="15.75" thickBot="1" x14ac:dyDescent="0.3"/>
    <row r="92" spans="2:6" ht="15.75" thickBot="1" x14ac:dyDescent="0.3">
      <c r="B92" s="20">
        <v>42505</v>
      </c>
      <c r="C92" s="21"/>
      <c r="D92" s="62" t="s">
        <v>3</v>
      </c>
      <c r="E92" s="62"/>
      <c r="F92" s="63"/>
    </row>
    <row r="93" spans="2:6" ht="15.75" thickBot="1" x14ac:dyDescent="0.3">
      <c r="B93" s="28"/>
      <c r="C93" s="3" t="s">
        <v>13</v>
      </c>
      <c r="D93" s="3" t="s">
        <v>4</v>
      </c>
      <c r="E93" s="3" t="s">
        <v>5</v>
      </c>
      <c r="F93" s="3" t="s">
        <v>6</v>
      </c>
    </row>
    <row r="94" spans="2:6" x14ac:dyDescent="0.25">
      <c r="B94" s="22" t="s">
        <v>7</v>
      </c>
      <c r="C94" s="24">
        <f>'2016-05-15 Train Runs'!K5</f>
        <v>142</v>
      </c>
      <c r="D94" s="24" t="str">
        <f>'2016-05-15 Train Runs'!L5</f>
        <v>NA</v>
      </c>
      <c r="E94" s="24" t="str">
        <f>'2016-05-15 Train Runs'!M5</f>
        <v>NA</v>
      </c>
      <c r="F94" s="24" t="str">
        <f>'2016-05-15 Train Runs'!N5</f>
        <v>NA</v>
      </c>
    </row>
    <row r="95" spans="2:6" x14ac:dyDescent="0.25">
      <c r="B95" s="22" t="s">
        <v>15</v>
      </c>
      <c r="C95" s="24">
        <f>'2016-05-15 Train Runs'!K6</f>
        <v>131</v>
      </c>
      <c r="D95" s="25">
        <f>'2016-05-15 Train Runs'!L6</f>
        <v>42.673591549260685</v>
      </c>
      <c r="E95" s="25">
        <f>'2016-05-15 Train Runs'!M6</f>
        <v>35.66666666418314</v>
      </c>
      <c r="F95" s="25">
        <f>'2016-05-15 Train Runs'!N6</f>
        <v>57.20000000204891</v>
      </c>
    </row>
    <row r="96" spans="2:6" x14ac:dyDescent="0.25">
      <c r="B96" s="22" t="s">
        <v>9</v>
      </c>
      <c r="C96" s="29">
        <f>'2016-05-15 Train Runs'!K7</f>
        <v>0.92253521126760563</v>
      </c>
      <c r="D96" s="26" t="str">
        <f>'2016-05-15 Train Runs'!L7</f>
        <v>NA</v>
      </c>
      <c r="E96" s="24" t="str">
        <f>'2016-05-15 Train Runs'!M7</f>
        <v>NA</v>
      </c>
      <c r="F96" s="24" t="str">
        <f>'2016-05-15 Train Runs'!N7</f>
        <v>NA</v>
      </c>
    </row>
    <row r="97" spans="2:6" x14ac:dyDescent="0.25">
      <c r="B97" s="22" t="s">
        <v>16</v>
      </c>
      <c r="C97" s="24">
        <f>'2016-05-15 Train Runs'!K8</f>
        <v>11</v>
      </c>
      <c r="D97" s="26" t="str">
        <f>'2016-05-15 Train Runs'!L8</f>
        <v>NA</v>
      </c>
      <c r="E97" s="26" t="str">
        <f>'2016-05-15 Train Runs'!M8</f>
        <v>NA</v>
      </c>
      <c r="F97" s="26" t="str">
        <f>'2016-05-15 Train Runs'!N8</f>
        <v>NA</v>
      </c>
    </row>
    <row r="98" spans="2:6" ht="15.75" thickBot="1" x14ac:dyDescent="0.3">
      <c r="B98" s="23" t="s">
        <v>17</v>
      </c>
      <c r="C98" s="30">
        <f>'2016-05-15 Train Runs'!K9</f>
        <v>0</v>
      </c>
      <c r="D98" s="27" t="str">
        <f>'2016-05-15 Train Runs'!L9</f>
        <v>NA</v>
      </c>
      <c r="E98" s="27" t="str">
        <f>'2016-05-15 Train Runs'!M9</f>
        <v>NA</v>
      </c>
      <c r="F98" s="27" t="str">
        <f>'2016-05-15 Train Runs'!N9</f>
        <v>NA</v>
      </c>
    </row>
    <row r="99" spans="2:6" ht="15.75" thickBot="1" x14ac:dyDescent="0.3"/>
    <row r="100" spans="2:6" ht="15.75" thickBot="1" x14ac:dyDescent="0.3">
      <c r="B100" s="20">
        <v>42506</v>
      </c>
      <c r="C100" s="21"/>
      <c r="D100" s="62" t="s">
        <v>3</v>
      </c>
      <c r="E100" s="62"/>
      <c r="F100" s="63"/>
    </row>
    <row r="101" spans="2:6" ht="15.75" thickBot="1" x14ac:dyDescent="0.3">
      <c r="B101" s="28"/>
      <c r="C101" s="3" t="s">
        <v>13</v>
      </c>
      <c r="D101" s="3" t="s">
        <v>4</v>
      </c>
      <c r="E101" s="3" t="s">
        <v>5</v>
      </c>
      <c r="F101" s="3" t="s">
        <v>6</v>
      </c>
    </row>
    <row r="102" spans="2:6" x14ac:dyDescent="0.25">
      <c r="B102" s="22" t="s">
        <v>7</v>
      </c>
      <c r="C102" s="24">
        <f>'2016-05-16 Train Runs'!K5</f>
        <v>133</v>
      </c>
      <c r="D102" s="24" t="str">
        <f>'2016-05-16 Train Runs'!L5</f>
        <v>NA</v>
      </c>
      <c r="E102" s="24" t="str">
        <f>'2016-05-16 Train Runs'!M5</f>
        <v>NA</v>
      </c>
      <c r="F102" s="24" t="str">
        <f>'2016-05-16 Train Runs'!N5</f>
        <v>NA</v>
      </c>
    </row>
    <row r="103" spans="2:6" x14ac:dyDescent="0.25">
      <c r="B103" s="22" t="s">
        <v>15</v>
      </c>
      <c r="C103" s="24">
        <f>'2016-05-16 Train Runs'!K6</f>
        <v>127</v>
      </c>
      <c r="D103" s="25">
        <f>'2016-05-16 Train Runs'!L6</f>
        <v>44.154761904593265</v>
      </c>
      <c r="E103" s="25">
        <f>'2016-05-16 Train Runs'!M6</f>
        <v>35.399999998044223</v>
      </c>
      <c r="F103" s="25">
        <f>'2016-05-16 Train Runs'!N6</f>
        <v>76.633333330973983</v>
      </c>
    </row>
    <row r="104" spans="2:6" x14ac:dyDescent="0.25">
      <c r="B104" s="22" t="s">
        <v>9</v>
      </c>
      <c r="C104" s="29">
        <f>'2016-05-16 Train Runs'!K7</f>
        <v>0.95488721804511278</v>
      </c>
      <c r="D104" s="26" t="str">
        <f>'2016-05-16 Train Runs'!L7</f>
        <v>NA</v>
      </c>
      <c r="E104" s="24" t="str">
        <f>'2016-05-16 Train Runs'!M7</f>
        <v>NA</v>
      </c>
      <c r="F104" s="24" t="str">
        <f>'2016-05-16 Train Runs'!N7</f>
        <v>NA</v>
      </c>
    </row>
    <row r="105" spans="2:6" x14ac:dyDescent="0.25">
      <c r="B105" s="22" t="s">
        <v>16</v>
      </c>
      <c r="C105" s="24">
        <f>'2016-05-16 Train Runs'!K8</f>
        <v>6</v>
      </c>
      <c r="D105" s="26" t="str">
        <f>'2016-05-16 Train Runs'!L8</f>
        <v>NA</v>
      </c>
      <c r="E105" s="26" t="str">
        <f>'2016-05-16 Train Runs'!M8</f>
        <v>NA</v>
      </c>
      <c r="F105" s="26" t="str">
        <f>'2016-05-16 Train Runs'!N8</f>
        <v>NA</v>
      </c>
    </row>
    <row r="106" spans="2:6" ht="15.75" thickBot="1" x14ac:dyDescent="0.3">
      <c r="B106" s="23" t="s">
        <v>17</v>
      </c>
      <c r="C106" s="30">
        <f>'2016-05-16 Train Runs'!K9</f>
        <v>0</v>
      </c>
      <c r="D106" s="27" t="str">
        <f>'2016-05-16 Train Runs'!L9</f>
        <v>NA</v>
      </c>
      <c r="E106" s="27" t="str">
        <f>'2016-05-16 Train Runs'!M9</f>
        <v>NA</v>
      </c>
      <c r="F106" s="27" t="str">
        <f>'2016-05-16 Train Runs'!N9</f>
        <v>NA</v>
      </c>
    </row>
    <row r="107" spans="2:6" ht="15.75" thickBot="1" x14ac:dyDescent="0.3"/>
    <row r="108" spans="2:6" ht="15.75" thickBot="1" x14ac:dyDescent="0.3">
      <c r="B108" s="20">
        <v>42507</v>
      </c>
      <c r="C108" s="21"/>
      <c r="D108" s="64" t="s">
        <v>3</v>
      </c>
      <c r="E108" s="64"/>
      <c r="F108" s="65"/>
    </row>
    <row r="109" spans="2:6" ht="15.75" thickBot="1" x14ac:dyDescent="0.3">
      <c r="B109" s="28"/>
      <c r="C109" s="3" t="s">
        <v>13</v>
      </c>
      <c r="D109" s="3" t="s">
        <v>4</v>
      </c>
      <c r="E109" s="3" t="s">
        <v>5</v>
      </c>
      <c r="F109" s="3" t="s">
        <v>6</v>
      </c>
    </row>
    <row r="110" spans="2:6" x14ac:dyDescent="0.25">
      <c r="B110" s="22" t="s">
        <v>7</v>
      </c>
      <c r="C110" s="24">
        <f>'2016-05-17 Train Runs'!K5</f>
        <v>141</v>
      </c>
      <c r="D110" s="24" t="str">
        <f>'2016-05-17 Train Runs'!L5</f>
        <v>NA</v>
      </c>
      <c r="E110" s="24" t="str">
        <f>'2016-05-17 Train Runs'!M5</f>
        <v>NA</v>
      </c>
      <c r="F110" s="24" t="str">
        <f>'2016-05-17 Train Runs'!N5</f>
        <v>NA</v>
      </c>
    </row>
    <row r="111" spans="2:6" x14ac:dyDescent="0.25">
      <c r="B111" s="22" t="s">
        <v>15</v>
      </c>
      <c r="C111" s="24">
        <f>'2016-05-17 Train Runs'!K6</f>
        <v>133</v>
      </c>
      <c r="D111" s="25">
        <f>'2016-05-17 Train Runs'!L6</f>
        <v>43.071445221369565</v>
      </c>
      <c r="E111" s="25">
        <f>'2016-05-17 Train Runs'!M6</f>
        <v>34.833333335118368</v>
      </c>
      <c r="F111" s="25">
        <f>'2016-05-17 Train Runs'!N6</f>
        <v>67.399999997578561</v>
      </c>
    </row>
    <row r="112" spans="2:6" x14ac:dyDescent="0.25">
      <c r="B112" s="22" t="s">
        <v>9</v>
      </c>
      <c r="C112" s="29">
        <f>'2016-05-17 Train Runs'!K7</f>
        <v>0.94326241134751776</v>
      </c>
      <c r="D112" s="26" t="str">
        <f>'2016-05-17 Train Runs'!L7</f>
        <v>NA</v>
      </c>
      <c r="E112" s="24" t="str">
        <f>'2016-05-17 Train Runs'!M7</f>
        <v>NA</v>
      </c>
      <c r="F112" s="24" t="str">
        <f>'2016-05-17 Train Runs'!N7</f>
        <v>NA</v>
      </c>
    </row>
    <row r="113" spans="2:6" x14ac:dyDescent="0.25">
      <c r="B113" s="22" t="s">
        <v>16</v>
      </c>
      <c r="C113" s="24">
        <f>'2016-05-17 Train Runs'!K8</f>
        <v>8</v>
      </c>
      <c r="D113" s="26" t="str">
        <f>'2016-05-17 Train Runs'!L8</f>
        <v>NA</v>
      </c>
      <c r="E113" s="26" t="str">
        <f>'2016-05-17 Train Runs'!M8</f>
        <v>NA</v>
      </c>
      <c r="F113" s="26" t="str">
        <f>'2016-05-17 Train Runs'!N8</f>
        <v>NA</v>
      </c>
    </row>
    <row r="114" spans="2:6" ht="15.75" thickBot="1" x14ac:dyDescent="0.3">
      <c r="B114" s="23" t="s">
        <v>17</v>
      </c>
      <c r="C114" s="30">
        <f>'2016-05-17 Train Runs'!K9</f>
        <v>0</v>
      </c>
      <c r="D114" s="27" t="str">
        <f>'2016-05-17 Train Runs'!L9</f>
        <v>NA</v>
      </c>
      <c r="E114" s="27" t="str">
        <f>'2016-05-17 Train Runs'!M9</f>
        <v>NA</v>
      </c>
      <c r="F114" s="27" t="str">
        <f>'2016-05-17 Train Runs'!N9</f>
        <v>NA</v>
      </c>
    </row>
    <row r="115" spans="2:6" ht="15.75" thickBot="1" x14ac:dyDescent="0.3"/>
    <row r="116" spans="2:6" ht="15.75" thickBot="1" x14ac:dyDescent="0.3">
      <c r="B116" s="20">
        <v>42508</v>
      </c>
      <c r="C116" s="21"/>
      <c r="D116" s="66" t="s">
        <v>3</v>
      </c>
      <c r="E116" s="66"/>
      <c r="F116" s="67"/>
    </row>
    <row r="117" spans="2:6" ht="15.75" thickBot="1" x14ac:dyDescent="0.3">
      <c r="B117" s="28"/>
      <c r="C117" s="3" t="s">
        <v>13</v>
      </c>
      <c r="D117" s="3" t="s">
        <v>4</v>
      </c>
      <c r="E117" s="3" t="s">
        <v>5</v>
      </c>
      <c r="F117" s="3" t="s">
        <v>6</v>
      </c>
    </row>
    <row r="118" spans="2:6" x14ac:dyDescent="0.25">
      <c r="B118" s="22" t="s">
        <v>7</v>
      </c>
      <c r="C118" s="24">
        <f>'2016-05-18 Train Runs'!K5</f>
        <v>133</v>
      </c>
      <c r="D118" s="24" t="str">
        <f>'2016-05-18 Train Runs'!L5</f>
        <v>NA</v>
      </c>
      <c r="E118" s="24" t="str">
        <f>'2016-05-18 Train Runs'!M5</f>
        <v>NA</v>
      </c>
      <c r="F118" s="24" t="str">
        <f>'2016-05-18 Train Runs'!N5</f>
        <v>NA</v>
      </c>
    </row>
    <row r="119" spans="2:6" x14ac:dyDescent="0.25">
      <c r="B119" s="22" t="s">
        <v>15</v>
      </c>
      <c r="C119" s="24">
        <f>'2016-05-18 Train Runs'!K6</f>
        <v>127</v>
      </c>
      <c r="D119" s="25">
        <f>'2016-05-18 Train Runs'!L6</f>
        <v>44.217167919802769</v>
      </c>
      <c r="E119" s="25">
        <f>'2016-05-18 Train Runs'!M6</f>
        <v>35.550000001676381</v>
      </c>
      <c r="F119" s="25">
        <f>'2016-05-18 Train Runs'!N6</f>
        <v>67.416666668141261</v>
      </c>
    </row>
    <row r="120" spans="2:6" x14ac:dyDescent="0.25">
      <c r="B120" s="22" t="s">
        <v>9</v>
      </c>
      <c r="C120" s="29">
        <f>'2016-05-18 Train Runs'!K7</f>
        <v>0.95488721804511278</v>
      </c>
      <c r="D120" s="26" t="str">
        <f>'2016-05-18 Train Runs'!L7</f>
        <v>NA</v>
      </c>
      <c r="E120" s="24" t="str">
        <f>'2016-05-18 Train Runs'!M7</f>
        <v>NA</v>
      </c>
      <c r="F120" s="24" t="str">
        <f>'2016-05-18 Train Runs'!N7</f>
        <v>NA</v>
      </c>
    </row>
    <row r="121" spans="2:6" x14ac:dyDescent="0.25">
      <c r="B121" s="22" t="s">
        <v>16</v>
      </c>
      <c r="C121" s="24">
        <f>'2016-05-18 Train Runs'!K8</f>
        <v>6</v>
      </c>
      <c r="D121" s="26" t="str">
        <f>'2016-05-18 Train Runs'!L8</f>
        <v>NA</v>
      </c>
      <c r="E121" s="26" t="str">
        <f>'2016-05-18 Train Runs'!M8</f>
        <v>NA</v>
      </c>
      <c r="F121" s="26" t="str">
        <f>'2016-05-18 Train Runs'!N8</f>
        <v>NA</v>
      </c>
    </row>
    <row r="122" spans="2:6" ht="15.75" thickBot="1" x14ac:dyDescent="0.3">
      <c r="B122" s="23" t="s">
        <v>17</v>
      </c>
      <c r="C122" s="30">
        <f>'2016-05-18 Train Runs'!K9</f>
        <v>0</v>
      </c>
      <c r="D122" s="27" t="str">
        <f>'2016-05-18 Train Runs'!L9</f>
        <v>NA</v>
      </c>
      <c r="E122" s="27" t="str">
        <f>'2016-05-18 Train Runs'!M9</f>
        <v>NA</v>
      </c>
      <c r="F122" s="27" t="str">
        <f>'2016-05-18 Train Runs'!N9</f>
        <v>NA</v>
      </c>
    </row>
    <row r="123" spans="2:6" ht="15.75" thickBot="1" x14ac:dyDescent="0.3"/>
    <row r="124" spans="2:6" ht="15.75" thickBot="1" x14ac:dyDescent="0.3">
      <c r="B124" s="20">
        <v>42509</v>
      </c>
      <c r="C124" s="21"/>
      <c r="D124" s="68" t="s">
        <v>3</v>
      </c>
      <c r="E124" s="68"/>
      <c r="F124" s="69"/>
    </row>
    <row r="125" spans="2:6" ht="15.75" thickBot="1" x14ac:dyDescent="0.3">
      <c r="B125" s="28"/>
      <c r="C125" s="3" t="s">
        <v>13</v>
      </c>
      <c r="D125" s="3" t="s">
        <v>4</v>
      </c>
      <c r="E125" s="3" t="s">
        <v>5</v>
      </c>
      <c r="F125" s="3" t="s">
        <v>6</v>
      </c>
    </row>
    <row r="126" spans="2:6" x14ac:dyDescent="0.25">
      <c r="B126" s="22" t="s">
        <v>7</v>
      </c>
      <c r="C126" s="24">
        <f>'2016-05-19 Train Runs'!K5</f>
        <v>135</v>
      </c>
      <c r="D126" s="24" t="str">
        <f>'2016-05-19 Train Runs'!L5</f>
        <v>NA</v>
      </c>
      <c r="E126" s="24" t="str">
        <f>'2016-05-19 Train Runs'!M5</f>
        <v>NA</v>
      </c>
      <c r="F126" s="24" t="str">
        <f>'2016-05-19 Train Runs'!N5</f>
        <v>NA</v>
      </c>
    </row>
    <row r="127" spans="2:6" x14ac:dyDescent="0.25">
      <c r="B127" s="22" t="s">
        <v>15</v>
      </c>
      <c r="C127" s="24">
        <f>'2016-05-19 Train Runs'!K6</f>
        <v>123</v>
      </c>
      <c r="D127" s="25">
        <f>'2016-05-19 Train Runs'!L6</f>
        <v>42.520864197882581</v>
      </c>
      <c r="E127" s="25">
        <f>'2016-05-19 Train Runs'!M6</f>
        <v>35.399999998044223</v>
      </c>
      <c r="F127" s="25">
        <f>'2016-05-19 Train Runs'!N6</f>
        <v>61.166666663484648</v>
      </c>
    </row>
    <row r="128" spans="2:6" x14ac:dyDescent="0.25">
      <c r="B128" s="22" t="s">
        <v>9</v>
      </c>
      <c r="C128" s="29">
        <f>'2016-05-19 Train Runs'!K7</f>
        <v>0.91111111111111109</v>
      </c>
      <c r="D128" s="26" t="str">
        <f>'2016-05-19 Train Runs'!L7</f>
        <v>NA</v>
      </c>
      <c r="E128" s="24" t="str">
        <f>'2016-05-19 Train Runs'!M7</f>
        <v>NA</v>
      </c>
      <c r="F128" s="24" t="str">
        <f>'2016-05-19 Train Runs'!N7</f>
        <v>NA</v>
      </c>
    </row>
    <row r="129" spans="2:6" x14ac:dyDescent="0.25">
      <c r="B129" s="22" t="s">
        <v>16</v>
      </c>
      <c r="C129" s="24">
        <f>'2016-05-19 Train Runs'!K8</f>
        <v>12</v>
      </c>
      <c r="D129" s="26" t="str">
        <f>'2016-05-19 Train Runs'!L8</f>
        <v>NA</v>
      </c>
      <c r="E129" s="26" t="str">
        <f>'2016-05-19 Train Runs'!M8</f>
        <v>NA</v>
      </c>
      <c r="F129" s="26" t="str">
        <f>'2016-05-19 Train Runs'!N8</f>
        <v>NA</v>
      </c>
    </row>
    <row r="130" spans="2:6" ht="15.75" thickBot="1" x14ac:dyDescent="0.3">
      <c r="B130" s="23" t="s">
        <v>17</v>
      </c>
      <c r="C130" s="30">
        <f>'2016-05-19 Train Runs'!K9</f>
        <v>0</v>
      </c>
      <c r="D130" s="27" t="str">
        <f>'2016-05-19 Train Runs'!L9</f>
        <v>NA</v>
      </c>
      <c r="E130" s="27" t="str">
        <f>'2016-05-19 Train Runs'!M9</f>
        <v>NA</v>
      </c>
      <c r="F130" s="27" t="str">
        <f>'2016-05-19 Train Runs'!N9</f>
        <v>NA</v>
      </c>
    </row>
  </sheetData>
  <mergeCells count="5">
    <mergeCell ref="D52:F52"/>
    <mergeCell ref="D44:F44"/>
    <mergeCell ref="D36:F36"/>
    <mergeCell ref="D28:F28"/>
    <mergeCell ref="D20:F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">
        <v>18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538" priority="28">
      <formula>#REF!&gt;#REF!</formula>
    </cfRule>
    <cfRule type="expression" dxfId="537" priority="29">
      <formula>#REF!&gt;0</formula>
    </cfRule>
    <cfRule type="expression" dxfId="536" priority="30">
      <formula>#REF!&gt;0</formula>
    </cfRule>
  </conditionalFormatting>
  <conditionalFormatting sqref="A149:B150">
    <cfRule type="expression" dxfId="535" priority="26">
      <formula>$P149&gt;0</formula>
    </cfRule>
    <cfRule type="expression" dxfId="534" priority="27">
      <formula>$O149&gt;0</formula>
    </cfRule>
  </conditionalFormatting>
  <conditionalFormatting sqref="E3:G148">
    <cfRule type="expression" dxfId="533" priority="10">
      <formula>#REF!&gt;#REF!</formula>
    </cfRule>
    <cfRule type="expression" dxfId="532" priority="11">
      <formula>#REF!&gt;0</formula>
    </cfRule>
    <cfRule type="expression" dxfId="531" priority="12">
      <formula>#REF!&gt;0</formula>
    </cfRule>
  </conditionalFormatting>
  <conditionalFormatting sqref="A3:B148">
    <cfRule type="expression" dxfId="530" priority="8">
      <formula>$P3&gt;0</formula>
    </cfRule>
    <cfRule type="expression" dxfId="529" priority="9">
      <formula>$O3&gt;0</formula>
    </cfRule>
  </conditionalFormatting>
  <conditionalFormatting sqref="C3:C148">
    <cfRule type="expression" dxfId="528" priority="5">
      <formula>$P3&gt;0</formula>
    </cfRule>
    <cfRule type="expression" dxfId="527" priority="6">
      <formula>$O3&gt;0</formula>
    </cfRule>
  </conditionalFormatting>
  <conditionalFormatting sqref="D3:D148">
    <cfRule type="expression" dxfId="526" priority="2">
      <formula>$P3&gt;0</formula>
    </cfRule>
    <cfRule type="expression" dxfId="52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">
        <v>19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75" t="s">
        <v>3</v>
      </c>
      <c r="M3" s="75"/>
      <c r="N3" s="76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520" priority="4">
      <formula>#REF!&gt;#REF!</formula>
    </cfRule>
    <cfRule type="expression" dxfId="519" priority="5">
      <formula>#REF!&gt;0</formula>
    </cfRule>
    <cfRule type="expression" dxfId="518" priority="6">
      <formula>#REF!&gt;0</formula>
    </cfRule>
  </conditionalFormatting>
  <conditionalFormatting sqref="A3:B149">
    <cfRule type="expression" dxfId="517" priority="2">
      <formula>$P3&gt;0</formula>
    </cfRule>
    <cfRule type="expression" dxfId="516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- 2016-05-08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514" priority="5">
      <formula>#REF!&gt;#REF!</formula>
    </cfRule>
    <cfRule type="expression" dxfId="513" priority="6">
      <formula>#REF!&gt;0</formula>
    </cfRule>
    <cfRule type="expression" dxfId="512" priority="7">
      <formula>#REF!&gt;0</formula>
    </cfRule>
  </conditionalFormatting>
  <conditionalFormatting sqref="A3:B147">
    <cfRule type="expression" dxfId="511" priority="3">
      <formula>$P3&gt;0</formula>
    </cfRule>
    <cfRule type="expression" dxfId="510" priority="4">
      <formula>$O3&gt;0</formula>
    </cfRule>
  </conditionalFormatting>
  <conditionalFormatting sqref="A3:G147">
    <cfRule type="expression" dxfId="509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- 2016-05-09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507" priority="16">
      <formula>#REF!&gt;#REF!</formula>
    </cfRule>
    <cfRule type="expression" dxfId="506" priority="17">
      <formula>#REF!&gt;0</formula>
    </cfRule>
    <cfRule type="expression" dxfId="505" priority="18">
      <formula>#REF!&gt;0</formula>
    </cfRule>
  </conditionalFormatting>
  <conditionalFormatting sqref="A3:B86 A88:B145 B87">
    <cfRule type="expression" dxfId="504" priority="14">
      <formula>$P3&gt;0</formula>
    </cfRule>
    <cfRule type="expression" dxfId="503" priority="15">
      <formula>$O3&gt;0</formula>
    </cfRule>
  </conditionalFormatting>
  <conditionalFormatting sqref="A3:G86 A88:G145 B87:G87">
    <cfRule type="expression" dxfId="502" priority="12">
      <formula>NOT(ISBLANK($G3))</formula>
    </cfRule>
  </conditionalFormatting>
  <conditionalFormatting sqref="A87">
    <cfRule type="expression" dxfId="501" priority="6">
      <formula>#REF!&gt;#REF!</formula>
    </cfRule>
    <cfRule type="expression" dxfId="500" priority="7">
      <formula>#REF!&gt;0</formula>
    </cfRule>
    <cfRule type="expression" dxfId="499" priority="8">
      <formula>#REF!&gt;0</formula>
    </cfRule>
  </conditionalFormatting>
  <conditionalFormatting sqref="A87">
    <cfRule type="expression" dxfId="498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- 2016-05-10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75" t="s">
        <v>3</v>
      </c>
      <c r="M3" s="75"/>
      <c r="N3" s="76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7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496" priority="12">
      <formula>#REF!&gt;#REF!</formula>
    </cfRule>
    <cfRule type="expression" dxfId="495" priority="13">
      <formula>#REF!&gt;0</formula>
    </cfRule>
    <cfRule type="expression" dxfId="494" priority="14">
      <formula>#REF!&gt;0</formula>
    </cfRule>
  </conditionalFormatting>
  <conditionalFormatting sqref="B85 A86:B144 A3:B84 E3:E144">
    <cfRule type="expression" dxfId="493" priority="10">
      <formula>$P3&gt;0</formula>
    </cfRule>
    <cfRule type="expression" dxfId="492" priority="11">
      <formula>$O3&gt;0</formula>
    </cfRule>
  </conditionalFormatting>
  <conditionalFormatting sqref="B85:D85 A86:D144 A3:D84 F3:G144">
    <cfRule type="expression" dxfId="491" priority="8">
      <formula>NOT(ISBLANK($G3))</formula>
    </cfRule>
  </conditionalFormatting>
  <conditionalFormatting sqref="A85">
    <cfRule type="expression" dxfId="490" priority="5">
      <formula>#REF!&gt;#REF!</formula>
    </cfRule>
    <cfRule type="expression" dxfId="489" priority="6">
      <formula>#REF!&gt;0</formula>
    </cfRule>
    <cfRule type="expression" dxfId="488" priority="7">
      <formula>#REF!&gt;0</formula>
    </cfRule>
  </conditionalFormatting>
  <conditionalFormatting sqref="A85">
    <cfRule type="expression" dxfId="487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4" t="str">
        <f>"Eagle P3 System Performance - "&amp;TEXT(J3,"YYYY-MM-DD")</f>
        <v>Eagle P3 System Performance - 2016-05-11</v>
      </c>
      <c r="B1" s="74"/>
      <c r="C1" s="74"/>
      <c r="D1" s="74"/>
      <c r="E1" s="74"/>
      <c r="F1" s="7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75" t="s">
        <v>3</v>
      </c>
      <c r="M3" s="75"/>
      <c r="N3" s="76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484" priority="16">
      <formula>#REF!&gt;#REF!</formula>
    </cfRule>
    <cfRule type="expression" dxfId="483" priority="17">
      <formula>#REF!&gt;0</formula>
    </cfRule>
    <cfRule type="expression" dxfId="482" priority="18">
      <formula>#REF!&gt;0</formula>
    </cfRule>
  </conditionalFormatting>
  <conditionalFormatting sqref="E3:E146 A3:C146">
    <cfRule type="expression" dxfId="481" priority="14">
      <formula>$P3&gt;0</formula>
    </cfRule>
    <cfRule type="expression" dxfId="480" priority="15">
      <formula>$O3&gt;0</formula>
    </cfRule>
  </conditionalFormatting>
  <conditionalFormatting sqref="F144:F146 D3:D143 F3:G143">
    <cfRule type="expression" dxfId="479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'2016-05-19 Train Runs'!Denver_Train_Runs_04122016</vt:lpstr>
      <vt:lpstr>'2016-05-20 Train Runs'!Denver_Train_Runs_04122016</vt:lpstr>
      <vt:lpstr>'2016-05-21 Train Runs'!Denver_Train_Runs_04122016</vt:lpstr>
      <vt:lpstr>'2016-05-22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2016-05-23T20:32:08Z</dcterms:modified>
</cp:coreProperties>
</file>